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tabRatio="656"/>
  </bookViews>
  <sheets>
    <sheet name="项目总体计划" sheetId="1" r:id="rId1"/>
    <sheet name="开发阶段（未出货）" sheetId="2" r:id="rId2"/>
    <sheet name="验收阶段（已出货）" sheetId="3" r:id="rId3"/>
    <sheet name="已验收成品项目" sheetId="4" r:id="rId4"/>
    <sheet name="小型增值改造及配件项目" sheetId="5" r:id="rId5"/>
    <sheet name="配件类（2022.7-至今）" sheetId="6" r:id="rId6"/>
  </sheets>
  <externalReferences>
    <externalReference r:id="rId7"/>
    <externalReference r:id="rId8"/>
  </externalReferences>
  <definedNames>
    <definedName name="_xlnm._FilterDatabase" localSheetId="1" hidden="1">'开发阶段（未出货）'!$A$2:$U$163</definedName>
    <definedName name="_xlnm._FilterDatabase" localSheetId="0" hidden="1">项目总体计划!$A$3:$AK$435</definedName>
    <definedName name="_xlnm._FilterDatabase" localSheetId="4" hidden="1">小型增值改造及配件项目!$A$2:$Y$2</definedName>
    <definedName name="_xlnm._FilterDatabase" localSheetId="2" hidden="1">'验收阶段（已出货）'!$A$2:$AB$200</definedName>
    <definedName name="_xlnm._FilterDatabase" localSheetId="3" hidden="1">已验收成品项目!$A$2:$AA$84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5" i="1" l="1"/>
  <c r="AK5" i="1"/>
  <c r="AJ6" i="1"/>
  <c r="AK6" i="1"/>
  <c r="AJ7" i="1"/>
  <c r="AK7" i="1"/>
  <c r="AJ8" i="1"/>
  <c r="AK8" i="1"/>
  <c r="AJ9" i="1"/>
  <c r="AK9" i="1"/>
  <c r="AJ10" i="1"/>
  <c r="AK10" i="1"/>
  <c r="AJ11" i="1"/>
  <c r="AK11" i="1"/>
  <c r="AJ12" i="1"/>
  <c r="AK12" i="1"/>
  <c r="AJ13" i="1"/>
  <c r="AK13" i="1"/>
  <c r="AJ14" i="1"/>
  <c r="AK14" i="1"/>
  <c r="AJ15" i="1"/>
  <c r="AK15" i="1"/>
  <c r="AJ16" i="1"/>
  <c r="AK16" i="1"/>
  <c r="AJ17" i="1"/>
  <c r="AK17" i="1"/>
  <c r="AJ18" i="1"/>
  <c r="AK18" i="1"/>
  <c r="AJ19" i="1"/>
  <c r="AK19" i="1"/>
  <c r="AJ20" i="1"/>
  <c r="AK20" i="1"/>
  <c r="AJ21" i="1"/>
  <c r="AK21" i="1"/>
  <c r="AJ22" i="1"/>
  <c r="AK22" i="1"/>
  <c r="AJ23" i="1"/>
  <c r="AK23" i="1"/>
  <c r="AJ24" i="1"/>
  <c r="AK24" i="1"/>
  <c r="AJ25" i="1"/>
  <c r="AK25" i="1"/>
  <c r="AJ26" i="1"/>
  <c r="AK26" i="1"/>
  <c r="AJ27" i="1"/>
  <c r="AK27" i="1"/>
  <c r="AJ28" i="1"/>
  <c r="AK28" i="1"/>
  <c r="AJ29" i="1"/>
  <c r="AK29" i="1"/>
  <c r="AJ30" i="1"/>
  <c r="AK30" i="1"/>
  <c r="AJ31" i="1"/>
  <c r="AK31" i="1"/>
  <c r="AJ32" i="1"/>
  <c r="AK32" i="1"/>
  <c r="AJ33" i="1"/>
  <c r="AK33" i="1"/>
  <c r="AJ34" i="1"/>
  <c r="AK34" i="1"/>
  <c r="AJ35" i="1"/>
  <c r="AK35" i="1"/>
  <c r="AJ36" i="1"/>
  <c r="AK36" i="1"/>
  <c r="AJ37" i="1"/>
  <c r="AK37" i="1"/>
  <c r="AJ38" i="1"/>
  <c r="AK38" i="1"/>
  <c r="AJ39" i="1"/>
  <c r="AK39" i="1"/>
  <c r="AJ40" i="1"/>
  <c r="AK40" i="1"/>
  <c r="AJ41" i="1"/>
  <c r="AK41" i="1"/>
  <c r="AJ42" i="1"/>
  <c r="AK42" i="1"/>
  <c r="AJ43" i="1"/>
  <c r="AK43" i="1"/>
  <c r="AJ44" i="1"/>
  <c r="AK44" i="1"/>
  <c r="AJ45" i="1"/>
  <c r="AK45" i="1"/>
  <c r="AJ46" i="1"/>
  <c r="AK46" i="1"/>
  <c r="AJ47" i="1"/>
  <c r="AK47" i="1"/>
  <c r="AJ48" i="1"/>
  <c r="AK48" i="1"/>
  <c r="AJ49" i="1"/>
  <c r="AK49" i="1"/>
  <c r="AJ50" i="1"/>
  <c r="AK50" i="1"/>
  <c r="AJ51" i="1"/>
  <c r="AK51" i="1"/>
  <c r="AJ52" i="1"/>
  <c r="AK52" i="1"/>
  <c r="AJ53" i="1"/>
  <c r="AK53" i="1"/>
  <c r="AJ54" i="1"/>
  <c r="AK54" i="1"/>
  <c r="AJ55" i="1"/>
  <c r="AK55" i="1"/>
  <c r="AJ56" i="1"/>
  <c r="AK56" i="1"/>
  <c r="AJ57" i="1"/>
  <c r="AK57" i="1"/>
  <c r="AJ58" i="1"/>
  <c r="AK58" i="1"/>
  <c r="AJ59" i="1"/>
  <c r="AK59" i="1"/>
  <c r="AJ60" i="1"/>
  <c r="AK60" i="1"/>
  <c r="AJ61" i="1"/>
  <c r="AK61" i="1"/>
  <c r="AJ62" i="1"/>
  <c r="AK62" i="1"/>
  <c r="AJ63" i="1"/>
  <c r="AK63" i="1"/>
  <c r="AJ64" i="1"/>
  <c r="AK64" i="1"/>
  <c r="AJ65" i="1"/>
  <c r="AK65" i="1"/>
  <c r="AJ66" i="1"/>
  <c r="AK66" i="1"/>
  <c r="AJ67" i="1"/>
  <c r="AK67" i="1"/>
  <c r="AJ68" i="1"/>
  <c r="AK68" i="1"/>
  <c r="AJ69" i="1"/>
  <c r="AK69" i="1"/>
  <c r="AJ70" i="1"/>
  <c r="AK70" i="1"/>
  <c r="AJ71" i="1"/>
  <c r="AK71" i="1"/>
  <c r="AJ72" i="1"/>
  <c r="AK72" i="1"/>
  <c r="AJ73" i="1"/>
  <c r="AK73" i="1"/>
  <c r="AJ74" i="1"/>
  <c r="AK74" i="1"/>
  <c r="AJ75" i="1"/>
  <c r="AK75" i="1"/>
  <c r="AJ76" i="1"/>
  <c r="AK76" i="1"/>
  <c r="AJ77" i="1"/>
  <c r="AK77" i="1"/>
  <c r="AJ78" i="1"/>
  <c r="AK78" i="1"/>
  <c r="AJ79" i="1"/>
  <c r="AK79" i="1"/>
  <c r="AJ80" i="1"/>
  <c r="AK80" i="1"/>
  <c r="AJ81" i="1"/>
  <c r="AK81" i="1"/>
  <c r="AJ82" i="1"/>
  <c r="AK82" i="1"/>
  <c r="AJ83" i="1"/>
  <c r="AK83" i="1"/>
  <c r="AJ84" i="1"/>
  <c r="AK84" i="1"/>
  <c r="AJ85" i="1"/>
  <c r="AK85" i="1"/>
  <c r="AJ86" i="1"/>
  <c r="AK86" i="1"/>
  <c r="AJ87" i="1"/>
  <c r="AK87" i="1"/>
  <c r="AJ88" i="1"/>
  <c r="AK88" i="1"/>
  <c r="AJ89" i="1"/>
  <c r="AK89" i="1"/>
  <c r="AJ90" i="1"/>
  <c r="AK90" i="1"/>
  <c r="AJ91" i="1"/>
  <c r="AK91" i="1"/>
  <c r="AJ92" i="1"/>
  <c r="AK92" i="1"/>
  <c r="AJ93" i="1"/>
  <c r="AK93" i="1"/>
  <c r="AJ94" i="1"/>
  <c r="AK94" i="1"/>
  <c r="AJ95" i="1"/>
  <c r="AK95" i="1"/>
  <c r="AJ96" i="1"/>
  <c r="AK96" i="1"/>
  <c r="AJ97" i="1"/>
  <c r="AK97" i="1"/>
  <c r="AJ98" i="1"/>
  <c r="AK98" i="1"/>
  <c r="AJ99" i="1"/>
  <c r="AK99" i="1"/>
  <c r="AJ100" i="1"/>
  <c r="AK100" i="1"/>
  <c r="AJ101" i="1"/>
  <c r="AK101" i="1"/>
  <c r="AJ102" i="1"/>
  <c r="AK102" i="1"/>
  <c r="AJ103" i="1"/>
  <c r="AK103" i="1"/>
  <c r="AJ104" i="1"/>
  <c r="AK104" i="1"/>
  <c r="AJ105" i="1"/>
  <c r="AK105" i="1"/>
  <c r="AJ106" i="1"/>
  <c r="AK106" i="1"/>
  <c r="AJ107" i="1"/>
  <c r="AK107" i="1"/>
  <c r="AJ108" i="1"/>
  <c r="AK108" i="1"/>
  <c r="AJ109" i="1"/>
  <c r="AK109" i="1"/>
  <c r="AJ110" i="1"/>
  <c r="AK110" i="1"/>
  <c r="AJ111" i="1"/>
  <c r="AK111" i="1"/>
  <c r="AJ112" i="1"/>
  <c r="AK112" i="1"/>
  <c r="AJ113" i="1"/>
  <c r="AK113" i="1"/>
  <c r="AJ114" i="1"/>
  <c r="AK114" i="1"/>
  <c r="AJ115" i="1"/>
  <c r="AK115" i="1"/>
  <c r="AJ116" i="1"/>
  <c r="AK116" i="1"/>
  <c r="AJ117" i="1"/>
  <c r="AK117" i="1"/>
  <c r="AJ118" i="1"/>
  <c r="AK118" i="1"/>
  <c r="AJ119" i="1"/>
  <c r="AK119" i="1"/>
  <c r="AJ120" i="1"/>
  <c r="AK120" i="1"/>
  <c r="AJ121" i="1"/>
  <c r="AK121" i="1"/>
  <c r="AJ122" i="1"/>
  <c r="AK122" i="1"/>
  <c r="AJ123" i="1"/>
  <c r="AK123" i="1"/>
  <c r="AJ124" i="1"/>
  <c r="AK124" i="1"/>
  <c r="AJ125" i="1"/>
  <c r="AK125" i="1"/>
  <c r="AJ126" i="1"/>
  <c r="AK126" i="1"/>
  <c r="AJ127" i="1"/>
  <c r="AK127" i="1"/>
  <c r="AJ128" i="1"/>
  <c r="AK128" i="1"/>
  <c r="AJ129" i="1"/>
  <c r="AK129" i="1"/>
  <c r="AJ130" i="1"/>
  <c r="AK130" i="1"/>
  <c r="AJ131" i="1"/>
  <c r="AK131" i="1"/>
  <c r="AJ132" i="1"/>
  <c r="AK132" i="1"/>
  <c r="AJ133" i="1"/>
  <c r="AK133" i="1"/>
  <c r="AJ134" i="1"/>
  <c r="AK134" i="1"/>
  <c r="AJ135" i="1"/>
  <c r="AK135" i="1"/>
  <c r="AJ136" i="1"/>
  <c r="AK136" i="1"/>
  <c r="AJ137" i="1"/>
  <c r="AK137" i="1"/>
  <c r="AJ138" i="1"/>
  <c r="AK138" i="1"/>
  <c r="AJ139" i="1"/>
  <c r="AK139" i="1"/>
  <c r="AJ140" i="1"/>
  <c r="AK140" i="1"/>
  <c r="AJ141" i="1"/>
  <c r="AK141" i="1"/>
  <c r="AJ142" i="1"/>
  <c r="AK142" i="1"/>
  <c r="AJ143" i="1"/>
  <c r="AK143" i="1"/>
  <c r="AJ144" i="1"/>
  <c r="AK144" i="1"/>
  <c r="AJ145" i="1"/>
  <c r="AK145" i="1"/>
  <c r="AJ146" i="1"/>
  <c r="AK146" i="1"/>
  <c r="AJ147" i="1"/>
  <c r="AK147" i="1"/>
  <c r="AJ148" i="1"/>
  <c r="AK148" i="1"/>
  <c r="AJ149" i="1"/>
  <c r="AK149" i="1"/>
  <c r="AJ150" i="1"/>
  <c r="AK150" i="1"/>
  <c r="AJ151" i="1"/>
  <c r="AK151" i="1"/>
  <c r="AJ152" i="1"/>
  <c r="AK152" i="1"/>
  <c r="AJ153" i="1"/>
  <c r="AK153" i="1"/>
  <c r="AJ154" i="1"/>
  <c r="AK154" i="1"/>
  <c r="AJ155" i="1"/>
  <c r="AK155" i="1"/>
  <c r="AJ156" i="1"/>
  <c r="AK156" i="1"/>
  <c r="AJ157" i="1"/>
  <c r="AK157" i="1"/>
  <c r="AJ158" i="1"/>
  <c r="AK158" i="1"/>
  <c r="AJ159" i="1"/>
  <c r="AK159" i="1"/>
  <c r="AJ160" i="1"/>
  <c r="AK160" i="1"/>
  <c r="AJ161" i="1"/>
  <c r="AK161" i="1"/>
  <c r="AJ162" i="1"/>
  <c r="AK162" i="1"/>
  <c r="AJ163" i="1"/>
  <c r="AK163" i="1"/>
  <c r="AJ164" i="1"/>
  <c r="AK164" i="1"/>
  <c r="AJ165" i="1"/>
  <c r="AK165" i="1"/>
  <c r="AJ166" i="1"/>
  <c r="AK166" i="1"/>
  <c r="AJ167" i="1"/>
  <c r="AK167" i="1"/>
  <c r="AJ168" i="1"/>
  <c r="AK168" i="1"/>
  <c r="AJ169" i="1"/>
  <c r="AK169" i="1"/>
  <c r="AJ170" i="1"/>
  <c r="AK170" i="1"/>
  <c r="AJ171" i="1"/>
  <c r="AK171" i="1"/>
  <c r="AJ172" i="1"/>
  <c r="AK172" i="1"/>
  <c r="AJ173" i="1"/>
  <c r="AK173" i="1"/>
  <c r="AJ174" i="1"/>
  <c r="AK174" i="1"/>
  <c r="AJ175" i="1"/>
  <c r="AK175" i="1"/>
  <c r="AJ176" i="1"/>
  <c r="AK176" i="1"/>
  <c r="AJ177" i="1"/>
  <c r="AK177" i="1"/>
  <c r="AJ178" i="1"/>
  <c r="AK178" i="1"/>
  <c r="AJ179" i="1"/>
  <c r="AK179" i="1"/>
  <c r="AJ180" i="1"/>
  <c r="AK180" i="1"/>
  <c r="AJ181" i="1"/>
  <c r="AK181" i="1"/>
  <c r="AJ182" i="1"/>
  <c r="AK182" i="1"/>
  <c r="AJ183" i="1"/>
  <c r="AK183" i="1"/>
  <c r="AJ184" i="1"/>
  <c r="AK184" i="1"/>
  <c r="AJ185" i="1"/>
  <c r="AK185" i="1"/>
  <c r="AJ186" i="1"/>
  <c r="AK186" i="1"/>
  <c r="AJ187" i="1"/>
  <c r="AK187" i="1"/>
  <c r="AJ188" i="1"/>
  <c r="AK188" i="1"/>
  <c r="AJ189" i="1"/>
  <c r="AK189" i="1"/>
  <c r="AJ190" i="1"/>
  <c r="AK190" i="1"/>
  <c r="AJ191" i="1"/>
  <c r="AK191" i="1"/>
  <c r="AJ192" i="1"/>
  <c r="AK192" i="1"/>
  <c r="AJ193" i="1"/>
  <c r="AK193" i="1"/>
  <c r="AJ194" i="1"/>
  <c r="AK194" i="1"/>
  <c r="AJ195" i="1"/>
  <c r="AK195" i="1"/>
  <c r="AJ196" i="1"/>
  <c r="AK196" i="1"/>
  <c r="AJ197" i="1"/>
  <c r="AK197" i="1"/>
  <c r="AJ198" i="1"/>
  <c r="AK198" i="1"/>
  <c r="AJ199" i="1"/>
  <c r="AK199" i="1"/>
  <c r="AJ200" i="1"/>
  <c r="AK200" i="1"/>
  <c r="AJ201" i="1"/>
  <c r="AK201" i="1"/>
  <c r="AJ202" i="1"/>
  <c r="AK202" i="1"/>
  <c r="AJ203" i="1"/>
  <c r="AK203" i="1"/>
  <c r="AJ204" i="1"/>
  <c r="AK204" i="1"/>
  <c r="AJ205" i="1"/>
  <c r="AK205" i="1"/>
  <c r="AJ206" i="1"/>
  <c r="AK206" i="1"/>
  <c r="AJ207" i="1"/>
  <c r="AK207" i="1"/>
  <c r="AJ208" i="1"/>
  <c r="AK208" i="1"/>
  <c r="AJ209" i="1"/>
  <c r="AK209" i="1"/>
  <c r="AJ210" i="1"/>
  <c r="AK210" i="1"/>
  <c r="AJ211" i="1"/>
  <c r="AK211" i="1"/>
  <c r="AJ212" i="1"/>
  <c r="AK212" i="1"/>
  <c r="AJ213" i="1"/>
  <c r="AK213" i="1"/>
  <c r="AJ214" i="1"/>
  <c r="AK214" i="1"/>
  <c r="AJ215" i="1"/>
  <c r="AK215" i="1"/>
  <c r="AJ216" i="1"/>
  <c r="AK216" i="1"/>
  <c r="AJ217" i="1"/>
  <c r="AK217" i="1"/>
  <c r="AJ218" i="1"/>
  <c r="AK218" i="1"/>
  <c r="AJ219" i="1"/>
  <c r="AK219" i="1"/>
  <c r="AJ220" i="1"/>
  <c r="AK220" i="1"/>
  <c r="AJ221" i="1"/>
  <c r="AK221" i="1"/>
  <c r="AJ222" i="1"/>
  <c r="AK222" i="1"/>
  <c r="AJ223" i="1"/>
  <c r="AK223" i="1"/>
  <c r="AJ224" i="1"/>
  <c r="AK224" i="1"/>
  <c r="AJ225" i="1"/>
  <c r="AK225" i="1"/>
  <c r="AJ226" i="1"/>
  <c r="AK226" i="1"/>
  <c r="AJ227" i="1"/>
  <c r="AK227" i="1"/>
  <c r="AJ228" i="1"/>
  <c r="AK228" i="1"/>
  <c r="AJ229" i="1"/>
  <c r="AK229" i="1"/>
  <c r="AJ230" i="1"/>
  <c r="AK230" i="1"/>
  <c r="AJ231" i="1"/>
  <c r="AK231" i="1"/>
  <c r="AJ232" i="1"/>
  <c r="AK232" i="1"/>
  <c r="AJ233" i="1"/>
  <c r="AK233" i="1"/>
  <c r="AJ234" i="1"/>
  <c r="AK234" i="1"/>
  <c r="AJ235" i="1"/>
  <c r="AK235" i="1"/>
  <c r="AJ236" i="1"/>
  <c r="AK236" i="1"/>
  <c r="AJ237" i="1"/>
  <c r="AK237" i="1"/>
  <c r="AJ238" i="1"/>
  <c r="AK238" i="1"/>
  <c r="AJ239" i="1"/>
  <c r="AK239" i="1"/>
  <c r="AJ240" i="1"/>
  <c r="AK240" i="1"/>
  <c r="AJ241" i="1"/>
  <c r="AK241" i="1"/>
  <c r="AJ242" i="1"/>
  <c r="AK242" i="1"/>
  <c r="AJ243" i="1"/>
  <c r="AK243" i="1"/>
  <c r="AJ244" i="1"/>
  <c r="AK244" i="1"/>
  <c r="AJ245" i="1"/>
  <c r="AK245" i="1"/>
  <c r="AJ246" i="1"/>
  <c r="AK246" i="1"/>
  <c r="AJ247" i="1"/>
  <c r="AK247" i="1"/>
  <c r="AJ248" i="1"/>
  <c r="AK248" i="1"/>
  <c r="AJ249" i="1"/>
  <c r="AK249" i="1"/>
  <c r="AJ250" i="1"/>
  <c r="AK250" i="1"/>
  <c r="AJ251" i="1"/>
  <c r="AK251" i="1"/>
  <c r="AJ252" i="1"/>
  <c r="AK252" i="1"/>
  <c r="AJ253" i="1"/>
  <c r="AK253" i="1"/>
  <c r="AJ254" i="1"/>
  <c r="AK254" i="1"/>
  <c r="AJ255" i="1"/>
  <c r="AK255" i="1"/>
  <c r="AJ256" i="1"/>
  <c r="AK256" i="1"/>
  <c r="AJ257" i="1"/>
  <c r="AK257" i="1"/>
  <c r="AJ258" i="1"/>
  <c r="AK258" i="1"/>
  <c r="AJ259" i="1"/>
  <c r="AK259" i="1"/>
  <c r="AJ260" i="1"/>
  <c r="AK260" i="1"/>
  <c r="AJ261" i="1"/>
  <c r="AK261" i="1"/>
  <c r="AJ262" i="1"/>
  <c r="AK262" i="1"/>
  <c r="AJ263" i="1"/>
  <c r="AK263" i="1"/>
  <c r="AJ264" i="1"/>
  <c r="AK264" i="1"/>
  <c r="AJ265" i="1"/>
  <c r="AK265" i="1"/>
  <c r="AJ266" i="1"/>
  <c r="AK266" i="1"/>
  <c r="AJ267" i="1"/>
  <c r="AK267" i="1"/>
  <c r="AJ268" i="1"/>
  <c r="AK268" i="1"/>
  <c r="AJ269" i="1"/>
  <c r="AK269" i="1"/>
  <c r="AJ270" i="1"/>
  <c r="AK270" i="1"/>
  <c r="AJ271" i="1"/>
  <c r="AK271" i="1"/>
  <c r="AJ272" i="1"/>
  <c r="AK272" i="1"/>
  <c r="AJ273" i="1"/>
  <c r="AK273" i="1"/>
  <c r="AJ274" i="1"/>
  <c r="AK274" i="1"/>
  <c r="AJ275" i="1"/>
  <c r="AK275" i="1"/>
  <c r="AJ276" i="1"/>
  <c r="AK276" i="1"/>
  <c r="AJ277" i="1"/>
  <c r="AK277" i="1"/>
  <c r="AJ278" i="1"/>
  <c r="AK278" i="1"/>
  <c r="AJ279" i="1"/>
  <c r="AK279" i="1"/>
  <c r="AJ280" i="1"/>
  <c r="AK280" i="1"/>
  <c r="AJ281" i="1"/>
  <c r="AK281" i="1"/>
  <c r="AJ282" i="1"/>
  <c r="AK282" i="1"/>
  <c r="AJ283" i="1"/>
  <c r="AK283" i="1"/>
  <c r="AJ284" i="1"/>
  <c r="AK284" i="1"/>
  <c r="AJ285" i="1"/>
  <c r="AK285" i="1"/>
  <c r="AJ286" i="1"/>
  <c r="AK286" i="1"/>
  <c r="AJ287" i="1"/>
  <c r="AK287" i="1"/>
  <c r="AJ288" i="1"/>
  <c r="AK288" i="1"/>
  <c r="AJ289" i="1"/>
  <c r="AK289" i="1"/>
  <c r="AJ290" i="1"/>
  <c r="AK290" i="1"/>
  <c r="AJ291" i="1"/>
  <c r="AK291" i="1"/>
  <c r="AJ292" i="1"/>
  <c r="AK292" i="1"/>
  <c r="AJ293" i="1"/>
  <c r="AK293" i="1"/>
  <c r="AJ294" i="1"/>
  <c r="AK294" i="1"/>
  <c r="AJ295" i="1"/>
  <c r="AK295" i="1"/>
  <c r="AJ296" i="1"/>
  <c r="AK296" i="1"/>
  <c r="AJ297" i="1"/>
  <c r="AK297" i="1"/>
  <c r="AJ298" i="1"/>
  <c r="AK298" i="1"/>
  <c r="AJ299" i="1"/>
  <c r="AK299" i="1"/>
  <c r="AJ300" i="1"/>
  <c r="AK300" i="1"/>
  <c r="AJ301" i="1"/>
  <c r="AK301" i="1"/>
  <c r="AJ302" i="1"/>
  <c r="AK302" i="1"/>
  <c r="AJ303" i="1"/>
  <c r="AK303" i="1"/>
  <c r="AJ304" i="1"/>
  <c r="AK304" i="1"/>
  <c r="AJ305" i="1"/>
  <c r="AK305" i="1"/>
  <c r="AJ306" i="1"/>
  <c r="AK306" i="1"/>
  <c r="AJ307" i="1"/>
  <c r="AK307" i="1"/>
  <c r="AJ308" i="1"/>
  <c r="AK308" i="1"/>
  <c r="AJ309" i="1"/>
  <c r="AK309" i="1"/>
  <c r="AJ310" i="1"/>
  <c r="AK310" i="1"/>
  <c r="AJ311" i="1"/>
  <c r="AK311" i="1"/>
  <c r="AJ312" i="1"/>
  <c r="AK312" i="1"/>
  <c r="AJ313" i="1"/>
  <c r="AK313" i="1"/>
  <c r="AJ314" i="1"/>
  <c r="AK314" i="1"/>
  <c r="AJ315" i="1"/>
  <c r="AK315" i="1"/>
  <c r="AJ316" i="1"/>
  <c r="AK316" i="1"/>
  <c r="AJ317" i="1"/>
  <c r="AK317" i="1"/>
  <c r="AJ318" i="1"/>
  <c r="AK318" i="1"/>
  <c r="AJ319" i="1"/>
  <c r="AK319" i="1"/>
  <c r="AJ320" i="1"/>
  <c r="AK320" i="1"/>
  <c r="AJ321" i="1"/>
  <c r="AK321" i="1"/>
  <c r="AJ322" i="1"/>
  <c r="AK322" i="1"/>
  <c r="AJ323" i="1"/>
  <c r="AK323" i="1"/>
  <c r="AJ324" i="1"/>
  <c r="AK324" i="1"/>
  <c r="AJ325" i="1"/>
  <c r="AK325" i="1"/>
  <c r="AJ326" i="1"/>
  <c r="AK326" i="1"/>
  <c r="AJ327" i="1"/>
  <c r="AK327" i="1"/>
  <c r="AJ328" i="1"/>
  <c r="AK328" i="1"/>
  <c r="AJ329" i="1"/>
  <c r="AK329" i="1"/>
  <c r="AJ330" i="1"/>
  <c r="AK330" i="1"/>
  <c r="AJ331" i="1"/>
  <c r="AK331" i="1"/>
  <c r="AJ332" i="1"/>
  <c r="AK332" i="1"/>
  <c r="AJ333" i="1"/>
  <c r="AK333" i="1"/>
  <c r="AJ334" i="1"/>
  <c r="AK334" i="1"/>
  <c r="AJ335" i="1"/>
  <c r="AK335" i="1"/>
  <c r="AJ336" i="1"/>
  <c r="AK336" i="1"/>
  <c r="AJ337" i="1"/>
  <c r="AK337" i="1"/>
  <c r="AJ338" i="1"/>
  <c r="AK338" i="1"/>
  <c r="AJ339" i="1"/>
  <c r="AK339" i="1"/>
  <c r="AJ340" i="1"/>
  <c r="AK340" i="1"/>
  <c r="AJ341" i="1"/>
  <c r="AK341" i="1"/>
  <c r="AJ342" i="1"/>
  <c r="AK342" i="1"/>
  <c r="AJ343" i="1"/>
  <c r="AK343" i="1"/>
  <c r="AJ344" i="1"/>
  <c r="AK344" i="1"/>
  <c r="AJ345" i="1"/>
  <c r="AK345" i="1"/>
  <c r="AJ346" i="1"/>
  <c r="AK346" i="1"/>
  <c r="AJ347" i="1"/>
  <c r="AK347" i="1"/>
  <c r="AJ348" i="1"/>
  <c r="AK348" i="1"/>
  <c r="AJ349" i="1"/>
  <c r="AK349" i="1"/>
  <c r="AJ350" i="1"/>
  <c r="AK350" i="1"/>
  <c r="AJ351" i="1"/>
  <c r="AK351" i="1"/>
  <c r="AJ352" i="1"/>
  <c r="AK352" i="1"/>
  <c r="AJ353" i="1"/>
  <c r="AK353" i="1"/>
  <c r="AJ354" i="1"/>
  <c r="AK354" i="1"/>
  <c r="AJ355" i="1"/>
  <c r="AK355" i="1"/>
  <c r="AJ356" i="1"/>
  <c r="AK356" i="1"/>
  <c r="AJ357" i="1"/>
  <c r="AK357" i="1"/>
  <c r="AJ358" i="1"/>
  <c r="AK358" i="1"/>
  <c r="AJ359" i="1"/>
  <c r="AK359" i="1"/>
  <c r="AJ360" i="1"/>
  <c r="AK360" i="1"/>
  <c r="AJ361" i="1"/>
  <c r="AK361" i="1"/>
  <c r="AJ362" i="1"/>
  <c r="AK362" i="1"/>
  <c r="AJ363" i="1"/>
  <c r="AK363" i="1"/>
  <c r="AJ364" i="1"/>
  <c r="AK364" i="1"/>
  <c r="AJ365" i="1"/>
  <c r="AK365" i="1"/>
  <c r="AJ366" i="1"/>
  <c r="AK366" i="1"/>
  <c r="AJ367" i="1"/>
  <c r="AK367" i="1"/>
  <c r="AJ368" i="1"/>
  <c r="AK368" i="1"/>
  <c r="AJ369" i="1"/>
  <c r="AK369" i="1"/>
  <c r="AJ370" i="1"/>
  <c r="AK370" i="1"/>
  <c r="AJ371" i="1"/>
  <c r="AK371" i="1"/>
  <c r="AJ372" i="1"/>
  <c r="AK372" i="1"/>
  <c r="AJ373" i="1"/>
  <c r="AK373" i="1"/>
  <c r="AJ374" i="1"/>
  <c r="AK374" i="1"/>
  <c r="AJ375" i="1"/>
  <c r="AK375" i="1"/>
  <c r="AJ376" i="1"/>
  <c r="AK376" i="1"/>
  <c r="AJ377" i="1"/>
  <c r="AK377" i="1"/>
  <c r="AJ378" i="1"/>
  <c r="AK378" i="1"/>
  <c r="AJ379" i="1"/>
  <c r="AK379" i="1"/>
  <c r="AJ380" i="1"/>
  <c r="AK380" i="1"/>
  <c r="AJ381" i="1"/>
  <c r="AK381" i="1"/>
  <c r="AJ382" i="1"/>
  <c r="AK382" i="1"/>
  <c r="AJ383" i="1"/>
  <c r="AK383" i="1"/>
  <c r="AJ384" i="1"/>
  <c r="AK384" i="1"/>
  <c r="AJ385" i="1"/>
  <c r="AK385" i="1"/>
  <c r="AJ386" i="1"/>
  <c r="AK386" i="1"/>
  <c r="AJ387" i="1"/>
  <c r="AK387" i="1"/>
  <c r="AJ388" i="1"/>
  <c r="AK388" i="1"/>
  <c r="AJ389" i="1"/>
  <c r="AK389" i="1"/>
  <c r="AJ390" i="1"/>
  <c r="AK390" i="1"/>
  <c r="AJ391" i="1"/>
  <c r="AK391" i="1"/>
  <c r="AJ392" i="1"/>
  <c r="AK392" i="1"/>
  <c r="AJ393" i="1"/>
  <c r="AK393" i="1"/>
  <c r="AJ394" i="1"/>
  <c r="AK394" i="1"/>
  <c r="AJ395" i="1"/>
  <c r="AK395" i="1"/>
  <c r="AJ396" i="1"/>
  <c r="AK396" i="1"/>
  <c r="AJ397" i="1"/>
  <c r="AK397" i="1"/>
  <c r="AJ398" i="1"/>
  <c r="AK398" i="1"/>
  <c r="AJ399" i="1"/>
  <c r="AK399" i="1"/>
  <c r="AJ400" i="1"/>
  <c r="AK400" i="1"/>
  <c r="AJ401" i="1"/>
  <c r="AK401" i="1"/>
  <c r="AJ402" i="1"/>
  <c r="AK402" i="1"/>
  <c r="AJ403" i="1"/>
  <c r="AK403" i="1"/>
  <c r="AJ404" i="1"/>
  <c r="AK404" i="1"/>
  <c r="AJ405" i="1"/>
  <c r="AK405" i="1"/>
  <c r="AJ406" i="1"/>
  <c r="AK406" i="1"/>
  <c r="AJ407" i="1"/>
  <c r="AK407" i="1"/>
  <c r="AJ408" i="1"/>
  <c r="AK408" i="1"/>
  <c r="AJ409" i="1"/>
  <c r="AK409" i="1"/>
  <c r="AJ410" i="1"/>
  <c r="AK410" i="1"/>
  <c r="AJ411" i="1"/>
  <c r="AK411" i="1"/>
  <c r="AJ412" i="1"/>
  <c r="AK412" i="1"/>
  <c r="AJ413" i="1"/>
  <c r="AK413" i="1"/>
  <c r="AJ414" i="1"/>
  <c r="AK414" i="1"/>
  <c r="AJ415" i="1"/>
  <c r="AK415" i="1"/>
  <c r="AJ416" i="1"/>
  <c r="AK416" i="1"/>
  <c r="AJ417" i="1"/>
  <c r="AK417" i="1"/>
  <c r="AJ418" i="1"/>
  <c r="AK418" i="1"/>
  <c r="AJ419" i="1"/>
  <c r="AK419" i="1"/>
  <c r="AJ420" i="1"/>
  <c r="AK420" i="1"/>
  <c r="AJ421" i="1"/>
  <c r="AK421" i="1"/>
  <c r="AJ422" i="1"/>
  <c r="AK422" i="1"/>
  <c r="AJ423" i="1"/>
  <c r="AK423" i="1"/>
  <c r="AJ424" i="1"/>
  <c r="AK424" i="1"/>
  <c r="AJ425" i="1"/>
  <c r="AK425" i="1"/>
  <c r="AJ426" i="1"/>
  <c r="AK426" i="1"/>
  <c r="AJ427" i="1"/>
  <c r="AK427" i="1"/>
  <c r="AJ428" i="1"/>
  <c r="AK428" i="1"/>
  <c r="AJ429" i="1"/>
  <c r="AK429" i="1"/>
  <c r="AJ430" i="1"/>
  <c r="AK430" i="1"/>
  <c r="AJ431" i="1"/>
  <c r="AK431" i="1"/>
  <c r="AJ432" i="1"/>
  <c r="AK432" i="1"/>
  <c r="AJ433" i="1"/>
  <c r="AK433" i="1"/>
  <c r="AJ434" i="1"/>
  <c r="AK434" i="1"/>
  <c r="AJ435" i="1"/>
  <c r="AK435" i="1"/>
  <c r="R435" i="1" l="1"/>
  <c r="R434" i="1"/>
  <c r="R433" i="1"/>
  <c r="R432" i="1"/>
  <c r="AC423" i="1"/>
  <c r="AD423" i="1" s="1"/>
  <c r="AE423" i="1" s="1"/>
  <c r="R423" i="1"/>
  <c r="AD422" i="1"/>
  <c r="AE422" i="1" s="1"/>
  <c r="R422" i="1"/>
  <c r="AC417" i="1"/>
  <c r="AD417" i="1" s="1"/>
  <c r="AE417" i="1" s="1"/>
  <c r="R417" i="1"/>
  <c r="AC416" i="1"/>
  <c r="AD416" i="1" s="1"/>
  <c r="AE416" i="1" s="1"/>
  <c r="R416" i="1"/>
  <c r="AC415" i="1"/>
  <c r="AD415" i="1" s="1"/>
  <c r="AE415" i="1" s="1"/>
  <c r="R415" i="1"/>
  <c r="AC414" i="1"/>
  <c r="AD414" i="1" s="1"/>
  <c r="AE414" i="1" s="1"/>
  <c r="R414" i="1"/>
  <c r="AC413" i="1"/>
  <c r="AD413" i="1" s="1"/>
  <c r="AE413" i="1" s="1"/>
  <c r="R413" i="1"/>
  <c r="AC412" i="1"/>
  <c r="AD412" i="1" s="1"/>
  <c r="AE412" i="1" s="1"/>
  <c r="R412" i="1"/>
  <c r="AC411" i="1"/>
  <c r="AD411" i="1" s="1"/>
  <c r="AE411" i="1" s="1"/>
  <c r="R411" i="1"/>
  <c r="AC410" i="1"/>
  <c r="AD410" i="1" s="1"/>
  <c r="AE410" i="1" s="1"/>
  <c r="R410" i="1"/>
  <c r="AC409" i="1"/>
  <c r="AD409" i="1" s="1"/>
  <c r="AE409" i="1" s="1"/>
  <c r="R409" i="1"/>
  <c r="AC408" i="1"/>
  <c r="AD408" i="1" s="1"/>
  <c r="AE408" i="1" s="1"/>
  <c r="R408" i="1"/>
  <c r="AC407" i="1"/>
  <c r="AD407" i="1" s="1"/>
  <c r="AE407" i="1" s="1"/>
  <c r="R407" i="1"/>
  <c r="AI394" i="1"/>
  <c r="AH394" i="1"/>
  <c r="AI393" i="1"/>
  <c r="AH393" i="1"/>
  <c r="AI392" i="1"/>
  <c r="AH392" i="1"/>
  <c r="AI391" i="1"/>
  <c r="AH391" i="1"/>
  <c r="AI390" i="1"/>
  <c r="AH390" i="1"/>
  <c r="R389" i="1"/>
  <c r="R388" i="1"/>
  <c r="R387" i="1"/>
  <c r="R386" i="1"/>
  <c r="R170" i="3" l="1"/>
  <c r="R169" i="3"/>
  <c r="R168" i="3"/>
  <c r="R167" i="3"/>
  <c r="R146" i="3"/>
  <c r="K146" i="3"/>
  <c r="K145" i="3"/>
  <c r="R145" i="3" s="1"/>
  <c r="K144" i="3"/>
  <c r="R144" i="3" s="1"/>
  <c r="K143" i="3"/>
  <c r="R143" i="3" s="1"/>
  <c r="AC332" i="1"/>
  <c r="AD332" i="1" s="1"/>
  <c r="AE332" i="1" s="1"/>
  <c r="AF332" i="1" s="1"/>
  <c r="R332" i="1"/>
  <c r="AC331" i="1"/>
  <c r="AD331" i="1" s="1"/>
  <c r="AE331" i="1" s="1"/>
  <c r="AF331" i="1" s="1"/>
  <c r="R331" i="1"/>
  <c r="AC330" i="1"/>
  <c r="AD330" i="1" s="1"/>
  <c r="AE330" i="1" s="1"/>
  <c r="AF330" i="1" s="1"/>
  <c r="R330" i="1"/>
  <c r="AC329" i="1"/>
  <c r="AD329" i="1" s="1"/>
  <c r="AE329" i="1" s="1"/>
  <c r="AF329" i="1" s="1"/>
  <c r="R329" i="1"/>
  <c r="AC328" i="1"/>
  <c r="AD328" i="1" s="1"/>
  <c r="AE328" i="1" s="1"/>
  <c r="AF328" i="1" s="1"/>
  <c r="R328" i="1"/>
  <c r="AC327" i="1"/>
  <c r="AD327" i="1" s="1"/>
  <c r="AE327" i="1" s="1"/>
  <c r="AF327" i="1" s="1"/>
  <c r="R327" i="1"/>
  <c r="AC326" i="1"/>
  <c r="AD326" i="1" s="1"/>
  <c r="AE326" i="1" s="1"/>
  <c r="AF326" i="1" s="1"/>
  <c r="T326" i="1"/>
  <c r="U326" i="1" s="1"/>
  <c r="AC325" i="1"/>
  <c r="AD325" i="1" s="1"/>
  <c r="AE325" i="1" s="1"/>
  <c r="AF325" i="1" s="1"/>
  <c r="T325" i="1"/>
  <c r="U325" i="1" s="1"/>
  <c r="AC324" i="1"/>
  <c r="AD324" i="1" s="1"/>
  <c r="AE324" i="1" s="1"/>
  <c r="AF324" i="1" s="1"/>
  <c r="T324" i="1"/>
  <c r="U324" i="1" s="1"/>
  <c r="AC323" i="1"/>
  <c r="AD323" i="1" s="1"/>
  <c r="AE323" i="1" s="1"/>
  <c r="AF323" i="1" s="1"/>
  <c r="T323" i="1"/>
  <c r="U323" i="1" s="1"/>
  <c r="AC305" i="1"/>
  <c r="AD305" i="1" s="1"/>
  <c r="AE305" i="1" s="1"/>
  <c r="AF305" i="1" s="1"/>
  <c r="K305" i="1"/>
  <c r="AC304" i="1"/>
  <c r="AD304" i="1" s="1"/>
  <c r="AE304" i="1" s="1"/>
  <c r="AF304" i="1" s="1"/>
  <c r="AC303" i="1"/>
  <c r="AD303" i="1" s="1"/>
  <c r="AE303" i="1" s="1"/>
  <c r="AF303" i="1" s="1"/>
  <c r="AC302" i="1"/>
  <c r="AD302" i="1" s="1"/>
  <c r="AE302" i="1" s="1"/>
  <c r="AF302" i="1" s="1"/>
  <c r="AC301" i="1"/>
  <c r="AD301" i="1" s="1"/>
  <c r="AE301" i="1" s="1"/>
  <c r="AF301" i="1" s="1"/>
  <c r="AD289" i="1" l="1"/>
  <c r="AE289" i="1" s="1"/>
  <c r="T289" i="1"/>
  <c r="U289" i="1" s="1"/>
  <c r="V289" i="1" s="1"/>
  <c r="W289" i="1" s="1"/>
  <c r="X289" i="1" s="1"/>
  <c r="Y289" i="1" s="1"/>
  <c r="R289" i="1"/>
  <c r="K289" i="1"/>
  <c r="L289" i="1" s="1"/>
  <c r="M289" i="1" s="1"/>
  <c r="N289" i="1" s="1"/>
  <c r="O289" i="1" s="1"/>
  <c r="P289" i="1" s="1"/>
  <c r="AD288" i="1"/>
  <c r="AE288" i="1" s="1"/>
  <c r="AD287" i="1"/>
  <c r="AE287" i="1" s="1"/>
  <c r="AD286" i="1"/>
  <c r="AE286" i="1" s="1"/>
  <c r="AD285" i="1"/>
  <c r="AE285" i="1" s="1"/>
  <c r="AD284" i="1"/>
  <c r="AE284" i="1" s="1"/>
  <c r="AD283" i="1"/>
  <c r="AE283" i="1" s="1"/>
  <c r="AD282" i="1"/>
  <c r="AE282" i="1" s="1"/>
  <c r="AD281" i="1"/>
  <c r="AE281" i="1" s="1"/>
  <c r="AD280" i="1"/>
  <c r="AE280" i="1" s="1"/>
  <c r="AC279" i="1"/>
  <c r="AD279" i="1" s="1"/>
  <c r="AE279" i="1" s="1"/>
  <c r="AF279" i="1" s="1"/>
  <c r="AC278" i="1"/>
  <c r="AD278" i="1" s="1"/>
  <c r="AE278" i="1" s="1"/>
  <c r="AF278" i="1" s="1"/>
  <c r="AC277" i="1"/>
  <c r="AD277" i="1" s="1"/>
  <c r="AE277" i="1" s="1"/>
  <c r="AF277" i="1" s="1"/>
  <c r="AC276" i="1"/>
  <c r="AD276" i="1" s="1"/>
  <c r="AE276" i="1" s="1"/>
  <c r="AF276" i="1" s="1"/>
  <c r="AL271" i="1" l="1"/>
  <c r="AL270" i="1"/>
  <c r="AL269" i="1"/>
  <c r="AL268" i="1"/>
  <c r="AD222" i="1" l="1"/>
  <c r="AE222" i="1" s="1"/>
  <c r="AD221" i="1"/>
  <c r="AE221" i="1" s="1"/>
  <c r="AD220" i="1"/>
  <c r="AE220" i="1" s="1"/>
  <c r="AD219" i="1"/>
  <c r="AE219" i="1" s="1"/>
  <c r="N67" i="2"/>
  <c r="AI165" i="1" l="1"/>
  <c r="AH165" i="1"/>
  <c r="AI164" i="1"/>
  <c r="AH164" i="1"/>
  <c r="AI163" i="1"/>
  <c r="AH163" i="1"/>
  <c r="AI162" i="1"/>
  <c r="AH162" i="1"/>
  <c r="AI161" i="1"/>
  <c r="AH161" i="1"/>
  <c r="R68" i="3"/>
  <c r="R67" i="3"/>
  <c r="R159" i="1"/>
  <c r="R158" i="1"/>
  <c r="R157" i="1"/>
  <c r="R156" i="1"/>
  <c r="R155" i="1"/>
  <c r="M155" i="1"/>
  <c r="L155" i="1" s="1"/>
  <c r="R154" i="1"/>
  <c r="M154" i="1"/>
  <c r="L154" i="1" s="1"/>
  <c r="R153" i="1"/>
  <c r="R152" i="1"/>
  <c r="R151" i="1"/>
  <c r="R150" i="1"/>
  <c r="O149" i="1"/>
  <c r="L149" i="1"/>
  <c r="O148" i="1"/>
  <c r="L148" i="1"/>
  <c r="O147" i="1"/>
  <c r="L147" i="1"/>
  <c r="O146" i="1"/>
  <c r="L146" i="1"/>
  <c r="O145" i="1"/>
  <c r="L145" i="1"/>
  <c r="O144" i="1"/>
  <c r="L144" i="1"/>
  <c r="O143" i="1"/>
  <c r="L143" i="1"/>
  <c r="O142" i="1"/>
  <c r="L142" i="1"/>
  <c r="O141" i="1"/>
  <c r="L141" i="1"/>
  <c r="O140" i="1"/>
  <c r="L140" i="1"/>
  <c r="AI136" i="1" l="1"/>
  <c r="AH136" i="1"/>
  <c r="AI135" i="1"/>
  <c r="AH135" i="1"/>
  <c r="AI134" i="1"/>
  <c r="AH134" i="1"/>
  <c r="AI133" i="1"/>
  <c r="AH133" i="1"/>
  <c r="AI132" i="1"/>
  <c r="AH132" i="1"/>
  <c r="AI131" i="1"/>
  <c r="AH131" i="1"/>
  <c r="AI130" i="1"/>
  <c r="AH130" i="1"/>
  <c r="AI129" i="1"/>
  <c r="AH129" i="1"/>
  <c r="AI128" i="1"/>
  <c r="AH128" i="1"/>
  <c r="AI127" i="1"/>
  <c r="AH127" i="1"/>
  <c r="AI126" i="1"/>
  <c r="AH126" i="1"/>
  <c r="AI125" i="1"/>
  <c r="AH125" i="1"/>
  <c r="AI124" i="1"/>
  <c r="AH124" i="1"/>
  <c r="AI123" i="1"/>
  <c r="AH123" i="1"/>
  <c r="AI122" i="1"/>
  <c r="AH122" i="1"/>
  <c r="AH121" i="1"/>
  <c r="Q121" i="1"/>
  <c r="AI121" i="1" s="1"/>
  <c r="AH120" i="1"/>
  <c r="Q120" i="1"/>
  <c r="AI120" i="1" s="1"/>
  <c r="AI119" i="1"/>
  <c r="AH119" i="1"/>
  <c r="S118" i="1" l="1"/>
  <c r="S117" i="1"/>
  <c r="S116" i="1"/>
  <c r="S115" i="1"/>
  <c r="AD48" i="1" l="1"/>
  <c r="AE48" i="1" s="1"/>
  <c r="AD47" i="1"/>
  <c r="AE47" i="1" s="1"/>
  <c r="AF46" i="1"/>
  <c r="AC46" i="1"/>
  <c r="AD46" i="1" s="1"/>
  <c r="AE46" i="1" s="1"/>
  <c r="AF45" i="1"/>
  <c r="AD45" i="1"/>
  <c r="AE45" i="1" s="1"/>
  <c r="AC45" i="1"/>
  <c r="AF44" i="1"/>
  <c r="AC44" i="1"/>
  <c r="AD44" i="1" s="1"/>
  <c r="AE44" i="1" s="1"/>
  <c r="AF43" i="1"/>
  <c r="AC43" i="1"/>
  <c r="AD43" i="1" s="1"/>
  <c r="AE43" i="1" s="1"/>
  <c r="AF42" i="1"/>
  <c r="AC42" i="1"/>
  <c r="AD42" i="1" s="1"/>
  <c r="AE42" i="1" s="1"/>
  <c r="R42" i="1"/>
  <c r="AF41" i="1"/>
  <c r="AC41" i="1"/>
  <c r="AD41" i="1" s="1"/>
  <c r="AE41" i="1" s="1"/>
  <c r="R41" i="1"/>
  <c r="AF40" i="1"/>
  <c r="AC40" i="1"/>
  <c r="AD40" i="1" s="1"/>
  <c r="AE40" i="1" s="1"/>
  <c r="R40" i="1"/>
  <c r="AF39" i="1"/>
  <c r="AC39" i="1"/>
  <c r="AD39" i="1" s="1"/>
  <c r="AE39" i="1" s="1"/>
  <c r="R39" i="1"/>
  <c r="AF34" i="1"/>
  <c r="AC34" i="1"/>
  <c r="AD34" i="1" s="1"/>
  <c r="AE34" i="1" s="1"/>
  <c r="R34" i="1"/>
  <c r="AF33" i="1"/>
  <c r="AC33" i="1"/>
  <c r="AD33" i="1" s="1"/>
  <c r="AE33" i="1" s="1"/>
  <c r="R33" i="1"/>
  <c r="AF32" i="1"/>
  <c r="AC32" i="1"/>
  <c r="AD32" i="1" s="1"/>
  <c r="AE32" i="1" s="1"/>
  <c r="R32" i="1"/>
  <c r="AF31" i="1"/>
  <c r="AC31" i="1"/>
  <c r="AD31" i="1" s="1"/>
  <c r="AE31" i="1" s="1"/>
  <c r="R31" i="1"/>
  <c r="AF30" i="1"/>
  <c r="AC30" i="1"/>
  <c r="AD30" i="1" s="1"/>
  <c r="AE30" i="1" s="1"/>
  <c r="R30" i="1"/>
  <c r="AF29" i="1"/>
  <c r="AC29" i="1"/>
  <c r="AD29" i="1" s="1"/>
  <c r="AE29" i="1" s="1"/>
  <c r="R29" i="1"/>
  <c r="AF28" i="1"/>
  <c r="AC28" i="1"/>
  <c r="AD28" i="1" s="1"/>
  <c r="AE28" i="1" s="1"/>
  <c r="R28" i="1"/>
  <c r="AF27" i="1"/>
  <c r="AC27" i="1"/>
  <c r="AD27" i="1" s="1"/>
  <c r="AE27" i="1" s="1"/>
  <c r="R27" i="1"/>
  <c r="AF26" i="1"/>
  <c r="AC26" i="1"/>
  <c r="AD26" i="1" s="1"/>
  <c r="AE26" i="1" s="1"/>
  <c r="R26" i="1"/>
  <c r="AF25" i="1"/>
  <c r="AC25" i="1"/>
  <c r="AD25" i="1" s="1"/>
  <c r="AE25" i="1" s="1"/>
  <c r="R25" i="1"/>
  <c r="AF24" i="1"/>
  <c r="AC24" i="1"/>
  <c r="AD24" i="1" s="1"/>
  <c r="AE24" i="1" s="1"/>
  <c r="R24" i="1"/>
  <c r="AF23" i="1"/>
  <c r="AC23" i="1"/>
  <c r="AD23" i="1" s="1"/>
  <c r="AE23" i="1" s="1"/>
  <c r="R23" i="1"/>
  <c r="AF22" i="1"/>
  <c r="AC22" i="1"/>
  <c r="AD22" i="1" s="1"/>
  <c r="AE22" i="1" s="1"/>
  <c r="R22" i="1"/>
  <c r="AF21" i="1"/>
  <c r="AC21" i="1"/>
  <c r="AD21" i="1" s="1"/>
  <c r="AE21" i="1" s="1"/>
  <c r="R21" i="1"/>
  <c r="AF20" i="1" l="1"/>
  <c r="AE20" i="1"/>
  <c r="AD20" i="1"/>
  <c r="R20" i="1"/>
  <c r="O20" i="1"/>
  <c r="AF19" i="1"/>
  <c r="AE19" i="1"/>
  <c r="AD19" i="1"/>
  <c r="R19" i="1"/>
  <c r="O19" i="1"/>
  <c r="AF18" i="1"/>
  <c r="AE18" i="1"/>
  <c r="AD18" i="1"/>
  <c r="R18" i="1"/>
  <c r="O18" i="1"/>
  <c r="AF17" i="1"/>
  <c r="AE17" i="1"/>
  <c r="AD17" i="1"/>
  <c r="R17" i="1"/>
  <c r="O17" i="1"/>
  <c r="AF16" i="1"/>
  <c r="AE16" i="1"/>
  <c r="AD16" i="1"/>
  <c r="R16" i="1"/>
  <c r="O16" i="1"/>
  <c r="AF15" i="1"/>
  <c r="AE15" i="1"/>
  <c r="AD15" i="1"/>
  <c r="R15" i="1"/>
  <c r="O15" i="1"/>
  <c r="AF14" i="1"/>
  <c r="AE14" i="1"/>
  <c r="AD14" i="1"/>
  <c r="R14" i="1"/>
  <c r="O14" i="1"/>
  <c r="AF13" i="1"/>
  <c r="AE13" i="1"/>
  <c r="AD13" i="1"/>
  <c r="R13" i="1"/>
  <c r="O13" i="1"/>
  <c r="AF12" i="1"/>
  <c r="AE12" i="1"/>
  <c r="AD12" i="1"/>
  <c r="R12" i="1"/>
  <c r="O12" i="1"/>
  <c r="AF11" i="1"/>
  <c r="AE11" i="1"/>
  <c r="AD11" i="1"/>
  <c r="R11" i="1"/>
  <c r="O11" i="1"/>
  <c r="AF10" i="1"/>
  <c r="AE10" i="1"/>
  <c r="AD10" i="1"/>
  <c r="R10" i="1"/>
  <c r="O10" i="1"/>
  <c r="AF9" i="1"/>
  <c r="AE9" i="1"/>
  <c r="AD9" i="1"/>
  <c r="R9" i="1"/>
  <c r="O9" i="1"/>
  <c r="AF8" i="1"/>
  <c r="AE8" i="1"/>
  <c r="AD8" i="1"/>
  <c r="R8" i="1"/>
  <c r="O8" i="1"/>
  <c r="R7" i="1"/>
  <c r="L7" i="1"/>
  <c r="R6" i="1"/>
  <c r="L6" i="1"/>
  <c r="AF5" i="1"/>
  <c r="AE5" i="1"/>
  <c r="AD5" i="1"/>
  <c r="R5" i="1"/>
  <c r="O5" i="1"/>
  <c r="AJ4" i="1"/>
  <c r="AF4" i="1"/>
  <c r="AE4" i="1"/>
  <c r="AD4" i="1"/>
  <c r="R4" i="1"/>
  <c r="O4" i="1"/>
  <c r="AK4" i="1" l="1"/>
</calcChain>
</file>

<file path=xl/comments1.xml><?xml version="1.0" encoding="utf-8"?>
<comments xmlns="http://schemas.openxmlformats.org/spreadsheetml/2006/main">
  <authors>
    <author>作者</author>
  </authors>
  <commentList>
    <comment ref="H8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使用446多下的1台，此项目号不申请</t>
        </r>
      </text>
    </comment>
    <comment ref="U15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气涨轴11/1下单</t>
        </r>
      </text>
    </comment>
    <comment ref="U15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气涨轴11/1下单</t>
        </r>
      </text>
    </comment>
    <comment ref="U16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废料机设变</t>
        </r>
      </text>
    </comment>
    <comment ref="H232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包含南京二期1台</t>
        </r>
      </text>
    </comment>
    <comment ref="O30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7/15通电两台
7/25通电两台
8/5通电两台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H27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使用446多下的1台，此项目号不申请</t>
        </r>
      </text>
    </comment>
  </commentList>
</comments>
</file>

<file path=xl/sharedStrings.xml><?xml version="1.0" encoding="utf-8"?>
<sst xmlns="http://schemas.openxmlformats.org/spreadsheetml/2006/main" count="12102" uniqueCount="3878">
  <si>
    <t>序号</t>
    <phoneticPr fontId="3" type="noConversion"/>
  </si>
  <si>
    <t>项目号</t>
  </si>
  <si>
    <t>设备名称</t>
  </si>
  <si>
    <t>设备数量</t>
  </si>
  <si>
    <t>项目经理</t>
  </si>
  <si>
    <t>3D冻结</t>
    <phoneticPr fontId="3" type="noConversion"/>
  </si>
  <si>
    <t>工程下单</t>
    <phoneticPr fontId="3" type="noConversion"/>
  </si>
  <si>
    <t>采购下单</t>
    <phoneticPr fontId="3" type="noConversion"/>
  </si>
  <si>
    <t>启动装配</t>
    <phoneticPr fontId="3" type="noConversion"/>
  </si>
  <si>
    <t>通电</t>
    <phoneticPr fontId="3" type="noConversion"/>
  </si>
  <si>
    <t>发货</t>
    <phoneticPr fontId="3" type="noConversion"/>
  </si>
  <si>
    <t>发货延迟天数</t>
    <phoneticPr fontId="3" type="noConversion"/>
  </si>
  <si>
    <t>Qualify</t>
    <phoneticPr fontId="3" type="noConversion"/>
  </si>
  <si>
    <t>提速</t>
    <phoneticPr fontId="3" type="noConversion"/>
  </si>
  <si>
    <t>稳定生产</t>
    <phoneticPr fontId="3" type="noConversion"/>
  </si>
  <si>
    <t>验收</t>
    <phoneticPr fontId="3" type="noConversion"/>
  </si>
  <si>
    <t>验收延迟天数</t>
    <phoneticPr fontId="3" type="noConversion"/>
  </si>
  <si>
    <t>PO号（设置关联）</t>
    <phoneticPr fontId="3" type="noConversion"/>
  </si>
  <si>
    <t>项目号是否关闭</t>
    <phoneticPr fontId="3" type="noConversion"/>
  </si>
  <si>
    <t>计划&amp;实际完成时间（每周更新）</t>
    <phoneticPr fontId="3" type="noConversion"/>
  </si>
  <si>
    <t>客户FAT</t>
    <phoneticPr fontId="3" type="noConversion"/>
  </si>
  <si>
    <t>项目启动</t>
    <phoneticPr fontId="3" type="noConversion"/>
  </si>
  <si>
    <t>自动计算（无需更新）</t>
    <phoneticPr fontId="3" type="noConversion"/>
  </si>
  <si>
    <t>发货延迟主要原因
（客户，物料、设计、制造、其它）</t>
    <phoneticPr fontId="3" type="noConversion"/>
  </si>
  <si>
    <t>验收延迟主要原因
（客户、技术、物料、其它）</t>
    <phoneticPr fontId="3" type="noConversion"/>
  </si>
  <si>
    <t>装配地点</t>
    <phoneticPr fontId="3" type="noConversion"/>
  </si>
  <si>
    <t>大项目名称</t>
    <phoneticPr fontId="3" type="noConversion"/>
  </si>
  <si>
    <t>大项目号</t>
    <phoneticPr fontId="3" type="noConversion"/>
  </si>
  <si>
    <t>客户名称</t>
    <phoneticPr fontId="3" type="noConversion"/>
  </si>
  <si>
    <t>M1
立项</t>
    <phoneticPr fontId="3" type="noConversion"/>
  </si>
  <si>
    <t>M2
设计验证</t>
    <phoneticPr fontId="3" type="noConversion"/>
  </si>
  <si>
    <t>M3
生产准备</t>
    <phoneticPr fontId="3" type="noConversion"/>
  </si>
  <si>
    <t>M4
启动装配</t>
    <phoneticPr fontId="3" type="noConversion"/>
  </si>
  <si>
    <t>M5
发货</t>
    <phoneticPr fontId="3" type="noConversion"/>
  </si>
  <si>
    <t>M6
验收</t>
    <phoneticPr fontId="3" type="noConversion"/>
  </si>
  <si>
    <t>计划里程碑时间（固定不变）</t>
    <phoneticPr fontId="3" type="noConversion"/>
  </si>
  <si>
    <t>M4
客户FAT</t>
    <phoneticPr fontId="3" type="noConversion"/>
  </si>
  <si>
    <t>M4
通电</t>
    <phoneticPr fontId="3" type="noConversion"/>
  </si>
  <si>
    <t>调试完成</t>
    <phoneticPr fontId="3" type="noConversion"/>
  </si>
  <si>
    <t>M4
调试完成</t>
    <phoneticPr fontId="3" type="noConversion"/>
  </si>
  <si>
    <t>序号</t>
  </si>
  <si>
    <t>客户名称</t>
  </si>
  <si>
    <t>项目内部名称</t>
  </si>
  <si>
    <t>下单项目号</t>
  </si>
  <si>
    <t>PO号</t>
  </si>
  <si>
    <t>成品编码</t>
  </si>
  <si>
    <t>项目名称</t>
  </si>
  <si>
    <t>交货地址</t>
  </si>
  <si>
    <t>基本技术参数
（产能\良率\故障率）</t>
  </si>
  <si>
    <t>项目阶段</t>
  </si>
  <si>
    <t>状态
（正常\延期）</t>
  </si>
  <si>
    <t>立项时间</t>
  </si>
  <si>
    <t>计划发货
时间</t>
  </si>
  <si>
    <t>第二次计划发货时间</t>
  </si>
  <si>
    <t>业务
负责人</t>
  </si>
  <si>
    <t>关键问题或风险点</t>
  </si>
  <si>
    <t>项目进度更新</t>
  </si>
  <si>
    <t>工作计划</t>
  </si>
  <si>
    <t>备注</t>
  </si>
  <si>
    <t>PO编号</t>
  </si>
  <si>
    <t>验收计划</t>
  </si>
  <si>
    <t>实际产能</t>
  </si>
  <si>
    <t>实际良率</t>
  </si>
  <si>
    <t>实际故障率</t>
  </si>
  <si>
    <t>项目阶段
（M5/M6）</t>
  </si>
  <si>
    <t>实际发货时间</t>
  </si>
  <si>
    <t>计划验收
时间</t>
  </si>
  <si>
    <t>第二次计划验收时间</t>
  </si>
  <si>
    <t>实际验收
时间</t>
  </si>
  <si>
    <t>验收状态</t>
  </si>
  <si>
    <t>计划发货时间</t>
  </si>
  <si>
    <t>发货状态</t>
  </si>
  <si>
    <t>原设备名称</t>
  </si>
  <si>
    <t>原设备项目号</t>
  </si>
  <si>
    <t>增值类型</t>
  </si>
  <si>
    <t>项目总体计划</t>
  </si>
  <si>
    <t>开发阶段（未出货）</t>
  </si>
  <si>
    <t>验收阶段（已出货）</t>
  </si>
  <si>
    <t>已验收成品</t>
    <phoneticPr fontId="3" type="noConversion"/>
  </si>
  <si>
    <t>小型增值改造及配件项目</t>
  </si>
  <si>
    <t>发货状态</t>
    <phoneticPr fontId="3" type="noConversion"/>
  </si>
  <si>
    <t>长天</t>
  </si>
  <si>
    <t>2022-CT-益阳-一出二激光切-2台</t>
  </si>
  <si>
    <t>22CTYY00609</t>
  </si>
  <si>
    <t>JSLEDCT22BC30</t>
  </si>
  <si>
    <t>激光模切分条一体机正极反机</t>
  </si>
  <si>
    <t>明全丰</t>
  </si>
  <si>
    <t>客户未付款，商务通知延迟发货</t>
  </si>
  <si>
    <t>JSLEDCT22BC31</t>
  </si>
  <si>
    <t>激光模切分条一体机负极反机</t>
  </si>
  <si>
    <t>瑞浦兰钧</t>
  </si>
  <si>
    <t>2022-RP-佛山-一出二激光模切-24台</t>
  </si>
  <si>
    <t>22RPFS00640</t>
  </si>
  <si>
    <t>JSLEDRP22BD10</t>
  </si>
  <si>
    <t>正极激光模切分条一体机（正机）</t>
  </si>
  <si>
    <t>张玄/明全丰</t>
  </si>
  <si>
    <t>JSLEDRP22BD11</t>
  </si>
  <si>
    <t>正极激光模切分条一体机（反机）</t>
  </si>
  <si>
    <t>JSLEDRP22BD12</t>
  </si>
  <si>
    <t>负极激光模切分条一体机（正机）</t>
  </si>
  <si>
    <t>JSLEDRP22BD13</t>
  </si>
  <si>
    <t>负极激光模切分条一体机（反机）</t>
  </si>
  <si>
    <t>2022-RP-柳州-二出四激光切-27台</t>
  </si>
  <si>
    <t>22RPLZ00646</t>
  </si>
  <si>
    <t>JSLEDRP22BD18</t>
  </si>
  <si>
    <t>JSLEDRP22BD19</t>
  </si>
  <si>
    <t>2022-RP-柳州-模切机-7台</t>
  </si>
  <si>
    <t>22RPLZ00669</t>
  </si>
  <si>
    <t>JSLEDRP22BE02</t>
  </si>
  <si>
    <t>激光模切分条一体机（正极正机）</t>
  </si>
  <si>
    <t>JSLEDRP22BE03</t>
  </si>
  <si>
    <t>激光模切分条一体机（正极反机）</t>
  </si>
  <si>
    <t>2022-RP-柳州-中试线模切机-2台</t>
  </si>
  <si>
    <t>22RPLZ00668</t>
  </si>
  <si>
    <t>JSLEDRP22BD97</t>
  </si>
  <si>
    <t>正极激光模切一体机（中试线）</t>
  </si>
  <si>
    <t>JSLEDRP22BD98</t>
  </si>
  <si>
    <t>负极激光模切一体机（中试线）</t>
  </si>
  <si>
    <t>2022-RP-温州-刀片线模切机-2台</t>
  </si>
  <si>
    <t>22RPWZ00731</t>
  </si>
  <si>
    <t>JSLEDRP22BD99</t>
  </si>
  <si>
    <t>正极激光模切一体机（刀片线）</t>
  </si>
  <si>
    <t>JSLEDRP22BE01</t>
  </si>
  <si>
    <t>负极激光模切一体机（刀片线）</t>
  </si>
  <si>
    <t>2023-中国上海-宽幅清洗机-1台</t>
  </si>
  <si>
    <t>230SH00072</t>
  </si>
  <si>
    <t>JSLED23K309</t>
  </si>
  <si>
    <t>上海比亚迪负极清洗机</t>
  </si>
  <si>
    <t>F5-JC2147-01A</t>
  </si>
  <si>
    <t>佛山</t>
  </si>
  <si>
    <t>1.产能：≥90m/min
2.良率：≥99.5%
3.故障率：≤1%</t>
  </si>
  <si>
    <t>M4</t>
  </si>
  <si>
    <t>正常</t>
  </si>
  <si>
    <t>/</t>
  </si>
  <si>
    <t>程思齐</t>
  </si>
  <si>
    <t>F5-JC2148-01A</t>
  </si>
  <si>
    <t>F5-JC2149-01A</t>
  </si>
  <si>
    <t>F5-JC2150-01A</t>
  </si>
  <si>
    <t>F5-JC2151-01A</t>
  </si>
  <si>
    <t>柳州</t>
  </si>
  <si>
    <t>1.产能：≥80m/min
2.良率：≥99.5%
3.故障率：≤1%</t>
  </si>
  <si>
    <t>F5-JC2152-01A</t>
  </si>
  <si>
    <t>F5-JC2157-01A</t>
  </si>
  <si>
    <t>激光模切分条一体机
（正极正机）</t>
  </si>
  <si>
    <t>1.产能：≥80m/min
2.良率：≥99.8%
3.故障率：≤1%</t>
  </si>
  <si>
    <t>F5-JC2158-01A</t>
  </si>
  <si>
    <t>激光模切分条一体机
（正极反机）</t>
  </si>
  <si>
    <t>2022-RP-柳州-中试线模切机-4台</t>
  </si>
  <si>
    <t>F5-JC2153-01A</t>
  </si>
  <si>
    <t>正极激光模切一体机
（中试线正机）</t>
  </si>
  <si>
    <t>M3</t>
  </si>
  <si>
    <t>1. 前期客户没时间与海目星3D评审，设计下单延期，项目整体计划延期；</t>
  </si>
  <si>
    <t>F5-JC2154-01A</t>
  </si>
  <si>
    <t>负极激光模切一体机
（中试线正机）</t>
  </si>
  <si>
    <t>F5-JC2155-01A</t>
  </si>
  <si>
    <t>正极激光模切一体机
（刀片线正机）</t>
  </si>
  <si>
    <t>温州</t>
  </si>
  <si>
    <t>F5-JC2156-01A</t>
  </si>
  <si>
    <t>负极激光模切一体机
（刀片线反机）</t>
  </si>
  <si>
    <t>上海</t>
  </si>
  <si>
    <t>1.产能：≥406 槽位
2.良率：≥99.2%
3.故障率：≤2%</t>
  </si>
  <si>
    <t>M2</t>
  </si>
  <si>
    <t>昝彩虹</t>
  </si>
  <si>
    <t>PO-N22000062</t>
  </si>
  <si>
    <t>益阳</t>
  </si>
  <si>
    <t>1.产能：≥60m/min
2.良率：≥99.5%
3.故障率：≤2%</t>
  </si>
  <si>
    <t>M5</t>
  </si>
  <si>
    <t>延期</t>
  </si>
  <si>
    <t>张帅</t>
  </si>
  <si>
    <t>1. 1#机台，2#机台已完成定位打水平。
2. 2台机台已通气完成，I/O核对完成，完成牛皮纸空跑，待客户调机料。</t>
  </si>
  <si>
    <t>远景</t>
  </si>
  <si>
    <t>常州</t>
  </si>
  <si>
    <t>江阴远景试验线激光模切机正极</t>
  </si>
  <si>
    <t>JSLEDYJ22B478</t>
  </si>
  <si>
    <t>卿佳</t>
  </si>
  <si>
    <t>江阴远景试验线激光模切机负极</t>
  </si>
  <si>
    <t>JSLEDYJ22B520</t>
  </si>
  <si>
    <t>江阴远景一期4线激光模切机正极</t>
  </si>
  <si>
    <t>JSLEDYJ22B666</t>
  </si>
  <si>
    <t>江阴远景一期4线激光模切机负极</t>
  </si>
  <si>
    <t>JSLEDYJ22B667</t>
  </si>
  <si>
    <t>湖北十堰远景一出三五金预分切机正极</t>
  </si>
  <si>
    <t>JSLEDYJ22B975</t>
  </si>
  <si>
    <t>十堰远景L1线五金预分切机正极</t>
  </si>
  <si>
    <t>湖北十堰远景一出三五金预分切机负极</t>
  </si>
  <si>
    <t>JSLEDYJ22B976</t>
  </si>
  <si>
    <t>十堰远景L1线一出三五金预分切机负极</t>
  </si>
  <si>
    <t>十堰远景一出三五金预分切机正极</t>
  </si>
  <si>
    <t>JSLEDYJ22BB29</t>
  </si>
  <si>
    <t>十堰远景L4线五金预分切机正极</t>
  </si>
  <si>
    <t>十堰远景一出三五金预分切机负极</t>
  </si>
  <si>
    <t>JSLEDYJ22BB30</t>
  </si>
  <si>
    <t>远景江阴二期激光模切机正极正机</t>
  </si>
  <si>
    <t>JSLEDYJ22BB35</t>
  </si>
  <si>
    <t>远景江阴二期激光模切机负极正机</t>
  </si>
  <si>
    <t>JSLEDYJ22BB36</t>
  </si>
  <si>
    <t>远景江阴二期激光模切机正极反机</t>
  </si>
  <si>
    <t>JSLEDYJ22BB37</t>
  </si>
  <si>
    <t>远景江阴二期激光模切机负极反</t>
  </si>
  <si>
    <t>JSLEDYJ22BB38</t>
  </si>
  <si>
    <t>蜂巢</t>
  </si>
  <si>
    <t>南京二期L6模切机正极正机</t>
  </si>
  <si>
    <t>JSLEDCC22B129</t>
  </si>
  <si>
    <t>南京二期L6模切机正极反机</t>
  </si>
  <si>
    <t>JSLEDCC22B130</t>
  </si>
  <si>
    <t>南京二期L6模切机负极反机</t>
  </si>
  <si>
    <t>JSLEDCC22B131</t>
  </si>
  <si>
    <t>海四达5台激光模切机</t>
  </si>
  <si>
    <t>JSLEDHS22BE78</t>
  </si>
  <si>
    <t>JSLEDHS22BE79</t>
  </si>
  <si>
    <t>JSLEDHS22BE80</t>
  </si>
  <si>
    <t>JSLEDHS22BE81</t>
  </si>
  <si>
    <t>JSLEDHS22BF71</t>
  </si>
  <si>
    <t>JSLED23J033</t>
  </si>
  <si>
    <t>十堰远景L7线五金预分切机正机正机</t>
  </si>
  <si>
    <t>JSLED23J034</t>
  </si>
  <si>
    <t>十堰远景L7线五金预分切机负机正机</t>
  </si>
  <si>
    <t>远景十堰L7激光模切机正极正机</t>
  </si>
  <si>
    <t>JSLED23J039</t>
  </si>
  <si>
    <t>远景十堰L7激光模切机负极正机</t>
  </si>
  <si>
    <t>JSLED23J040</t>
  </si>
  <si>
    <t>远景十堰L7激光模切机正极反机</t>
  </si>
  <si>
    <t>JSLED23J041</t>
  </si>
  <si>
    <t>远景十堰L7激光模切机负极反</t>
  </si>
  <si>
    <t>JSLED23J042</t>
  </si>
  <si>
    <t>JSLEDYJ22BD35</t>
  </si>
  <si>
    <t>十堰远景L5线五金预分切机正极</t>
  </si>
  <si>
    <t>JSLEDYJ22BD36</t>
  </si>
  <si>
    <t>十堰远景L5线五金预分切机负极</t>
  </si>
  <si>
    <t>激光模切分切一体机正极</t>
  </si>
  <si>
    <t>JSLEDYJ22BE04</t>
  </si>
  <si>
    <t>激光模切分切一体机负极</t>
  </si>
  <si>
    <t>JSLEDYJ22BE05</t>
  </si>
  <si>
    <t>激光模切分切一体机正极正机</t>
  </si>
  <si>
    <t>JSLEDYJ22BE27</t>
  </si>
  <si>
    <t>激光模切分切一体机正机反机</t>
  </si>
  <si>
    <t>JSLEDYJ22BE28</t>
  </si>
  <si>
    <t>激光模切分切一体机负极正机</t>
  </si>
  <si>
    <t>JSLEDYJ22BE29</t>
  </si>
  <si>
    <t>激光模切分切一体机负极反机</t>
  </si>
  <si>
    <t>JSLEDYJ22BE30</t>
  </si>
  <si>
    <t>JSLED23J365</t>
  </si>
  <si>
    <t>山东德晋正极正机</t>
  </si>
  <si>
    <t>JSLED23J366</t>
  </si>
  <si>
    <t>山东德晋正极反机</t>
  </si>
  <si>
    <t>JSLED23J367</t>
  </si>
  <si>
    <t>山东德晋负极正机</t>
  </si>
  <si>
    <t>JSLED23J368</t>
  </si>
  <si>
    <t>山东德晋负极反机</t>
  </si>
  <si>
    <t>暂无</t>
  </si>
  <si>
    <t>十堰</t>
  </si>
  <si>
    <t>1,优率≥99%
2,故障率≤2%                                                  
3,CPK≥1.33                                                                  
4,产能≥100m/min</t>
  </si>
  <si>
    <t>韩俊玲</t>
  </si>
  <si>
    <t>江阴</t>
  </si>
  <si>
    <t>1,优率≥99.5%
2,故障率≤2%                                                  
3,CPK≥1.33                                                                  
4,产能≥80m/min</t>
  </si>
  <si>
    <t>海四达</t>
  </si>
  <si>
    <t>江苏南通</t>
  </si>
  <si>
    <t>1,优率≥99.3%
2,故障率≤2%                                                  
3,CPK≥1.33                                                                  
4,产能≥60m/min</t>
  </si>
  <si>
    <t>严宗鑫</t>
  </si>
  <si>
    <t>远景十堰L7期激光模切机负极反机</t>
  </si>
  <si>
    <t>湖北十堰远景D35/D36五金预分条机-2台</t>
  </si>
  <si>
    <t>F5-XJN201-01A</t>
  </si>
  <si>
    <t>五金预分切机正极</t>
  </si>
  <si>
    <t>十堰一期</t>
  </si>
  <si>
    <t>风险点：暂无</t>
  </si>
  <si>
    <t>F5-XJN202-01A</t>
  </si>
  <si>
    <t>五金预分切机负极</t>
  </si>
  <si>
    <t>远景江阴E04-E05模切机-2台</t>
  </si>
  <si>
    <t>F5-XJW403-01A</t>
  </si>
  <si>
    <t>江阴二期</t>
  </si>
  <si>
    <t>1、放卷高度由1200mm变更为1600mm</t>
  </si>
  <si>
    <t>F5-XJW404-01A</t>
  </si>
  <si>
    <t>远景十堰E27-E30模切机-6台</t>
  </si>
  <si>
    <t>F5-JC2159-01A</t>
  </si>
  <si>
    <t>F5-JC2160-01A</t>
  </si>
  <si>
    <t>F5-JC2161-01A</t>
  </si>
  <si>
    <t>F5-JC2162-01A</t>
  </si>
  <si>
    <t>山东烟台</t>
  </si>
  <si>
    <t>江阴远景中试线激光模切机负极</t>
  </si>
  <si>
    <t>蜂巢100台模切机（南京二期）</t>
  </si>
  <si>
    <t>南京二期</t>
  </si>
  <si>
    <t xml:space="preserve">                                                    </t>
  </si>
  <si>
    <t xml:space="preserve">风险点：                                                                                                             1、暂无                    </t>
  </si>
  <si>
    <t>瑞浦</t>
  </si>
  <si>
    <t>JSLEDRP21B004</t>
  </si>
  <si>
    <t>负极激光模切分条一体机</t>
  </si>
  <si>
    <t>客户</t>
  </si>
  <si>
    <t>REPT-HMX-20210126</t>
  </si>
  <si>
    <t>是</t>
  </si>
  <si>
    <t>JSLEDRP21B460</t>
  </si>
  <si>
    <t>负极激光模切分条一体机-正机</t>
  </si>
  <si>
    <t>JSLEDRP21B461</t>
  </si>
  <si>
    <t>负极激光模切分条一体机-反机</t>
  </si>
  <si>
    <t>JSLEDRP22B241</t>
  </si>
  <si>
    <t>否</t>
  </si>
  <si>
    <r>
      <t>JSLEDZH22B531</t>
    </r>
    <r>
      <rPr>
        <sz val="11"/>
        <color theme="1"/>
        <rFont val="等线"/>
        <family val="2"/>
        <charset val="134"/>
        <scheme val="minor"/>
      </rPr>
      <t/>
    </r>
  </si>
  <si>
    <r>
      <t>JSLEDZH22B532</t>
    </r>
    <r>
      <rPr>
        <sz val="11"/>
        <color theme="1"/>
        <rFont val="等线"/>
        <family val="2"/>
        <charset val="134"/>
        <scheme val="minor"/>
      </rPr>
      <t/>
    </r>
  </si>
  <si>
    <r>
      <t>JSLEDZH22B533</t>
    </r>
    <r>
      <rPr>
        <sz val="11"/>
        <color theme="1"/>
        <rFont val="等线"/>
        <family val="2"/>
        <charset val="134"/>
        <scheme val="minor"/>
      </rPr>
      <t/>
    </r>
  </si>
  <si>
    <r>
      <t>JSLEDZH22B534</t>
    </r>
    <r>
      <rPr>
        <sz val="11"/>
        <color theme="1"/>
        <rFont val="等线"/>
        <family val="2"/>
        <charset val="134"/>
        <scheme val="minor"/>
      </rPr>
      <t/>
    </r>
  </si>
  <si>
    <t>无</t>
  </si>
  <si>
    <t>\</t>
  </si>
  <si>
    <t>物料</t>
  </si>
  <si>
    <t>MGL</t>
  </si>
  <si>
    <t>天津</t>
  </si>
  <si>
    <t>JSLEDMG20B294</t>
  </si>
  <si>
    <t>立式激光模切机</t>
  </si>
  <si>
    <t>JSLEDMG20B297</t>
  </si>
  <si>
    <t>盟固利</t>
  </si>
  <si>
    <t>盟固利卧式激光模切分条一体机</t>
  </si>
  <si>
    <t>2台：NJMGLHTCG2020S2322</t>
  </si>
  <si>
    <t>F5-XJW301-01A</t>
  </si>
  <si>
    <t>激光分条一体机</t>
  </si>
  <si>
    <t>卧式机，幅宽1100mm，300W激光器，70m/min验收速度</t>
  </si>
  <si>
    <t>韩婧</t>
  </si>
  <si>
    <t>4台：NJMGLHTCG2020S2326</t>
  </si>
  <si>
    <t>F5-XJW301-02A</t>
  </si>
  <si>
    <t>卧式机，幅宽1100mm， 300W激光器， 70m/min验收速度</t>
  </si>
  <si>
    <t>未验收</t>
  </si>
  <si>
    <t>双登</t>
  </si>
  <si>
    <t>双登改造机(单工位激光模切机)</t>
  </si>
  <si>
    <t>江苏泰州</t>
  </si>
  <si>
    <t>60m/min</t>
  </si>
  <si>
    <t>产能：60m/min  良率≥99.5%，故障率小于2%</t>
  </si>
  <si>
    <t>单工位激光模切机，无分条，无CCD，250W激光器，60米/min 验收速度</t>
  </si>
  <si>
    <t>瑞浦模切机</t>
  </si>
  <si>
    <t>JMLERP19177</t>
  </si>
  <si>
    <t>1.产能：50m/min
2.良率：≥99.3%
3.故障率：≤2%</t>
  </si>
  <si>
    <t>50m/min</t>
  </si>
  <si>
    <t>M6</t>
  </si>
  <si>
    <t>已验收</t>
  </si>
  <si>
    <t>赣峰</t>
  </si>
  <si>
    <t>周利维</t>
  </si>
  <si>
    <t>瑞浦-22台模切机</t>
  </si>
  <si>
    <t>REPT-HMX-20210126
REPT-HMX-20210223</t>
  </si>
  <si>
    <t>1.产能：≥60m/min
2.良率：≥99.5%
3.故障率：＜2%</t>
  </si>
  <si>
    <t>2021/7/4-2021/8/8</t>
  </si>
  <si>
    <t>胡嘉贺</t>
  </si>
  <si>
    <t>激光模切分条一体机-正极-反机</t>
  </si>
  <si>
    <t>JSLEDCT22B525</t>
  </si>
  <si>
    <t>JSLEDCT22B526</t>
  </si>
  <si>
    <t>已发货</t>
  </si>
  <si>
    <t>半成品</t>
  </si>
  <si>
    <t>配件</t>
  </si>
  <si>
    <t>2022/2/30</t>
  </si>
  <si>
    <t>未发货</t>
  </si>
  <si>
    <t>1、稳定生产</t>
  </si>
  <si>
    <t>JSLEDCN22BF44</t>
  </si>
  <si>
    <t>2022-CN-孝感二厂-一出二激光切-28台</t>
  </si>
  <si>
    <t>正极一出二激光模切机（正机）</t>
  </si>
  <si>
    <t>正极一出二激光模切机（反机）</t>
  </si>
  <si>
    <t>负极一出二激光模切机（正机）</t>
  </si>
  <si>
    <t>负极一出二激光模切机（反机）</t>
  </si>
  <si>
    <t>2022-CN-孝感三厂-一出二激光切-28台</t>
  </si>
  <si>
    <t>JSLED23J294</t>
  </si>
  <si>
    <t>JSLED23J295</t>
  </si>
  <si>
    <t>2023-中国宜昌一厂-一出二激光切-26台</t>
  </si>
  <si>
    <t>正极激光模切机（正机）</t>
  </si>
  <si>
    <t>正极激光模切机（反机）</t>
  </si>
  <si>
    <t>JSLED23J019</t>
  </si>
  <si>
    <t>负极激光模切机（正机）</t>
  </si>
  <si>
    <t>JSLED23J020</t>
  </si>
  <si>
    <t>负极激光模切机（反机）</t>
  </si>
  <si>
    <t>2023-中国宜昌二厂-一出二激光切-32台</t>
  </si>
  <si>
    <t>JSLED23J022</t>
  </si>
  <si>
    <t>JSLED23J023</t>
  </si>
  <si>
    <t>JSLED23J024</t>
  </si>
  <si>
    <t>JSLED23J026</t>
  </si>
  <si>
    <t>JSLED23J027</t>
  </si>
  <si>
    <t>JSLED23J028</t>
  </si>
  <si>
    <t>2023-中国宜昌四厂-一出二激光切-28台</t>
  </si>
  <si>
    <t>JSLED23J030</t>
  </si>
  <si>
    <t>JSLED23J031</t>
  </si>
  <si>
    <t>JSLED23J032</t>
  </si>
  <si>
    <t>JSLED23J025</t>
  </si>
  <si>
    <t>JSLED23J029</t>
  </si>
  <si>
    <t>皮带</t>
  </si>
  <si>
    <t>暂无，先做后补单</t>
  </si>
  <si>
    <t>1,优率≥99%
2,故障率≤2%                                                                                                                
3,产能≥100m/min</t>
  </si>
  <si>
    <t>1,优率≥99.5%
2,故障率≤2%                                                                                                                
3,产能≥80m/min</t>
  </si>
  <si>
    <t>1,优率≥99.5%
2,故障率≤2%                                                                                                                
3,产能≥90m/min</t>
  </si>
  <si>
    <t>2022-CT-益阳-激光模切分条一体机-2台</t>
  </si>
  <si>
    <t>备品</t>
  </si>
  <si>
    <t>客户没有投料生产</t>
  </si>
  <si>
    <t>激光模切分条一体机-正极-正机</t>
  </si>
  <si>
    <t>客户没来FAT</t>
  </si>
  <si>
    <t>PO-N22000004</t>
  </si>
  <si>
    <t>F5-JC2109-01A</t>
  </si>
  <si>
    <t>1、产能：60m/min 
2、良率≥99.5%
3、故障率小于2%</t>
  </si>
  <si>
    <t>2022/12/15qualify-2023/3/25设备功能性完备-5/25故障率合格-6/15优率合格-7/10细节完善-8/10提验收需求-9/10完成验收</t>
  </si>
  <si>
    <t>没量产</t>
  </si>
  <si>
    <t>F5-JC2110-01A</t>
  </si>
  <si>
    <t>F5-JC2145-01A</t>
  </si>
  <si>
    <t>一期两台期，客户未生产。
二期两台没有投料调试。</t>
  </si>
  <si>
    <t>F5-JC2146-01A</t>
  </si>
  <si>
    <t>海四达模切分条一体机负极正机</t>
  </si>
  <si>
    <t>海四达模切分条一体机负极反机</t>
  </si>
  <si>
    <t>海四达模切分条一体机正极正机</t>
  </si>
  <si>
    <t>海四达模切分条一体机正极反机</t>
  </si>
  <si>
    <t>贛锋</t>
  </si>
  <si>
    <t>温州瑞浦</t>
  </si>
  <si>
    <t>SZLESRP21B030</t>
  </si>
  <si>
    <t>REPT-HMX-20210223</t>
  </si>
  <si>
    <t>B01-012336A</t>
  </si>
  <si>
    <t>3/15已完成设计下单</t>
  </si>
  <si>
    <t>3台机的备品</t>
  </si>
  <si>
    <t>SZLESRP21B031</t>
  </si>
  <si>
    <t>B01-012337A</t>
  </si>
  <si>
    <t>超声波除尘</t>
  </si>
  <si>
    <t>1台机配的超声波</t>
  </si>
  <si>
    <t>SZLESRP20B024</t>
  </si>
  <si>
    <t>B01-012316A</t>
  </si>
  <si>
    <t>19台机的备品</t>
  </si>
  <si>
    <t>SZLESRP21B046</t>
  </si>
  <si>
    <t>RPNY-FL-2021020202</t>
  </si>
  <si>
    <t>19177-M2401-53-405B</t>
  </si>
  <si>
    <t>送货单客户签核盖章中
4/29：剩余52pcs已发出
4/22：已发2pcs至客户现场验证
4/15品检不良退货返修
3/25已完成设计下单</t>
  </si>
  <si>
    <t>瑞浦1期客户购买皮带备品</t>
  </si>
  <si>
    <t xml:space="preserve">SZLESRP21B075 </t>
  </si>
  <si>
    <t>RPNY-FL-2021050708</t>
  </si>
  <si>
    <t>分切刀片</t>
  </si>
  <si>
    <t>7-5已到伍鹏现场
已齐料，待领料发货
6-2完成下单进系统
5-23立项，设计确认图纸中，待下单</t>
  </si>
  <si>
    <t>SZLESRP21B078</t>
  </si>
  <si>
    <t>RPNY-FL-2021043002</t>
  </si>
  <si>
    <t>备品-RPNY-FL-2021043002-2</t>
  </si>
  <si>
    <t>7-6已发货
6-2完成下单进系统
5-23立项，设计确认图纸中，待下单</t>
  </si>
  <si>
    <t>SZLESRP21B150</t>
  </si>
  <si>
    <t>RPNY-FL-2021072809</t>
  </si>
  <si>
    <t>备品-RPNY-FL-2021072809</t>
  </si>
  <si>
    <t>透板23号收20，限电，10-13江门发30</t>
  </si>
  <si>
    <t>8-25立项，8-27设计下单,已发货</t>
  </si>
  <si>
    <t>JSLEWRP21B460-01</t>
  </si>
  <si>
    <t>REPT-HMX-2021092201</t>
  </si>
  <si>
    <t>B01-013129A</t>
  </si>
  <si>
    <t xml:space="preserve">RP460废料收集箱正机正向
</t>
  </si>
  <si>
    <t>设备订单新增的附属项目号，随设备一起发</t>
  </si>
  <si>
    <t>JSLEWRP21B460-02</t>
  </si>
  <si>
    <t>B01-013130A</t>
  </si>
  <si>
    <t>RP460废料收集箱正机反向</t>
  </si>
  <si>
    <t>JSLEWRP21B461-01</t>
  </si>
  <si>
    <t>B01-013131A</t>
  </si>
  <si>
    <t>RP461废料收集箱反机正向</t>
  </si>
  <si>
    <t>JSLEWRP21B461-02</t>
  </si>
  <si>
    <t>B01-013132A</t>
  </si>
  <si>
    <t>RP461废料收集箱反机反向</t>
  </si>
  <si>
    <t>SZLESRP21B203</t>
  </si>
  <si>
    <t>RPNY-FL-2021091701</t>
  </si>
  <si>
    <t>ZCLBF3 1020</t>
  </si>
  <si>
    <t>备品-RPNY-FL-2021091701</t>
  </si>
  <si>
    <t>10/18申请立项，10/19拿到项目号，设计上传PLM完成；11/2销管完成下单，11/20直发一台到现场</t>
  </si>
  <si>
    <t>SZLESRP21A192</t>
  </si>
  <si>
    <t>备品PO</t>
  </si>
  <si>
    <t>走OA下单，预计2021/11/30到货，包胶压轮10pcs</t>
  </si>
  <si>
    <t>SZLESRP21B222</t>
  </si>
  <si>
    <t>RPNY-FL-2021081802</t>
  </si>
  <si>
    <t>备品-RPNY-FL-2021081802</t>
  </si>
  <si>
    <t>11/3申请立项，11/5上传PLM完成，下单完成</t>
  </si>
  <si>
    <t>JSLEWRP21B004-01</t>
  </si>
  <si>
    <t>激光工位维修</t>
  </si>
  <si>
    <t>范玉龙</t>
  </si>
  <si>
    <t>1-17已借用大二期项目物料改善，现补单采购</t>
  </si>
  <si>
    <t>SZLESGF21B101</t>
  </si>
  <si>
    <t>PI1071-202103-466</t>
  </si>
  <si>
    <t>牵引胶辊</t>
  </si>
  <si>
    <t>2021/5/26
2021/4/24</t>
  </si>
  <si>
    <t>不涉及验收</t>
  </si>
  <si>
    <t>已发货，物料已转交给客户
6/23申请进行项目信息变更
7/1待056项目一起处理出库手续，送货单已发往现场，出差在外，7/19号找客户签核</t>
  </si>
  <si>
    <t>SZLESGF21B056</t>
  </si>
  <si>
    <t>炫硕吸废料结构</t>
  </si>
  <si>
    <t>已发货，物料已转交给客户
6/23申请进行项目信息变更
7/1待处理半成品入+P3:S3库后做出库手续，送货单已发往现场，出差在外，7/19号找客户签核</t>
  </si>
  <si>
    <t>SZLEWGF18B011-01</t>
  </si>
  <si>
    <t>PI1071-202107-437</t>
  </si>
  <si>
    <t>1#车间海目星激光模切设备改造</t>
  </si>
  <si>
    <t>1、8/12.开始立项
2、8/1下单完成，因部分物料问流程退回8/19号重下
3、11项物料返修中，全部物料预计9/26齐料；
4、物料4款返修中，其它物料到齐，预计10/9启动厂内组装；
5、10/14组装完成95%，预计10/15发货
6、10/16号发现场，现场10/18号下午收货，10/19号启动改造。截止10/21号，负极改造完成80%。预计10/22 启动现场调试。正极改造为开始；
7、设备生产中，但不稳定，带边角料情况严重。预计11/11整改完成初步达到可带料生产状态；
8、截止11/11号，整改主题功能完成80%。设备能满足当前生产要求，逐步完善细节问题；
9、负极改造基本完成。需解决偶发上传激光失败的情况；
10、截止11/26，改造机台稳步生产中，改造效果初步满足预期。
11、负极改造完成，正极改造未启动；
12、预计月底启动正极改造；
13、已和客户确认12/31号启动改造，计划周期14天;
14、改造进行中，机构改造完成，速度150，需解决设备造成的断带问题;
15、改造完成，1/13号人力回归二期。遗留堵料问题，偶尔切不断问题待整改；
16、截止3/13号切不断问题整改完成，无异常反馈；</t>
  </si>
  <si>
    <t>SZLESGF21B184</t>
  </si>
  <si>
    <t>CD1071@21091931314</t>
  </si>
  <si>
    <t>贛锋3厂皮带导向板采购</t>
  </si>
  <si>
    <t>1、10/10已发货；</t>
  </si>
  <si>
    <t>SZLEWGF20B095</t>
  </si>
  <si>
    <t>PI1071-202011-058</t>
  </si>
  <si>
    <t>B01-012013A</t>
  </si>
  <si>
    <t>赣锋炫硕改造</t>
  </si>
  <si>
    <t>1. 11/11号下单完成
2. 12/10号启动模组装配
3. 12/15号开始发现场，物料12/18号到齐
4. 负极12/26改造完成，正极机台生产中，客户告知12/30开始改造
5、12/31号改造基本完成
6、3/12生产中，无进一步问题反馈</t>
  </si>
  <si>
    <t>改造其它厂商设备</t>
  </si>
  <si>
    <t>SZLEWGF20B096</t>
  </si>
  <si>
    <t>B01-012014A</t>
  </si>
  <si>
    <t>谢恒苹</t>
  </si>
  <si>
    <t>因客户前段工序还没料下来，基本没有生产。</t>
  </si>
  <si>
    <t>客户计划5月15日投料试产，已安排调试人员现场跟进。</t>
  </si>
  <si>
    <t>张强</t>
  </si>
  <si>
    <t>风险点：                                                                                                                                目前已经验收的212-213项目出现了粉尘超标（内部分析熔珠）和切不断带废料的两个问题。
异物（熔珠）问题的的进度：加挡板和风刀的方案在常州工厂远景江阴二B36、B37项目已完成80M的速度验证OK。由于验证部分零件为临时措施，所以挡板加风大结构还需要整合一套下单。                                                                              解决方案：3月30日完成设计图纸，3月31日采购下单。预计下周4月12日到料。已验证OK,待物料协调至客户现场478-520项目先按照验证。</t>
  </si>
  <si>
    <t>80m/min</t>
  </si>
  <si>
    <t>JSLED23J413</t>
  </si>
  <si>
    <t xml:space="preserve"> </t>
    <phoneticPr fontId="3" type="noConversion"/>
  </si>
  <si>
    <t>70m/min；≥99.5%；≤3%</t>
  </si>
  <si>
    <t>风险点：                                                                                                             暂无</t>
  </si>
  <si>
    <t xml:space="preserve">设备已装配调试完成，打包入库。待客户通知发货。
</t>
  </si>
  <si>
    <t>1.跟进异常物料交期。
2跟时生产装配进度。</t>
  </si>
  <si>
    <t>客户，已安排调试人员现场跟进。</t>
  </si>
  <si>
    <t>江苏海目星</t>
  </si>
  <si>
    <t>1 除尘管道安装。
2.设备通电调试。</t>
  </si>
  <si>
    <t>1.34台设备调试安装
2. 碎料箱调试。</t>
  </si>
  <si>
    <t>1.设备安装调试。
2. 碎料箱调试。</t>
  </si>
  <si>
    <t>正极激光模切机（反机）</t>
    <phoneticPr fontId="3" type="noConversion"/>
  </si>
  <si>
    <t>无</t>
    <phoneticPr fontId="3" type="noConversion"/>
  </si>
  <si>
    <t>崔华荣</t>
    <phoneticPr fontId="3" type="noConversion"/>
  </si>
  <si>
    <t>JSLED23J292</t>
    <phoneticPr fontId="3" type="noConversion"/>
  </si>
  <si>
    <t>张帅</t>
    <phoneticPr fontId="3" type="noConversion"/>
  </si>
  <si>
    <t>JSLED23J017</t>
    <phoneticPr fontId="3" type="noConversion"/>
  </si>
  <si>
    <t>宜昌</t>
    <phoneticPr fontId="3" type="noConversion"/>
  </si>
  <si>
    <t>M3</t>
    <phoneticPr fontId="3" type="noConversion"/>
  </si>
  <si>
    <t>80m/min</t>
    <phoneticPr fontId="3" type="noConversion"/>
  </si>
  <si>
    <t>待定</t>
    <phoneticPr fontId="3" type="noConversion"/>
  </si>
  <si>
    <t>楚能</t>
    <phoneticPr fontId="3" type="noConversion"/>
  </si>
  <si>
    <t>暂无</t>
    <phoneticPr fontId="3" type="noConversion"/>
  </si>
  <si>
    <t>南京二期L6模切机负极正机</t>
  </si>
  <si>
    <t>JSLEDCC21B445</t>
  </si>
  <si>
    <t>江阴远景一出二五金预分切机正极正机</t>
  </si>
  <si>
    <t>JSLED23J490</t>
  </si>
  <si>
    <t>江阴远景一出二五金预分切机正极反机</t>
  </si>
  <si>
    <t>JSLED23J491</t>
  </si>
  <si>
    <t>江阴远景一出二五金预分切机负极正机</t>
  </si>
  <si>
    <t>JSLED23J492</t>
  </si>
  <si>
    <t>江阴远景一出二五金预分切机负极反机</t>
  </si>
  <si>
    <t>JSLED23J493</t>
  </si>
  <si>
    <t>五金预分切机正极l7线</t>
  </si>
  <si>
    <t>远景江阴二期L3圆柱线五金预分切机正极正机</t>
  </si>
  <si>
    <t>江阴远景一出二五金预分切机正极</t>
  </si>
  <si>
    <t>20234/23</t>
  </si>
  <si>
    <t>远景江阴二期L3圆柱线五金预分切机正极反机</t>
  </si>
  <si>
    <t>远景江阴二期L3圆柱线五金预分切机正极</t>
  </si>
  <si>
    <t>远景江阴二期L3圆柱线五金预分切机负极正机</t>
  </si>
  <si>
    <t>江阴远景一出二五金预分切机负极</t>
  </si>
  <si>
    <t>远景江阴二期L3圆柱线五金预分切机负极反机</t>
  </si>
  <si>
    <t>宽幅激光清洗机</t>
  </si>
  <si>
    <t>JSLEDGY21B110</t>
  </si>
  <si>
    <t>JSLEDGY21B195</t>
  </si>
  <si>
    <t>JSLEDGY21B196</t>
  </si>
  <si>
    <t>JSLEDGY21B166</t>
  </si>
  <si>
    <t>JSLEDGY21B167</t>
  </si>
  <si>
    <t>JSLEDGY21B310</t>
  </si>
  <si>
    <t>物料+客户</t>
  </si>
  <si>
    <t>JSLEDGY21B218</t>
  </si>
  <si>
    <t>JSLEDGY21B219</t>
  </si>
  <si>
    <t>JSLEDGY21B527</t>
  </si>
  <si>
    <t>JSLEDGY21B541</t>
  </si>
  <si>
    <t>其他</t>
  </si>
  <si>
    <t>JSLEDGY22B972</t>
  </si>
  <si>
    <t>JSLEDGY22B973</t>
  </si>
  <si>
    <t>JSLEDGY22BA45</t>
  </si>
  <si>
    <t>SLEDGY22BA46</t>
  </si>
  <si>
    <t>JSLEDGY22BA75</t>
  </si>
  <si>
    <t>JMLED23E036</t>
  </si>
  <si>
    <t>JSLED23J231-32</t>
  </si>
  <si>
    <t>高速涂膜机</t>
  </si>
  <si>
    <t xml:space="preserve">产能：160m/min
合格率：≥99.5%
故障率：≤2%
</t>
    <phoneticPr fontId="3" type="noConversion"/>
  </si>
  <si>
    <t>广汽</t>
  </si>
  <si>
    <t>广州</t>
  </si>
  <si>
    <t>JSLEDGQ22B563</t>
    <phoneticPr fontId="3" type="noConversion"/>
  </si>
  <si>
    <t>王国仲</t>
    <phoneticPr fontId="3" type="noConversion"/>
  </si>
  <si>
    <t>JSLEDGQ22B564</t>
  </si>
  <si>
    <t>广汽</t>
    <phoneticPr fontId="3" type="noConversion"/>
  </si>
  <si>
    <t>广汽卧式模切</t>
  </si>
  <si>
    <t>广州</t>
    <phoneticPr fontId="3" type="noConversion"/>
  </si>
  <si>
    <t>调试阶段，还未统计</t>
  </si>
  <si>
    <t>调试阶段，故障率还未统计</t>
  </si>
  <si>
    <t>2022-WL-北京-激光模切机-2台</t>
  </si>
  <si>
    <t>BJWL.CG.04363</t>
  </si>
  <si>
    <t>F5-XJA217-01A</t>
  </si>
  <si>
    <t>激光模切机</t>
  </si>
  <si>
    <t>1、4月中旬达到稳定生产                                   2、6月底完成验收</t>
  </si>
  <si>
    <t>梅文亮</t>
  </si>
  <si>
    <t>1、纸档验收报告已签字完成。
2、卫蓝客户ME王志强经理表示，线上申请流程预计还得要一周才能完成。
3、客户验收款预计要20号打过来（最终实际以业务信息为准）</t>
  </si>
  <si>
    <t>1.客户培训
2.正负极生产异常处理</t>
  </si>
  <si>
    <t>F5-XJA218-01A</t>
  </si>
  <si>
    <t>受客户订单影响，来料断断续续，来料较少，无法正常提速收集数据</t>
    <phoneticPr fontId="3" type="noConversion"/>
  </si>
  <si>
    <t>ZC5000202112220027</t>
  </si>
  <si>
    <t xml:space="preserve">2021-中航-武汉-A1.1-模切机-32台 </t>
  </si>
  <si>
    <t>JSLEDZH21B827</t>
  </si>
  <si>
    <t>F5-XJC623-01A</t>
  </si>
  <si>
    <t>激光模切分条一体机-正极正机</t>
  </si>
  <si>
    <t>武汉</t>
  </si>
  <si>
    <t>速度：90m/min
良率；≥99.8%
故障率：≤2%</t>
  </si>
  <si>
    <t>延期（客户厂务延期）</t>
  </si>
  <si>
    <t>2022/6/09-4台
2022/6/10-4台</t>
  </si>
  <si>
    <t>万鹏鹏</t>
  </si>
  <si>
    <t>JSLEDZH21B828</t>
  </si>
  <si>
    <t>激光模切分条一体机-正极反机</t>
  </si>
  <si>
    <t>2022/6/11-4台
2022/6/29-4台</t>
  </si>
  <si>
    <t>JSLEDZH21B829</t>
  </si>
  <si>
    <t>激光模切分条一体机-负极正机</t>
  </si>
  <si>
    <t>延期（设备物料返修）</t>
  </si>
  <si>
    <t>2022/6/30-2台
2022/7/13-6台</t>
  </si>
  <si>
    <t>JSLEDZH21B830</t>
  </si>
  <si>
    <t>激光模切分条一体机-负极反机</t>
  </si>
  <si>
    <t>2022/7/29-4台</t>
  </si>
  <si>
    <t>2022/8/6-4台</t>
  </si>
  <si>
    <t>威蜂</t>
  </si>
  <si>
    <t>JSLEDWF21B663</t>
  </si>
  <si>
    <t>JSLEDWF21B664</t>
  </si>
  <si>
    <t>JSLEDWF21B665</t>
  </si>
  <si>
    <t>激光模切分条一体机-负极-反机</t>
  </si>
  <si>
    <t>JSLEDWF21B666</t>
  </si>
  <si>
    <t>JSLEDTH22B985</t>
  </si>
  <si>
    <t>JSLEDTH22B986</t>
  </si>
  <si>
    <t>JSLEDTH22B987</t>
  </si>
  <si>
    <t>JSLSD0022T020</t>
  </si>
  <si>
    <t>JSLSD0022T021</t>
  </si>
  <si>
    <t>JSLSD0022T022</t>
  </si>
  <si>
    <t>JSLSD0022T024</t>
  </si>
  <si>
    <t>一汽弗迪</t>
  </si>
  <si>
    <t>JSLSD0022T026</t>
  </si>
  <si>
    <t>JSLSD0022T030</t>
  </si>
  <si>
    <t>JSLSD0022T031</t>
  </si>
  <si>
    <t>JSLSD0022T035</t>
  </si>
  <si>
    <t>JSLSD0022T036</t>
  </si>
  <si>
    <t>CATL</t>
  </si>
  <si>
    <t>激光模切分切一体机</t>
  </si>
  <si>
    <t>天合</t>
    <phoneticPr fontId="3" type="noConversion"/>
  </si>
  <si>
    <t>激光模切分条一体机（负极正机）</t>
    <phoneticPr fontId="3" type="noConversion"/>
  </si>
  <si>
    <t>JSLSD0022T027</t>
    <phoneticPr fontId="3" type="noConversion"/>
  </si>
  <si>
    <t>JSLEDCA21B161</t>
    <phoneticPr fontId="3" type="noConversion"/>
  </si>
  <si>
    <t>蜂巢</t>
    <phoneticPr fontId="3" type="noConversion"/>
  </si>
  <si>
    <t>贵阳</t>
    <phoneticPr fontId="3" type="noConversion"/>
  </si>
  <si>
    <t>2023-中国东盟-涂膜机-1台</t>
    <phoneticPr fontId="3" type="noConversion"/>
  </si>
  <si>
    <t>F5-B2301A-01A</t>
    <phoneticPr fontId="3" type="noConversion"/>
  </si>
  <si>
    <t>盐城</t>
    <phoneticPr fontId="3" type="noConversion"/>
  </si>
  <si>
    <t>中航</t>
  </si>
  <si>
    <t>成都</t>
  </si>
  <si>
    <t>2021-ZH-成都-中试线模切机-2台</t>
  </si>
  <si>
    <t>JSLEDZH21B621</t>
  </si>
  <si>
    <t>激光分条模切一体机-正极</t>
  </si>
  <si>
    <t>陈佳</t>
  </si>
  <si>
    <t>ZC4000202112220023</t>
  </si>
  <si>
    <t>JSLEDZH21B622</t>
  </si>
  <si>
    <t>激光分条模切一体机-负极</t>
  </si>
  <si>
    <t>JSLEDZH21B755</t>
  </si>
  <si>
    <t>物料，制造</t>
  </si>
  <si>
    <t>ZC4000202112220025</t>
  </si>
  <si>
    <t>2021-ZH-成都-A1.1-模切机-24台</t>
  </si>
  <si>
    <t>JSLEDZH21B756</t>
  </si>
  <si>
    <t>JSLEDZH21B757</t>
  </si>
  <si>
    <t>JSLEDZH21B758</t>
  </si>
  <si>
    <t>JSLEDZH22B413</t>
  </si>
  <si>
    <t>激光模切分条一体机（正机）</t>
  </si>
  <si>
    <t xml:space="preserve">2022/4/11
</t>
  </si>
  <si>
    <t xml:space="preserve">2022/5/23
</t>
  </si>
  <si>
    <t>ZC4000202204230001</t>
  </si>
  <si>
    <t>JSLEDZH22B414</t>
  </si>
  <si>
    <t>激光模切分条一体机（负机）</t>
  </si>
  <si>
    <t>2022-ZH-成都-A1.2-激光模切机-26台</t>
  </si>
  <si>
    <t>JSLEDZH22B527</t>
  </si>
  <si>
    <t>正极激光模切二分机-正机</t>
  </si>
  <si>
    <t>ZC5000202205110004</t>
  </si>
  <si>
    <t>JSLEDZH22B528</t>
  </si>
  <si>
    <t>正极激光模切二分机-反机</t>
  </si>
  <si>
    <t>JSLEDZH22B529</t>
  </si>
  <si>
    <t>负极激光模切二分机-正机</t>
  </si>
  <si>
    <t>JSLEDZH22B530</t>
  </si>
  <si>
    <t>负极激光模切二分机-反机</t>
  </si>
  <si>
    <t>遂宁一期</t>
  </si>
  <si>
    <t>2021-CC-遂宁-一期L6-模切机-12台</t>
  </si>
  <si>
    <t>21CCSN00692</t>
  </si>
  <si>
    <t>JSLEDCC21B443</t>
  </si>
  <si>
    <t>遂宁一期L6模切机正极正机</t>
  </si>
  <si>
    <t>JSLEDCC21B444</t>
  </si>
  <si>
    <t>遂宁一期L6模切机正极反机</t>
  </si>
  <si>
    <t>遂宁一期L6模切机负极正机</t>
  </si>
  <si>
    <t>JSLEDCC21B446</t>
  </si>
  <si>
    <t>遂宁一期L6模切机负极反机</t>
  </si>
  <si>
    <t>2021-CC-遂宁-一期MEB-模切机-10台</t>
  </si>
  <si>
    <t>21CCSN00693</t>
  </si>
  <si>
    <t>JSLEDCC21B447</t>
  </si>
  <si>
    <t>遂宁一期MEB模切机正极正机</t>
  </si>
  <si>
    <t>JSLEDCC21B448</t>
  </si>
  <si>
    <t>遂宁一期MEB模切机正极反机</t>
  </si>
  <si>
    <t>眉山</t>
  </si>
  <si>
    <t>激光模切分条一体机</t>
  </si>
  <si>
    <t>22ZHMS00330</t>
  </si>
  <si>
    <t>JSLEDZH22B861</t>
  </si>
  <si>
    <t>客户与商务沟通先发货后付款</t>
  </si>
  <si>
    <t>23/3/28</t>
  </si>
  <si>
    <t>23/4/15</t>
  </si>
  <si>
    <t>23/5/15</t>
  </si>
  <si>
    <t>23/8/31</t>
  </si>
  <si>
    <t>JSLEDZH22B862</t>
  </si>
  <si>
    <t>JSLEDZH22B863</t>
  </si>
  <si>
    <t>JSLEDZH22B864</t>
  </si>
  <si>
    <t>MEB 模切机正极正机</t>
  </si>
  <si>
    <t>MEB 模切机正极反机</t>
  </si>
  <si>
    <t>中航--成都</t>
  </si>
  <si>
    <t>正极模切机</t>
  </si>
  <si>
    <t>1.产能：
激光切割：60M/min
五金分切：80M/min
2.良率：99.8%
3.故障率：2%</t>
  </si>
  <si>
    <t>刘嘉琪</t>
  </si>
  <si>
    <t xml:space="preserve">
验收推动</t>
  </si>
  <si>
    <t>负极模切机</t>
  </si>
  <si>
    <t>四川成都</t>
  </si>
  <si>
    <t>优率＞99.5%
速度：90m/min
故障率＜2%</t>
  </si>
  <si>
    <t>2022/10/10-6台</t>
  </si>
  <si>
    <t xml:space="preserve">C1线(6台)：已完成Qualify  生产中
C2线(6台)  已完成Qualify  待生产
C3线(6台)  已完成Qualify  待生产
C4线(4台)   已完成Qualify  生产中
C5线(4台)  已完成Qualify   生产中
</t>
  </si>
  <si>
    <t>验收推动</t>
  </si>
  <si>
    <t>遂宁蜂巢</t>
  </si>
  <si>
    <t>L6模切机正极正机</t>
  </si>
  <si>
    <t>遂宁</t>
  </si>
  <si>
    <t>1,优率≥99% 
2,故障率≤2%
3,CPK≥1.33
4,产能≥60m/min</t>
  </si>
  <si>
    <t>正极1#2#Qualify完成95%,待料，未生产
正极4#5#精调完成，待料Q机</t>
  </si>
  <si>
    <t>1.qualify推动
2.缺失物料到齐</t>
  </si>
  <si>
    <t>L6模切机正极反机</t>
  </si>
  <si>
    <t>正极3#Qualify完成95%,生产中
正极6#精调完成，待料Q机</t>
  </si>
  <si>
    <t>负极2#3#Qualify完成95%，待料，未生产
负极4#5#精调完成，待料Q机</t>
  </si>
  <si>
    <t>眉山中航模切机</t>
  </si>
  <si>
    <t>ZC4200202209150003</t>
  </si>
  <si>
    <t>F5-XJC641-01A</t>
  </si>
  <si>
    <t>负极正机</t>
  </si>
  <si>
    <t>1.产能：90M/min
2.良率：99.8%
3.故障率：2%</t>
  </si>
  <si>
    <t>F5-XJC642-01A</t>
  </si>
  <si>
    <t>正极正机</t>
  </si>
  <si>
    <t>F5-XJC643-01A</t>
  </si>
  <si>
    <t>负极反机</t>
  </si>
  <si>
    <t>F5-XJC644-01A</t>
  </si>
  <si>
    <t>正极反机</t>
  </si>
  <si>
    <t xml:space="preserve">
\</t>
  </si>
  <si>
    <t>冯亚奇</t>
  </si>
  <si>
    <t>JSLEDJW22BC27</t>
  </si>
  <si>
    <t>JSLEDJW22BC28</t>
  </si>
  <si>
    <t>JSLEDJW22BC29</t>
  </si>
  <si>
    <t>JSLEDTH22BF68</t>
  </si>
  <si>
    <t>JSLEDTH22BF69</t>
  </si>
  <si>
    <t>JSLEDTH22BF70</t>
  </si>
  <si>
    <t>JSLED23J046</t>
  </si>
  <si>
    <t>JSLED23J047</t>
  </si>
  <si>
    <t>JSLED23J048</t>
  </si>
  <si>
    <t>JSLED23J093</t>
  </si>
  <si>
    <t>JSLED23J094</t>
  </si>
  <si>
    <t>JSLED23J095</t>
  </si>
  <si>
    <t>JSLEDTN22BA23</t>
  </si>
  <si>
    <t>JSLEDTN22BA24</t>
  </si>
  <si>
    <t>JSLEDTN22BA25</t>
  </si>
  <si>
    <t xml:space="preserve">
JSLED23J476</t>
  </si>
  <si>
    <t xml:space="preserve">
JSLED23J477</t>
  </si>
  <si>
    <t xml:space="preserve">
JSLED23J478</t>
  </si>
  <si>
    <t>JSLED23J476</t>
  </si>
  <si>
    <t>JSLED23J477</t>
  </si>
  <si>
    <t>JSLED23J478</t>
  </si>
  <si>
    <t>F5-B2216I-01A</t>
  </si>
  <si>
    <t>4100114771T019</t>
  </si>
  <si>
    <t>JSLED23J202</t>
  </si>
  <si>
    <t>JSLED23J203</t>
  </si>
  <si>
    <t>JSLED23J204</t>
  </si>
  <si>
    <t>2023/5/28</t>
  </si>
  <si>
    <t>2023/6/2</t>
  </si>
  <si>
    <t>2023/6/3</t>
  </si>
  <si>
    <t>一出二激光切分一体机</t>
  </si>
  <si>
    <t>F5-XJW208-01A</t>
  </si>
  <si>
    <t>分切阳极正机</t>
  </si>
  <si>
    <t>重庆</t>
  </si>
  <si>
    <t>1.产能：80M/min
2.良率：99.5%
3.故障率：1%</t>
  </si>
  <si>
    <t>分切阳极反机</t>
  </si>
  <si>
    <t>1.完成带料调试
2.进行内部FAT
4.客户FAT及发货</t>
  </si>
  <si>
    <t>分切阴极正机</t>
  </si>
  <si>
    <t>1.完成带料调试
2.进行内部FAT
5.客户FAT及发货</t>
  </si>
  <si>
    <t>分切阴极反机</t>
  </si>
  <si>
    <t>1.完成带料调试
2.进行内部FAT
6.客户FAT及发货</t>
  </si>
  <si>
    <t>JSLEDCC22BE32</t>
  </si>
  <si>
    <t>JSLEDCC22BE33</t>
  </si>
  <si>
    <t>JSLEDCC22BE34</t>
  </si>
  <si>
    <t>亿纬</t>
  </si>
  <si>
    <t>荆门</t>
  </si>
  <si>
    <t>JSLEDYW22B147</t>
  </si>
  <si>
    <t>JSLEDYW22B148</t>
  </si>
  <si>
    <t>JSLEDYW22B149</t>
  </si>
  <si>
    <t>JSLEDYW22B150</t>
  </si>
  <si>
    <t>JSLEDYW22B722</t>
  </si>
  <si>
    <t>海能</t>
  </si>
  <si>
    <t>东莞</t>
  </si>
  <si>
    <t>激光模切机分切一体机</t>
  </si>
  <si>
    <t>JSLEDHN22BA43</t>
  </si>
  <si>
    <t>JSLEDHN22BA44</t>
  </si>
  <si>
    <t>楚能</t>
  </si>
  <si>
    <t>正极激光模切分切一体机正机</t>
  </si>
  <si>
    <t>JSLEDCN22B132</t>
  </si>
  <si>
    <t>正极激光模切分切一体机反机</t>
  </si>
  <si>
    <t>JSLEDCN22B133</t>
  </si>
  <si>
    <t>负极激光模切分切一体机正机</t>
  </si>
  <si>
    <t>JSLEDCN22B134</t>
  </si>
  <si>
    <t>负极激光模切分切一体机反机</t>
  </si>
  <si>
    <t>JSLEDCN22B135</t>
  </si>
  <si>
    <t>海辰</t>
  </si>
  <si>
    <t>厦门</t>
  </si>
  <si>
    <t>阴极激光模切分条一体机（正机）</t>
  </si>
  <si>
    <t>JSLEDHC22BE99</t>
  </si>
  <si>
    <t>阴极激光模切分条一体机（反机）</t>
  </si>
  <si>
    <t>JSLEDHC22BF01</t>
  </si>
  <si>
    <t>阳极激光模切分条一体机（正机）</t>
  </si>
  <si>
    <t>JSLEDHC22BF02</t>
  </si>
  <si>
    <t>阳极激光模切分条一体机（反机）</t>
  </si>
  <si>
    <t>JSLEDHC22BF03</t>
  </si>
  <si>
    <t>JSLEDHC21B113</t>
  </si>
  <si>
    <t>2022-HC-厦门-激光模切-24台</t>
  </si>
  <si>
    <t>22HCXM00217</t>
  </si>
  <si>
    <t>JSLEDHC22B655</t>
  </si>
  <si>
    <t>JSLEDHC22B656</t>
  </si>
  <si>
    <t>JSLEDHC22B657</t>
  </si>
  <si>
    <t>JSLED23J234</t>
  </si>
  <si>
    <t>JSLED23J235</t>
  </si>
  <si>
    <t>JSLED23J236</t>
  </si>
  <si>
    <t>荆门</t>
    <phoneticPr fontId="3" type="noConversion"/>
  </si>
  <si>
    <t>JSLEDYW22B082</t>
    <phoneticPr fontId="3" type="noConversion"/>
  </si>
  <si>
    <t>JSLEDYW22B142</t>
  </si>
  <si>
    <t>JSLEDYW22B143</t>
  </si>
  <si>
    <t>重庆</t>
    <phoneticPr fontId="24" type="noConversion"/>
  </si>
  <si>
    <t>何家翘</t>
    <phoneticPr fontId="24" type="noConversion"/>
  </si>
  <si>
    <t>JSLED23J349</t>
  </si>
  <si>
    <t>JSLED23J350</t>
  </si>
  <si>
    <t>阳极反机双方四收</t>
    <phoneticPr fontId="24" type="noConversion"/>
  </si>
  <si>
    <t>JSLEDYW21B391</t>
  </si>
  <si>
    <t>张玄</t>
  </si>
  <si>
    <t>JSLEDYW21B392</t>
  </si>
  <si>
    <t>JSLEDYW21B393</t>
  </si>
  <si>
    <t>JSLEDYW21B394</t>
  </si>
  <si>
    <t>JSLEDYW21B065</t>
  </si>
  <si>
    <t>JSLEDYW21B066</t>
  </si>
  <si>
    <t>惠州</t>
  </si>
  <si>
    <t>激光模切单体机</t>
  </si>
  <si>
    <t>JSLEDYW21B103</t>
  </si>
  <si>
    <t>激光模切一体机</t>
  </si>
  <si>
    <t>JSLEDYW21B105</t>
  </si>
  <si>
    <t>JSLEDYW21B104</t>
  </si>
  <si>
    <t>JSLEDYW21B106</t>
  </si>
  <si>
    <t>2021/6/31</t>
  </si>
  <si>
    <t>JSLEDYW21B194</t>
  </si>
  <si>
    <t>JSLEDYW20B240</t>
  </si>
  <si>
    <t>2021/3/15（3台）
2021/3/30（3台）</t>
  </si>
  <si>
    <t>JSLEDYW20B241</t>
  </si>
  <si>
    <t>珠海</t>
  </si>
  <si>
    <t>JMLEDGY20B190</t>
  </si>
  <si>
    <t>JMLEDGY20B191</t>
  </si>
  <si>
    <t>激光裁切机</t>
  </si>
  <si>
    <t>JMLEDYW20B077</t>
  </si>
  <si>
    <t>JMLEDYW20B078</t>
  </si>
  <si>
    <t>JMLEYW18075</t>
  </si>
  <si>
    <t>科信</t>
  </si>
  <si>
    <t>JSLEDKX21B214</t>
  </si>
  <si>
    <t>何家翘</t>
  </si>
  <si>
    <t>JSLEDKX21B215</t>
  </si>
  <si>
    <t>1.产能：≥1~80m/min
2.良率：≥99.5%
3.故障率：≤2%</t>
  </si>
  <si>
    <t>2022-楚能-武汉-模切机-10台</t>
  </si>
  <si>
    <t>CNNE-LC01-2022-01-04</t>
  </si>
  <si>
    <t>HCNY-SRC-EP-202103-510</t>
  </si>
  <si>
    <t>F5-XJC238-01A</t>
  </si>
  <si>
    <t>朱风帆</t>
  </si>
  <si>
    <t>厦门</t>
    <phoneticPr fontId="3" type="noConversion"/>
  </si>
  <si>
    <t>F5-XJC296-01A</t>
  </si>
  <si>
    <t>F5-XJC297-01A</t>
  </si>
  <si>
    <t>F5-XJC298-01A</t>
  </si>
  <si>
    <t>F5-XJC299-01A</t>
  </si>
  <si>
    <t>1.产能：≥1~60m/min
2.良率：≥99.5%
3.故障率：≤2%</t>
  </si>
  <si>
    <t>珠海冠宇模切机</t>
  </si>
  <si>
    <t>COSMXBATTERY-CONTRACT-2020-117</t>
  </si>
  <si>
    <t>F5-XJC220-01A</t>
  </si>
  <si>
    <t>珠海冠宇</t>
  </si>
  <si>
    <t>设备验收单已签核至客户采购，已通知商务进行对接</t>
  </si>
  <si>
    <t>处理售后工作</t>
  </si>
  <si>
    <t>F5-XJC221-01A</t>
  </si>
  <si>
    <t>亿纬Q10</t>
  </si>
  <si>
    <t>YWCN202011014</t>
  </si>
  <si>
    <t>F5-XJA209-01A</t>
  </si>
  <si>
    <t>70m/min</t>
  </si>
  <si>
    <t>3-22--3-26---3-29</t>
  </si>
  <si>
    <t>因荆门疫情影响，现场调试人员被隔离在宿舍，耽搁一个月</t>
  </si>
  <si>
    <t>F5-XJA210-01A</t>
  </si>
  <si>
    <t>亿纬BM线</t>
  </si>
  <si>
    <t>JMLEDYW20B077（正极）</t>
  </si>
  <si>
    <t>YWCN2006007</t>
  </si>
  <si>
    <t>F5-XJH201-01A</t>
  </si>
  <si>
    <t>激光模切裁片一体机</t>
  </si>
  <si>
    <t>产能≥220PPM
一次良率：99.5%
故障率≤2%</t>
  </si>
  <si>
    <t xml:space="preserve">200片/min </t>
  </si>
  <si>
    <t>12-2系统验收流程已转至客户采购，已通知商务跟进中。</t>
  </si>
  <si>
    <t>JMLEDYW20B078（负极）</t>
  </si>
  <si>
    <t>F5-XJH202-01A</t>
  </si>
  <si>
    <t>第五实验室</t>
  </si>
  <si>
    <t>1.产能：≥1~30m/min
2.良率：≥99.5%
3.故障率：≤2%</t>
  </si>
  <si>
    <t>30m/min</t>
  </si>
  <si>
    <t>设备已验收，已通知商务跟进中。</t>
  </si>
  <si>
    <t>亿纬THF项目</t>
  </si>
  <si>
    <t>HDS202103017</t>
  </si>
  <si>
    <t>F5-XJA213-01A</t>
  </si>
  <si>
    <t>激光模切机（单体）</t>
  </si>
  <si>
    <t>1.产能：≥1~70m/min
2.良率：≥99.5%
3.故障率：≤2%</t>
  </si>
  <si>
    <t>2021/7/29-4台
2021/8/5-2台
2021/8/15-2台</t>
  </si>
  <si>
    <t>王声洪/张玄</t>
  </si>
  <si>
    <t>F5-XJA214-01A</t>
  </si>
  <si>
    <t>激光模切（单体）</t>
  </si>
  <si>
    <t>F5-XJC230-01A</t>
  </si>
  <si>
    <t>激光模切（一体机）</t>
  </si>
  <si>
    <t>F5-XJC231-01A</t>
  </si>
  <si>
    <t>亿纬Q8项目</t>
  </si>
  <si>
    <t>DL202102024</t>
  </si>
  <si>
    <t>F5-XJA211-01A</t>
  </si>
  <si>
    <t xml:space="preserve">2021/9/8-4台
2021/9/10-4台
</t>
  </si>
  <si>
    <t>F5-XJA212-01A</t>
  </si>
  <si>
    <t>亿纬G11项目</t>
  </si>
  <si>
    <t>ecs202105029</t>
  </si>
  <si>
    <t>F5-XJC503-01A</t>
  </si>
  <si>
    <t>1.产能：雕刻工艺验收速度60m/min，其余无验收速度要求
2.良率：≥99.5%
3.故障率：≤2%</t>
  </si>
  <si>
    <t xml:space="preserve">1.配合协助客户生产、培训
2.问题点优化/整改
3.推进验收
</t>
  </si>
  <si>
    <t>DLS202107125</t>
  </si>
  <si>
    <t>F5-XJC259-01A</t>
  </si>
  <si>
    <t>设备提速、陪产，收集验收数据</t>
  </si>
  <si>
    <t>F5-XJC260-01A</t>
  </si>
  <si>
    <t>H3</t>
  </si>
  <si>
    <t>DLS202108056</t>
  </si>
  <si>
    <t>F5-XJA215-01</t>
  </si>
  <si>
    <t>F5-XJA216-01</t>
  </si>
  <si>
    <t>科信模切机</t>
  </si>
  <si>
    <t>KX202107068</t>
  </si>
  <si>
    <t>F5-XJC253-01A</t>
  </si>
  <si>
    <t>HZ</t>
  </si>
  <si>
    <t xml:space="preserve">1,优率,≥99.5%                                    
2,故障率≤2%                                        
3,分切速度：60m/min                                        </t>
  </si>
  <si>
    <t>曾敬</t>
  </si>
  <si>
    <t>F5-XJC254-01A</t>
  </si>
  <si>
    <t>程刚</t>
  </si>
  <si>
    <t>小鹏</t>
  </si>
  <si>
    <t>肇庆小鹏激光模切机</t>
  </si>
  <si>
    <t>JSLEDXP22B517</t>
  </si>
  <si>
    <t xml:space="preserve"> F5-XJC628-01A</t>
  </si>
  <si>
    <t>肇庆</t>
  </si>
  <si>
    <t>速度：80m/min
良率：≥99.5%
DT：≤2%</t>
  </si>
  <si>
    <t>10月30号Qualify</t>
  </si>
  <si>
    <t>1.分切刀客户要求加数显改造，10号已经寄回给供应商（预计12月1号到货）
2.平切皮带，皮带孔刮级耳需要优化皮带或者更好的方案（已经22号下单
3.11/25接到通知设备封存，明年再生产，具体日期还未给出，已通知商务，设备还未进入正式生产状态，验收计划搁浅。</t>
  </si>
  <si>
    <t>JSLEDXP22B518</t>
  </si>
  <si>
    <t>F5-XJC629-01A</t>
  </si>
  <si>
    <t>Busbar焊接机</t>
  </si>
  <si>
    <t>宜宾</t>
  </si>
  <si>
    <t>2022-CA-福鼎-Busabr焊接设备-1台</t>
  </si>
  <si>
    <t>22CAFD00498</t>
  </si>
  <si>
    <t>JSLEDCA22C427</t>
  </si>
  <si>
    <t>2022-CA-福鼎-镍片焊接设备-2台</t>
  </si>
  <si>
    <t>22CAFD00500</t>
  </si>
  <si>
    <t>JSLEDCA22C428</t>
  </si>
  <si>
    <t>镍片焊接设备</t>
  </si>
  <si>
    <t>模切机</t>
  </si>
  <si>
    <t>2023/6426</t>
  </si>
  <si>
    <t>客户自身原因，未正式生产</t>
  </si>
  <si>
    <t>胡鑫</t>
  </si>
  <si>
    <t>JMLEDGF20B161</t>
  </si>
  <si>
    <t>JMLEDGF20B162</t>
  </si>
  <si>
    <t>JSLEDGF21B197</t>
  </si>
  <si>
    <t>JSLEDGF21B284</t>
  </si>
  <si>
    <t>JSLEDGF21B286</t>
  </si>
  <si>
    <t>JSLEDGF21B287</t>
  </si>
  <si>
    <t>JSLEDGF22B585</t>
  </si>
  <si>
    <t>JSLEDGF22BB03</t>
  </si>
  <si>
    <t>JSLEDGF22BB04</t>
  </si>
  <si>
    <t>JSLEDGF22BB05</t>
  </si>
  <si>
    <t>JSLEDGF22BB06</t>
  </si>
  <si>
    <t>JSLEDGF22BF17</t>
  </si>
  <si>
    <t>JSLEDGF22BF18</t>
  </si>
  <si>
    <t>JSLEDGF22BF19</t>
  </si>
  <si>
    <t>JSLEDGF22BF20</t>
  </si>
  <si>
    <t>新余</t>
  </si>
  <si>
    <t>2020-GF-新余-激光切-28台</t>
  </si>
  <si>
    <t>激光极耳成型裁断一体机</t>
  </si>
  <si>
    <t>2020/12/22~2021/1/22</t>
  </si>
  <si>
    <t>2020-GF-东莞-激光切-2台</t>
  </si>
  <si>
    <t>20GFDG00406</t>
  </si>
  <si>
    <t>激光模切裁断一体机（正极）</t>
  </si>
  <si>
    <t>制造</t>
  </si>
  <si>
    <t>激光模切裁断一体机（负极）</t>
  </si>
  <si>
    <t>2021-GF-新余-二期M2方形铝壳模切机-8台</t>
  </si>
  <si>
    <t>21GFXY00045</t>
  </si>
  <si>
    <t>GFLD-202105-005</t>
  </si>
  <si>
    <t>赣锋</t>
  </si>
  <si>
    <t>2021-GF-新余-模切机-8台</t>
  </si>
  <si>
    <t>21GFXY00046</t>
  </si>
  <si>
    <t>GFLD-202108-010</t>
  </si>
  <si>
    <t>2022-GF-新余-模切机4台</t>
  </si>
  <si>
    <t>22GFXY00213</t>
  </si>
  <si>
    <t>2022-GF-新余-激光模切分条一体机-16台</t>
  </si>
  <si>
    <t>22GFXY00371</t>
  </si>
  <si>
    <t>2022-GF-新余-4期-模切机-32台</t>
  </si>
  <si>
    <t>22GFXY00708</t>
  </si>
  <si>
    <t>阴极正机</t>
  </si>
  <si>
    <t>GFLD-20221212-033</t>
  </si>
  <si>
    <t>阴极反机</t>
  </si>
  <si>
    <t>阳极正机</t>
  </si>
  <si>
    <t>阳极反机</t>
  </si>
  <si>
    <t>江西</t>
  </si>
  <si>
    <t>赣锋二期8台M2方形铝壳激光模切分切一体机</t>
  </si>
  <si>
    <t>HN-JC248</t>
  </si>
  <si>
    <t>江西新余</t>
  </si>
  <si>
    <t xml:space="preserve">
赣锋3期激光成型分条一体机
</t>
  </si>
  <si>
    <t>F5-XJC255-01A</t>
  </si>
  <si>
    <t>极片激光成型分条一体机（负极机/正机）</t>
  </si>
  <si>
    <t>优率≥99.5%
故障率＜2%
产能＞60m/min</t>
  </si>
  <si>
    <t xml:space="preserve">
F5-XJC256-01A</t>
  </si>
  <si>
    <t>极片激光成型分条一体机（负极机/反机）</t>
  </si>
  <si>
    <t xml:space="preserve">
F5-XJC257-01A</t>
  </si>
  <si>
    <t>极片激光成型分条一体机（正极/正机）</t>
  </si>
  <si>
    <t xml:space="preserve">
F5-XJC258-01A</t>
  </si>
  <si>
    <t>极片激光成型分条一体机（正极/反机）</t>
  </si>
  <si>
    <t>赣锋正极模切机</t>
  </si>
  <si>
    <t>F5-XJH203-01A</t>
  </si>
  <si>
    <t>1.验收速度：正极≥170片/min负极≥200片/min
2.良率：≥99.5%
3.故障率：≤2%</t>
  </si>
  <si>
    <t>170pcs/m</t>
  </si>
  <si>
    <t>＜1%</t>
  </si>
  <si>
    <t>12/26号 4台
1/18号 6台
1/23号 5台</t>
  </si>
  <si>
    <t>验收完成，售后阶段</t>
  </si>
  <si>
    <t>赣锋负极模切机</t>
  </si>
  <si>
    <t>F5-XJH204-01A</t>
  </si>
  <si>
    <t>8#6#200pcs/m</t>
  </si>
  <si>
    <t>1/11号 6台
1/23号 1台
1/28号 6台</t>
  </si>
  <si>
    <t>东莞赣锋模切机</t>
  </si>
  <si>
    <t>F5-XJC217-01A</t>
  </si>
  <si>
    <t>东莞赣锋</t>
  </si>
  <si>
    <t>PPM:240次/Min
故障率：≤2%
合格率：≥99.8%</t>
  </si>
  <si>
    <t>TBD</t>
  </si>
  <si>
    <t>配合客户小批量试产</t>
  </si>
  <si>
    <t>F5-XJC218-01A</t>
  </si>
  <si>
    <t>22CNXG00715</t>
  </si>
  <si>
    <t>230YC00008</t>
  </si>
  <si>
    <t>22XPZQ00242</t>
  </si>
  <si>
    <t>2022-XP-肇庆-激光模切机-2台</t>
  </si>
  <si>
    <t>1.设备通电调试。</t>
  </si>
  <si>
    <t>1.两台设备已调试完成，客户正在测量工艺参数。。
2.碎料箱调试验证，我司新研发机型第一次量产，需要跑料验证。
3.已调试完成，客户小批量试产中。</t>
  </si>
  <si>
    <t>JSLED23J497</t>
  </si>
  <si>
    <t>JSLED23J498</t>
  </si>
  <si>
    <t>JSLED23J499</t>
  </si>
  <si>
    <t>JSLED23J289</t>
  </si>
  <si>
    <t>JSLED23J290</t>
  </si>
  <si>
    <t>JSLED23J291</t>
  </si>
  <si>
    <t>/</t>
    <phoneticPr fontId="3" type="noConversion"/>
  </si>
  <si>
    <t>JSLEDGF21B285</t>
    <phoneticPr fontId="3" type="noConversion"/>
  </si>
  <si>
    <t>JSLEDGF22B584</t>
    <phoneticPr fontId="3" type="noConversion"/>
  </si>
  <si>
    <t>激光模切机正极正机</t>
    <phoneticPr fontId="3" type="noConversion"/>
  </si>
  <si>
    <t>激光模切机正极反机</t>
    <phoneticPr fontId="3" type="noConversion"/>
  </si>
  <si>
    <t>激光模切机阴极反机</t>
    <phoneticPr fontId="3" type="noConversion"/>
  </si>
  <si>
    <t xml:space="preserve">
1、问题点核对与整改
2、稳定生产
3、推动验收发起
</t>
    <phoneticPr fontId="3" type="noConversion"/>
  </si>
  <si>
    <t>江西新余</t>
    <phoneticPr fontId="3" type="noConversion"/>
  </si>
  <si>
    <t>未验收</t>
    <phoneticPr fontId="3" type="noConversion"/>
  </si>
  <si>
    <t>胡嘉贺</t>
    <phoneticPr fontId="3" type="noConversion"/>
  </si>
  <si>
    <t>M6</t>
    <phoneticPr fontId="3" type="noConversion"/>
  </si>
  <si>
    <t>胡嘉贺/王泽军</t>
    <phoneticPr fontId="3" type="noConversion"/>
  </si>
  <si>
    <t>胡嘉贺/程群洁</t>
    <phoneticPr fontId="3" type="noConversion"/>
  </si>
  <si>
    <t>胡嘉贺/向爱群</t>
    <phoneticPr fontId="3" type="noConversion"/>
  </si>
  <si>
    <t>B01-013555A</t>
    <phoneticPr fontId="3" type="noConversion"/>
  </si>
  <si>
    <t>设计失误，设变后继续改造（唐基聃）
7/7已再次评审，基本方案通过
采购已抛单-最晚8/27交期-需提拉</t>
    <phoneticPr fontId="3" type="noConversion"/>
  </si>
  <si>
    <t>SZLESRP22B071</t>
    <phoneticPr fontId="3" type="noConversion"/>
  </si>
  <si>
    <t>外购成品</t>
    <phoneticPr fontId="3" type="noConversion"/>
  </si>
  <si>
    <t>武汉</t>
    <phoneticPr fontId="3" type="noConversion"/>
  </si>
  <si>
    <t>客户资金困难，货款回款有高风险</t>
    <phoneticPr fontId="3" type="noConversion"/>
  </si>
  <si>
    <t>F5-XJC311-01A/F5-XJC312-01A</t>
    <phoneticPr fontId="3" type="noConversion"/>
  </si>
  <si>
    <t xml:space="preserve">1,优率,≥99.5%       2,故障率≤2%         3,效率≥80m/min
             </t>
    <phoneticPr fontId="3" type="noConversion"/>
  </si>
  <si>
    <t>2023/2/14立项启动，于3/8接业务杨闯兵通知暂停运行。设计已下单80%，已回料329项-3/13通知恢复运行。设计已下单80%，已回料329项-3/26设计下单100%，采购下单96%，回料23%-3/31回料43%-4/9回料70%-4/15回料85%-4/20回料93%-4/28齐料96.2%-5/5到料98.37%-5/19到料99.13%，装配60%-5/27到料99.06，装配89%-2023/6/3，通电通气-6/9空跑-6/13带牛皮纸空跑完成</t>
    <phoneticPr fontId="3" type="noConversion"/>
  </si>
  <si>
    <t xml:space="preserve">推动客户发料调试发货 </t>
    <phoneticPr fontId="3" type="noConversion"/>
  </si>
  <si>
    <t>2023-中国珠海-宽幅激光清洗机-1台</t>
    <phoneticPr fontId="3" type="noConversion"/>
  </si>
  <si>
    <t>宽幅激光清洗机</t>
    <phoneticPr fontId="3" type="noConversion"/>
  </si>
  <si>
    <t>6/30完成正极1台验收</t>
    <phoneticPr fontId="3" type="noConversion"/>
  </si>
  <si>
    <t>2023/5/22完成正极2台验收</t>
    <phoneticPr fontId="3" type="noConversion"/>
  </si>
  <si>
    <t>6/30完成正极2台验收</t>
    <phoneticPr fontId="3" type="noConversion"/>
  </si>
  <si>
    <t>江苏常州</t>
  </si>
  <si>
    <t>JSLEDWL22B640</t>
  </si>
  <si>
    <t>激光模切机正极</t>
  </si>
  <si>
    <t>谢坚城</t>
  </si>
  <si>
    <t>应客户要求做调机料延迟发货</t>
  </si>
  <si>
    <t>JSLEDWL22B641</t>
  </si>
  <si>
    <t>激光模切机负极</t>
  </si>
  <si>
    <t>北京市房山区窦店镇启航西街一号(新厂)
侯辉 13516196021</t>
  </si>
  <si>
    <t>40m/min；良率≥99.5% 故障率≤2%</t>
  </si>
  <si>
    <t xml:space="preserve">
暂无</t>
  </si>
  <si>
    <t>JSLED23J502</t>
  </si>
  <si>
    <t>JSLED23J503</t>
  </si>
  <si>
    <t>JSLED23J504</t>
  </si>
  <si>
    <t>M2</t>
    <phoneticPr fontId="3" type="noConversion"/>
  </si>
  <si>
    <t>罗地长</t>
    <phoneticPr fontId="3" type="noConversion"/>
  </si>
  <si>
    <t>TN-HZYQ-20220220001</t>
    <phoneticPr fontId="3" type="noConversion"/>
  </si>
  <si>
    <t>一出二立式激光模切分条一体机，250W激光器，60米/min，配除尘机&amp;废料箱</t>
    <phoneticPr fontId="3" type="noConversion"/>
  </si>
  <si>
    <t xml:space="preserve">产能：70m/min
合格率：≥99.5%
故障率：≤2%
</t>
    <phoneticPr fontId="3" type="noConversion"/>
  </si>
  <si>
    <t>刘嘉琪</t>
    <phoneticPr fontId="3" type="noConversion"/>
  </si>
  <si>
    <t>1.跟进装调进度</t>
    <phoneticPr fontId="3" type="noConversion"/>
  </si>
  <si>
    <t>一出二激光切分一体机
正极反机</t>
    <phoneticPr fontId="3" type="noConversion"/>
  </si>
  <si>
    <t>安徽滁州</t>
    <phoneticPr fontId="3" type="noConversion"/>
  </si>
  <si>
    <t>JSLED23J494</t>
  </si>
  <si>
    <t>JSLED23J495</t>
  </si>
  <si>
    <t>正极激光模切分条一体机</t>
  </si>
  <si>
    <t>WH</t>
  </si>
  <si>
    <t>1.产能 70m/min
2.优率,≥99.5%
3.故障率≤4%</t>
  </si>
  <si>
    <t>1、提速、陪产、处理问题</t>
  </si>
  <si>
    <t>海辰模切机</t>
  </si>
  <si>
    <t>XM</t>
  </si>
  <si>
    <t>1.产能：60M/min
2.良率：99.8%
3.故障率：2%</t>
  </si>
  <si>
    <t>1.产能：≥1~100m/min
2.良率：≥99.5%
3.故障率：≤2%</t>
  </si>
  <si>
    <t>1.产能：≥80m/min
2.良率：≥99.5%
3.故障率：≤2%</t>
  </si>
  <si>
    <t>易茂飞</t>
  </si>
  <si>
    <t>1.配合客户生产；
2.陪产解决问题点；
3.推动客户验收设备；</t>
    <phoneticPr fontId="24" type="noConversion"/>
  </si>
  <si>
    <t>F5-XJC293-01A</t>
    <phoneticPr fontId="3" type="noConversion"/>
  </si>
  <si>
    <t xml:space="preserve">2022-YW-荆门-J18激光模切分切一体机-26台
</t>
  </si>
  <si>
    <t xml:space="preserve">正极激光模切分条一体机（正机）
</t>
  </si>
  <si>
    <t>张玄/何家翘</t>
  </si>
  <si>
    <t xml:space="preserve">正极激光模切分条一体机（反机）
</t>
  </si>
  <si>
    <t xml:space="preserve">负极激光模切分条一体机（正机）
</t>
  </si>
  <si>
    <t xml:space="preserve">负极激光模切分条一体机（反机）
</t>
  </si>
  <si>
    <t>JSLED23J293</t>
    <phoneticPr fontId="3" type="noConversion"/>
  </si>
  <si>
    <t>其它</t>
    <phoneticPr fontId="3" type="noConversion"/>
  </si>
  <si>
    <t>3-CG-13-2022-0057</t>
    <phoneticPr fontId="3" type="noConversion"/>
  </si>
  <si>
    <t>022-CN-孝感-一出二激光切-2台</t>
    <phoneticPr fontId="3" type="noConversion"/>
  </si>
  <si>
    <t>JSLEDCN22BF43-44</t>
    <phoneticPr fontId="3" type="noConversion"/>
  </si>
  <si>
    <t>激光模切机</t>
    <phoneticPr fontId="3" type="noConversion"/>
  </si>
  <si>
    <t>湖北孝感</t>
    <phoneticPr fontId="3" type="noConversion"/>
  </si>
  <si>
    <t>M5</t>
    <phoneticPr fontId="3" type="noConversion"/>
  </si>
  <si>
    <t>正常</t>
    <phoneticPr fontId="3" type="noConversion"/>
  </si>
  <si>
    <t>风险点：                                                                                                                      暂无</t>
  </si>
  <si>
    <t>胡鑫</t>
    <phoneticPr fontId="3" type="noConversion"/>
  </si>
  <si>
    <t>负极激光模切二分机-正机</t>
    <phoneticPr fontId="3" type="noConversion"/>
  </si>
  <si>
    <t>JSLED23J508</t>
  </si>
  <si>
    <t>JSLED23J509</t>
  </si>
  <si>
    <t>JSLED23J510</t>
  </si>
  <si>
    <t>JSLED23J511</t>
  </si>
  <si>
    <t>F5-JC2262-01A</t>
  </si>
  <si>
    <t>F5-JC2263-01A</t>
  </si>
  <si>
    <t>F5-JC2264-01A</t>
  </si>
  <si>
    <t>F5-JC2265-01A</t>
  </si>
  <si>
    <t>人力不足</t>
    <phoneticPr fontId="3" type="noConversion"/>
  </si>
  <si>
    <t>2023-中国珠海-激光模切分切一体机-2台</t>
    <phoneticPr fontId="3" type="noConversion"/>
  </si>
  <si>
    <t>JSLEDDS22B710-713</t>
    <phoneticPr fontId="3" type="noConversion"/>
  </si>
  <si>
    <t>刘立文</t>
  </si>
  <si>
    <t>HN-JG410</t>
    <phoneticPr fontId="3" type="noConversion"/>
  </si>
  <si>
    <t>2023/2/28qualify-2023/4/28设备功能性完备-5/28故障率合格-6/28优率合格-7/28细节完善-8/10提验收需求-9/10完成验收</t>
    <phoneticPr fontId="3" type="noConversion"/>
  </si>
  <si>
    <t>CX‐EQ‐2022‐0937</t>
    <phoneticPr fontId="3" type="noConversion"/>
  </si>
  <si>
    <t>宽幅激光清洗机-反机</t>
    <phoneticPr fontId="3" type="noConversion"/>
  </si>
  <si>
    <t>2023/5/5qualify-2023/7/5设备功能性完备-8/5故障率合格-9/5优率合格-10/5细节完善，提验收需求-11/30完成验收</t>
    <phoneticPr fontId="3" type="noConversion"/>
  </si>
  <si>
    <t>刘立文</t>
    <phoneticPr fontId="3" type="noConversion"/>
  </si>
  <si>
    <t xml:space="preserve">≤2%     </t>
    <phoneticPr fontId="3" type="noConversion"/>
  </si>
  <si>
    <t>珠海</t>
    <phoneticPr fontId="3" type="noConversion"/>
  </si>
  <si>
    <t>6/26客户评审
物流线技术对接</t>
    <phoneticPr fontId="3" type="noConversion"/>
  </si>
  <si>
    <t>张仕林/孟超</t>
    <phoneticPr fontId="3" type="noConversion"/>
  </si>
  <si>
    <t xml:space="preserve">
计划7月份验收。</t>
    <phoneticPr fontId="3" type="noConversion"/>
  </si>
  <si>
    <t>F5-XJC615-01A</t>
    <phoneticPr fontId="3" type="noConversion"/>
  </si>
  <si>
    <t>苏海</t>
    <phoneticPr fontId="3" type="noConversion"/>
  </si>
  <si>
    <t>激光模切分条一体机（正极反机）</t>
    <phoneticPr fontId="3" type="noConversion"/>
  </si>
  <si>
    <t>客户</t>
    <phoneticPr fontId="3" type="noConversion"/>
  </si>
  <si>
    <t>JSLSD0022T039</t>
    <phoneticPr fontId="3" type="noConversion"/>
  </si>
  <si>
    <t>是</t>
    <phoneticPr fontId="3" type="noConversion"/>
  </si>
  <si>
    <t xml:space="preserve">
激光模切分条一体机（正极反机）</t>
    <phoneticPr fontId="3" type="noConversion"/>
  </si>
  <si>
    <t>2022-TH-滁州-激光模切-8台</t>
    <phoneticPr fontId="3" type="noConversion"/>
  </si>
  <si>
    <t xml:space="preserve">1.产能 70m/min
2.优率,≥99.5%                                    3.故障率≤2%                                        </t>
    <phoneticPr fontId="3" type="noConversion"/>
  </si>
  <si>
    <t>滁州</t>
    <phoneticPr fontId="3" type="noConversion"/>
  </si>
  <si>
    <t xml:space="preserve">1.配合客户生产
2.问题点整改
</t>
    <phoneticPr fontId="3" type="noConversion"/>
  </si>
  <si>
    <t>重庆</t>
    <phoneticPr fontId="3" type="noConversion"/>
  </si>
  <si>
    <t>台州</t>
    <phoneticPr fontId="3" type="noConversion"/>
  </si>
  <si>
    <t>1.推进爬坡提速</t>
    <phoneticPr fontId="3" type="noConversion"/>
  </si>
  <si>
    <t>中航</t>
    <phoneticPr fontId="3" type="noConversion"/>
  </si>
  <si>
    <t>江苏海目星</t>
    <phoneticPr fontId="3" type="noConversion"/>
  </si>
  <si>
    <t>二出四激光切分一体机正极-反机</t>
    <phoneticPr fontId="3" type="noConversion"/>
  </si>
  <si>
    <t>JSLED23J045</t>
    <phoneticPr fontId="3" type="noConversion"/>
  </si>
  <si>
    <t>JSLEDTN22BA22</t>
    <phoneticPr fontId="3" type="noConversion"/>
  </si>
  <si>
    <t>激光模切分切一体机</t>
    <phoneticPr fontId="3" type="noConversion"/>
  </si>
  <si>
    <t xml:space="preserve">产能：50m/min
合格率：≥99.5%
故障率：≤2%
</t>
    <phoneticPr fontId="3" type="noConversion"/>
  </si>
  <si>
    <t>二出四激光切分一体机负极-正机</t>
    <phoneticPr fontId="3" type="noConversion"/>
  </si>
  <si>
    <t>兰钧</t>
    <phoneticPr fontId="3" type="noConversion"/>
  </si>
  <si>
    <t>宽幅激光模切分条一体机
正极正机</t>
    <phoneticPr fontId="3" type="noConversion"/>
  </si>
  <si>
    <t xml:space="preserve">产能：60m/min
合格率：≥99.5%
故障率：≤2%
</t>
    <phoneticPr fontId="3" type="noConversion"/>
  </si>
  <si>
    <t>推进物料齐套</t>
    <phoneticPr fontId="3" type="noConversion"/>
  </si>
  <si>
    <t>上海</t>
    <phoneticPr fontId="3" type="noConversion"/>
  </si>
  <si>
    <t>JSLED23J475</t>
    <phoneticPr fontId="3" type="noConversion"/>
  </si>
  <si>
    <t>产能：160m/min
合格率：≥99.5%
故障率：≤2%</t>
    <phoneticPr fontId="3" type="noConversion"/>
  </si>
  <si>
    <t>JSLSD0022T017</t>
    <phoneticPr fontId="3" type="noConversion"/>
  </si>
  <si>
    <t>盐城</t>
    <phoneticPr fontId="24" type="noConversion"/>
  </si>
  <si>
    <t>亿纬</t>
    <phoneticPr fontId="3" type="noConversion"/>
  </si>
  <si>
    <t>客户厂房原因</t>
    <phoneticPr fontId="3" type="noConversion"/>
  </si>
  <si>
    <t>阳极正机双方四收</t>
    <phoneticPr fontId="24" type="noConversion"/>
  </si>
  <si>
    <t>海辰</t>
    <phoneticPr fontId="24" type="noConversion"/>
  </si>
  <si>
    <t>/</t>
    <phoneticPr fontId="24" type="noConversion"/>
  </si>
  <si>
    <t>智泰</t>
    <phoneticPr fontId="24" type="noConversion"/>
  </si>
  <si>
    <t>2022-YW-荆门-J14激光模切分切一体机-24台</t>
    <phoneticPr fontId="3" type="noConversion"/>
  </si>
  <si>
    <t>JSLEDYW22B081</t>
    <phoneticPr fontId="3" type="noConversion"/>
  </si>
  <si>
    <t>2022-YW-荆门-J16激光模切分切一体机-34台</t>
    <phoneticPr fontId="3" type="noConversion"/>
  </si>
  <si>
    <t>宜宾Busbar焊接机</t>
  </si>
  <si>
    <t>四川宜宾</t>
  </si>
  <si>
    <t>300S/＞99.5%/＜1.2%</t>
  </si>
  <si>
    <t>暂未生产</t>
  </si>
  <si>
    <t>段鹏</t>
  </si>
  <si>
    <t>广东肇庆</t>
  </si>
  <si>
    <t>600S/＞99.5%/＜1.2%</t>
  </si>
  <si>
    <t>JMLEDCA22A001</t>
  </si>
  <si>
    <t>2022-CATL-肇庆-Busbar焊接机-1台</t>
  </si>
  <si>
    <t>22CAZQ00188</t>
  </si>
  <si>
    <t>2022-01-06</t>
  </si>
  <si>
    <t>1.因上海疫情客供料到料较晚原因，FAT和发货时间推迟。
2.客户订单原因，异常验收</t>
  </si>
  <si>
    <t>领湃</t>
  </si>
  <si>
    <t>领湃模切分切一体机</t>
  </si>
  <si>
    <t>2022-CC-武汉-MEB-模切机-2台</t>
  </si>
  <si>
    <t>JSLEDCC22BF61</t>
  </si>
  <si>
    <t>JSLEDCC22BF62</t>
  </si>
  <si>
    <t>2023-中国惠州-二出二模切机-6台</t>
  </si>
  <si>
    <t>JSLED23J159</t>
  </si>
  <si>
    <t>JSLED23J160</t>
  </si>
  <si>
    <t>JSLED23J161</t>
  </si>
  <si>
    <t>JSLED23J162</t>
  </si>
  <si>
    <t>JMLEDCC20B172</t>
  </si>
  <si>
    <t>蜂巢二期3线卷对卷（正极）</t>
  </si>
  <si>
    <t>JMLEDCC20B173</t>
  </si>
  <si>
    <t>蜂巢二期3线卷对卷（负极）</t>
  </si>
  <si>
    <t>蜂巢二期3线模切机（正极）</t>
  </si>
  <si>
    <t>JSLEDCC20B268</t>
  </si>
  <si>
    <t>蜂巢二期3线模切机（负极）</t>
  </si>
  <si>
    <t>JSLEDCC20B269</t>
  </si>
  <si>
    <t>JSLEDCC20B242</t>
  </si>
  <si>
    <t>JSLEDCC20B243</t>
  </si>
  <si>
    <t>蜂巢三期3线模切机（负极）</t>
  </si>
  <si>
    <t>蜂巢三期模切机</t>
  </si>
  <si>
    <t>2023-中国惠州-二出二模切机-2台</t>
  </si>
  <si>
    <t>JSLED23J280</t>
  </si>
  <si>
    <t>金坛四期</t>
  </si>
  <si>
    <t>JSLEDCC22B718</t>
  </si>
  <si>
    <t>蜂巢模切机MEB正极正机（金坛四期）</t>
  </si>
  <si>
    <t>JSLEDCC22B719</t>
  </si>
  <si>
    <t>蜂巢模切机MEB正极反机（金坛四期）</t>
  </si>
  <si>
    <t>JSLEDCC22B720</t>
  </si>
  <si>
    <t>蜂巢模切机MEB负极正机（金坛四期）</t>
  </si>
  <si>
    <t>JSLEDCC22B721</t>
  </si>
  <si>
    <t>蜂巢模切机MEB负极反机（金坛四期）</t>
  </si>
  <si>
    <t>JSLEDCC22BA71</t>
  </si>
  <si>
    <t>HN-JC653</t>
  </si>
  <si>
    <t>HN-JC654</t>
  </si>
  <si>
    <t>HN-JC655</t>
  </si>
  <si>
    <t>HN-JC656</t>
  </si>
  <si>
    <t>蜂巢模切机MEB（金坛四期）</t>
  </si>
  <si>
    <t>1.FC-HMX金坛四期模切机（MEB）平板悬空切-管道参数和能耗点位图客户未确认完成</t>
  </si>
  <si>
    <t>激光模切机（正极）</t>
  </si>
  <si>
    <t>激光模切机（负极）</t>
  </si>
  <si>
    <t>F5-XJH303-01A</t>
  </si>
  <si>
    <t>模切裁断一体机(正极)</t>
  </si>
  <si>
    <t>1.产能：150PPM
2.良率：99%
3.故障率：≤2%</t>
  </si>
  <si>
    <t>未统计</t>
  </si>
  <si>
    <t>F5-XJH304-01A</t>
  </si>
  <si>
    <t>模切裁断一体机（负极）</t>
  </si>
  <si>
    <t>FCNYBDF2011189</t>
  </si>
  <si>
    <t>2021/4/17到4台
2021/4/28到1台</t>
  </si>
  <si>
    <t>2021/4/17到2台
2021/4/28到1台
2021/5/5到1台</t>
  </si>
  <si>
    <t>中航常州模切机</t>
  </si>
  <si>
    <t>JSLEZH19001(JML2ZH19110)</t>
  </si>
  <si>
    <t>ZC2019030128</t>
  </si>
  <si>
    <t>1.产能：40m/min
2.良率：99.5%
3.故障率：≤2%</t>
  </si>
  <si>
    <t>待商务沟通进度</t>
  </si>
  <si>
    <t>HN-JC2179</t>
  </si>
  <si>
    <t>1,优率≥99.3%
2,故障率≤2%                                                  
3,CPK≥1.33                                                                  
4,产能≥62m/min</t>
  </si>
  <si>
    <t>HN-JC2180</t>
  </si>
  <si>
    <t>陕煤</t>
    <phoneticPr fontId="3" type="noConversion"/>
  </si>
  <si>
    <t>设备稳定生产</t>
  </si>
  <si>
    <t>JSLEDCC21B108</t>
  </si>
  <si>
    <t>模切裁断一体机（正极）</t>
  </si>
  <si>
    <t xml:space="preserve">正极激光模切分条一体机-正机 </t>
  </si>
  <si>
    <t>JSLEDZH21B435</t>
  </si>
  <si>
    <t>ZC1000202112070024</t>
  </si>
  <si>
    <t>F5-XJC604-01A</t>
  </si>
  <si>
    <t>1、产能：70m/min
2、良率：99.8%
3、故障率：2%</t>
  </si>
  <si>
    <t xml:space="preserve">正极激光模切分条一体机-反机 </t>
  </si>
  <si>
    <t>JSLEDZH21B436</t>
  </si>
  <si>
    <t>F5-XJC605-01A</t>
  </si>
  <si>
    <t xml:space="preserve">负极激光模切分条一体机-正机 </t>
  </si>
  <si>
    <t>JSLEDZH21B437</t>
  </si>
  <si>
    <t>F5-XJC606-01A</t>
  </si>
  <si>
    <t xml:space="preserve">负极激光模切分条一体机-反机 </t>
  </si>
  <si>
    <t>JSLEDZH21B438</t>
  </si>
  <si>
    <t>F5-XJC607-01A</t>
  </si>
  <si>
    <t>JSLEWCC21B107-01</t>
  </si>
  <si>
    <t>B01-014843A</t>
  </si>
  <si>
    <t>JSLEDCC21B107</t>
  </si>
  <si>
    <t>JSLEWCC21B108-01</t>
  </si>
  <si>
    <t>B01-014844A</t>
  </si>
  <si>
    <t>2021-CC-常州-激光模切机-增值改造</t>
  </si>
  <si>
    <t>力神</t>
    <phoneticPr fontId="3" type="noConversion"/>
  </si>
  <si>
    <t>JSEND18311-03</t>
  </si>
  <si>
    <t>兰钧</t>
  </si>
  <si>
    <t>21LJSH00058</t>
  </si>
  <si>
    <t>JSLEDLJ21B111</t>
  </si>
  <si>
    <t>激光模切分条一体机（正极）</t>
  </si>
  <si>
    <t>潘志军</t>
  </si>
  <si>
    <t>YQKJ-20210324</t>
  </si>
  <si>
    <t>JSLEDLJ21B112</t>
  </si>
  <si>
    <t>激光模切分条一体机（负极）</t>
  </si>
  <si>
    <t>21LJJS00057</t>
  </si>
  <si>
    <t>正极激光模切分条一体机-反机</t>
  </si>
  <si>
    <t>SHLJ-JS-2021100903</t>
  </si>
  <si>
    <t>22LJJS00223</t>
  </si>
  <si>
    <t>正极激光模切分条一体机-正机</t>
  </si>
  <si>
    <t>101-PO-20220127-001</t>
  </si>
  <si>
    <t>21LJSH00430</t>
  </si>
  <si>
    <t>JSLEDLJ21B204</t>
  </si>
  <si>
    <t>兰钧一台打样机</t>
  </si>
  <si>
    <t>SHLJ-PT0-2021051701</t>
  </si>
  <si>
    <t>正力</t>
  </si>
  <si>
    <t>22ZLSJ00354</t>
  </si>
  <si>
    <t>JSLEDZL22B465</t>
  </si>
  <si>
    <t>圆柱切卷一体机</t>
  </si>
  <si>
    <t>PXZ1-MQJR-0025-A</t>
  </si>
  <si>
    <t>22ZLNJ00353</t>
  </si>
  <si>
    <t>方形切卷一体机</t>
  </si>
  <si>
    <t>001C4-LEP187-PXZ1-MQJR-0211-D</t>
  </si>
  <si>
    <t>22ZLCS00352</t>
  </si>
  <si>
    <t>零壹肆</t>
  </si>
  <si>
    <t>22LYSD00341</t>
  </si>
  <si>
    <t>JSLEDLY22BB39</t>
  </si>
  <si>
    <t>负极激光模切分条一体机—正机</t>
  </si>
  <si>
    <t>LYS-20220402-002</t>
  </si>
  <si>
    <t>22BYKZ00620</t>
  </si>
  <si>
    <t>JSLEYBY22B003</t>
  </si>
  <si>
    <t>试用合同</t>
  </si>
  <si>
    <t>2022-CC-湖州-二期L6-模切机-12台</t>
  </si>
  <si>
    <t>22CCHZ00721</t>
  </si>
  <si>
    <t>JSLEDCC22BF63</t>
  </si>
  <si>
    <t>湖州二期L6模切机正极正机</t>
  </si>
  <si>
    <t>JSLEDCC22BF64</t>
  </si>
  <si>
    <t>湖州二期L6模切机正极反机</t>
  </si>
  <si>
    <t>JSLEDCC22BF65</t>
  </si>
  <si>
    <t>湖州二期L6模切机负极正机</t>
  </si>
  <si>
    <t>JSLEDCC22BF66</t>
  </si>
  <si>
    <t>湖州二期L6模切机负极反机</t>
  </si>
  <si>
    <t>2022-CC-湖州-二期MEB-模切机-13台</t>
  </si>
  <si>
    <t>22CCHZ00719</t>
  </si>
  <si>
    <t>JSLEDCC22BF59</t>
  </si>
  <si>
    <t>湖州二期MEB模切机正极正机</t>
  </si>
  <si>
    <t xml:space="preserve">2023/1/20
</t>
  </si>
  <si>
    <t xml:space="preserve">2023/3/16
</t>
  </si>
  <si>
    <t xml:space="preserve">2023/4/7
</t>
  </si>
  <si>
    <t xml:space="preserve">2023/4/18
</t>
  </si>
  <si>
    <t>客户预付款未付</t>
  </si>
  <si>
    <t>JSLEDCC22BF60</t>
  </si>
  <si>
    <t>湖州二期MEB模切机正极反机</t>
  </si>
  <si>
    <t>2021-CC-湖州-一期MEB-模切机-15台</t>
  </si>
  <si>
    <t>21CCHZ00696</t>
  </si>
  <si>
    <t>JSLEDCC22B251</t>
  </si>
  <si>
    <t>湖州一期MEB模切机正极正机</t>
  </si>
  <si>
    <t>客户发货款未及时发至我司</t>
  </si>
  <si>
    <t>JSLEDCC22B252</t>
  </si>
  <si>
    <t>湖州一期MEB模切机正极反机</t>
  </si>
  <si>
    <t>JSLED23L455</t>
  </si>
  <si>
    <t>吉安方形高速卷绕机-正机</t>
  </si>
  <si>
    <t>JSLED23L456</t>
  </si>
  <si>
    <t>吉安方形高速卷绕机-反机</t>
  </si>
  <si>
    <t>HN-JC2177</t>
  </si>
  <si>
    <t>湖州二期</t>
  </si>
  <si>
    <t>李秀文</t>
  </si>
  <si>
    <t>客户预付款未到，等商务通知进行物料下单</t>
  </si>
  <si>
    <t>2022/12/27号项目已启动，12/29与客户进行3D评审（冻结），待建立AMRP系统</t>
  </si>
  <si>
    <t>1.2022/12/27项目启动 2.2022/12/29设计开始下单3.2023/1/20采购开始下单
4.2023/3/17开始启动装配
5.2023/4/8开始通电              6.2023/4/19计划FAT</t>
  </si>
  <si>
    <t>HN-JC2178</t>
  </si>
  <si>
    <t>1,优率≥99.3%
2,故障率≤2%                                                  
3,CPK≥1.33                                                                  
4,产能≥61m/min</t>
  </si>
  <si>
    <t>蜂巢湖州二期L6模切机-12台</t>
  </si>
  <si>
    <t>1,优率≥99.3%
2,故障率≤2%                                                                                                                
3,产能≥60m/min</t>
  </si>
  <si>
    <t>风险点:                                                                                                             1、项目里程碑3月15日采购下单计划，至今天5月14日已延期60天。项目延期风险较大，请帮忙确认客户的预付款的到款日期，需跟客户沟通按照预付款的到款情况顺延交期，谢谢！</t>
  </si>
  <si>
    <t>1、2月15日已开项目启动会                           
2、3月2日客户召开第二次3D评审会，            
3、3月15日计划设计下单，但客户预付款未付。项目延期风险</t>
  </si>
  <si>
    <t xml:space="preserve">1、计划发货时间：6月5日                      </t>
  </si>
  <si>
    <t>中国吉安-方形高速卷绕机-2台</t>
  </si>
  <si>
    <t>吉安海能</t>
  </si>
  <si>
    <t>车建雄</t>
  </si>
  <si>
    <t>POLX20230600002</t>
  </si>
  <si>
    <t xml:space="preserve"> 22CTYY00207</t>
  </si>
  <si>
    <t>客户调机料提供不及时</t>
  </si>
  <si>
    <t>1. 24台主设备已完成定位，打水平。
2. 目调通电通气21台，正极调试完成8台，负极调试完成6台。</t>
  </si>
  <si>
    <t>1. 34台设备已完成吊装，定位，打水平。
2. 目前通电通气24台，目前正极7台调试完成，负极16台调试完成。
3. 6月29日已完成正极7台Q机，负极27台已完成8台。</t>
  </si>
  <si>
    <t>十堰远景一出二五金预分切机正极</t>
  </si>
  <si>
    <t>十堰远景一出二五金预分切机负极</t>
  </si>
  <si>
    <t>山东德晋分条一体机-6台</t>
  </si>
  <si>
    <t>负极激光模切机（反机）</t>
    <phoneticPr fontId="3" type="noConversion"/>
  </si>
  <si>
    <t>2022-CN-孝感三厂-一出二激光切-28台</t>
    <phoneticPr fontId="3" type="noConversion"/>
  </si>
  <si>
    <t>F5-JC2189-01A</t>
    <phoneticPr fontId="3" type="noConversion"/>
  </si>
  <si>
    <t>2023-中国宜昌二厂-一出二激光切-32台</t>
    <phoneticPr fontId="3" type="noConversion"/>
  </si>
  <si>
    <t>4-CG-13-2022-0024</t>
    <phoneticPr fontId="3" type="noConversion"/>
  </si>
  <si>
    <t>F5-JC2200-01A</t>
    <phoneticPr fontId="3" type="noConversion"/>
  </si>
  <si>
    <t>M4</t>
    <phoneticPr fontId="3" type="noConversion"/>
  </si>
  <si>
    <t>JSLED23J021</t>
    <phoneticPr fontId="3" type="noConversion"/>
  </si>
  <si>
    <t>F5-JC2201-01A</t>
    <phoneticPr fontId="3" type="noConversion"/>
  </si>
  <si>
    <t>F5-JC2202-01A</t>
    <phoneticPr fontId="3" type="noConversion"/>
  </si>
  <si>
    <t>F5-JC2203-01A</t>
    <phoneticPr fontId="3" type="noConversion"/>
  </si>
  <si>
    <t>F5-JC2204-01A</t>
    <phoneticPr fontId="3" type="noConversion"/>
  </si>
  <si>
    <t>湖北宜昌</t>
    <phoneticPr fontId="3" type="noConversion"/>
  </si>
  <si>
    <t>JSLED23J496-499</t>
    <phoneticPr fontId="3" type="noConversion"/>
  </si>
  <si>
    <t>JMLEDGF20B161</t>
    <phoneticPr fontId="3" type="noConversion"/>
  </si>
  <si>
    <t>肖泽东</t>
    <phoneticPr fontId="3" type="noConversion"/>
  </si>
  <si>
    <t>JMLEDGF20B118</t>
    <phoneticPr fontId="3" type="noConversion"/>
  </si>
  <si>
    <t>\</t>
    <phoneticPr fontId="3" type="noConversion"/>
  </si>
  <si>
    <t>GFLD202010-001</t>
    <phoneticPr fontId="3" type="noConversion"/>
  </si>
  <si>
    <t>极耳模切机</t>
    <phoneticPr fontId="3" type="noConversion"/>
  </si>
  <si>
    <t>JSLEDGF21B287</t>
    <phoneticPr fontId="3" type="noConversion"/>
  </si>
  <si>
    <t>JSLEDGF22BB04</t>
    <phoneticPr fontId="3" type="noConversion"/>
  </si>
  <si>
    <t>激光模切机阳机正机</t>
    <phoneticPr fontId="3" type="noConversion"/>
  </si>
  <si>
    <t>准备现场接机工作</t>
    <phoneticPr fontId="3" type="noConversion"/>
  </si>
  <si>
    <t>优率≥99.5%
故障率＜2%
产能＞60m/min</t>
    <phoneticPr fontId="3" type="noConversion"/>
  </si>
  <si>
    <t>80m/min
≥99.5%
≤2%</t>
    <phoneticPr fontId="3" type="noConversion"/>
  </si>
  <si>
    <t>张力摆杆模组因使用未验证模组，导致张力初始化时间较长，高速状态下张力抖动较大</t>
    <phoneticPr fontId="3" type="noConversion"/>
  </si>
  <si>
    <t>王泽军</t>
  </si>
  <si>
    <t>延期</t>
    <phoneticPr fontId="3" type="noConversion"/>
  </si>
  <si>
    <t>重庆冠宇</t>
    <phoneticPr fontId="3" type="noConversion"/>
  </si>
  <si>
    <t>JSLEDGY20B244</t>
    <phoneticPr fontId="3" type="noConversion"/>
  </si>
  <si>
    <t>JSLEDGY21B001</t>
    <phoneticPr fontId="3" type="noConversion"/>
  </si>
  <si>
    <t>无生产计划，2021/12/30设备已被客户拆卸封存，走异常验收流程</t>
    <phoneticPr fontId="3" type="noConversion"/>
  </si>
  <si>
    <t>JSLEDGY21B062</t>
    <phoneticPr fontId="3" type="noConversion"/>
  </si>
  <si>
    <t>无生产计划，设备10/9已拆卸，走异常验收流程</t>
    <phoneticPr fontId="3" type="noConversion"/>
  </si>
  <si>
    <t>无生产计划，断续打样；2022/7月中旬有生产计划设备有问题提速不了，问题解决后客户不要求提速因为产能需求不多</t>
    <phoneticPr fontId="3" type="noConversion"/>
  </si>
  <si>
    <t>激光模切分条一体机</t>
    <phoneticPr fontId="3" type="noConversion"/>
  </si>
  <si>
    <t>qualify后已停机，无生产计划；2022/7月中旬有生产计划设备有问题提速不了。问题解决后，客户不要求提速因为产能没需求</t>
    <phoneticPr fontId="3" type="noConversion"/>
  </si>
  <si>
    <t>珠海冠宇</t>
    <phoneticPr fontId="3" type="noConversion"/>
  </si>
  <si>
    <t>2023/5/22负极完成了负极验收1台验收</t>
    <phoneticPr fontId="3" type="noConversion"/>
  </si>
  <si>
    <t>2022/5/31(有2台机未开机因为没有生产计划</t>
    <phoneticPr fontId="3" type="noConversion"/>
  </si>
  <si>
    <t>2023/5/22负极完成了验收负极2台验收</t>
    <phoneticPr fontId="3" type="noConversion"/>
  </si>
  <si>
    <t>激光清洗机</t>
    <phoneticPr fontId="3" type="noConversion"/>
  </si>
  <si>
    <t>5台10/15+15台11/30+18台12/27</t>
    <phoneticPr fontId="3" type="noConversion"/>
  </si>
  <si>
    <t>4/15&amp;5/15&amp;9/30</t>
    <phoneticPr fontId="3" type="noConversion"/>
  </si>
  <si>
    <t>2023/4/7珠海6台+2023/3/12珠海2台+22/3/20珠海2台+5台10/25+15台11/28</t>
    <phoneticPr fontId="3" type="noConversion"/>
  </si>
  <si>
    <t>11/19首5台+4厂：12/10交付第1台+12/12交付第2台+12/15交付1台+12/17交付1台+3厂：12/15交付(倒卷)1台+12/26交付1台(12/8进场）-1/20已发的20台全部交付</t>
    <phoneticPr fontId="3" type="noConversion"/>
  </si>
  <si>
    <t>20·22/1/20</t>
    <phoneticPr fontId="3" type="noConversion"/>
  </si>
  <si>
    <t>宽幅激光模切分条一体机</t>
    <phoneticPr fontId="3" type="noConversion"/>
  </si>
  <si>
    <t>多极耳清洗机</t>
    <phoneticPr fontId="3" type="noConversion"/>
  </si>
  <si>
    <t>2022/5/15(因没有调机料，有4台机未qualify）</t>
    <phoneticPr fontId="3" type="noConversion"/>
  </si>
  <si>
    <t>宽幅激光清洗机-正机</t>
    <phoneticPr fontId="3" type="noConversion"/>
  </si>
  <si>
    <t>JSLEDGY22BA74</t>
    <phoneticPr fontId="3" type="noConversion"/>
  </si>
  <si>
    <t>2023/2/20+2023/2/15</t>
    <phoneticPr fontId="3" type="noConversion"/>
  </si>
  <si>
    <t>江门海目星</t>
    <phoneticPr fontId="3" type="noConversion"/>
  </si>
  <si>
    <t>2022-中国珠海-填丝补焊机-1台</t>
    <phoneticPr fontId="3" type="noConversion"/>
  </si>
  <si>
    <t>珠海鹏辉</t>
    <phoneticPr fontId="3" type="noConversion"/>
  </si>
  <si>
    <t>230ZH00054</t>
    <phoneticPr fontId="3" type="noConversion"/>
  </si>
  <si>
    <t>230ZH000175</t>
    <phoneticPr fontId="3" type="noConversion"/>
  </si>
  <si>
    <t>2022/12/10+2022/12/27</t>
    <phoneticPr fontId="3" type="noConversion"/>
  </si>
  <si>
    <t>小卷清洗机</t>
    <phoneticPr fontId="3" type="noConversion"/>
  </si>
  <si>
    <t>JSLEDGY21B310</t>
    <phoneticPr fontId="3" type="noConversion"/>
  </si>
  <si>
    <t>1,优率,≥99%                                    2,故障率≤2%                                        3,速度：20PPM(验收18PPM)</t>
    <phoneticPr fontId="3" type="noConversion"/>
  </si>
  <si>
    <t>第1批:10/15                              第1批:10/30                                        第2批:2021/11/17                 第3批:2021/11/23           第4批:2021/11/28                   第5批:2021/12/16                第6批:2021/12/30</t>
    <phoneticPr fontId="3" type="noConversion"/>
  </si>
  <si>
    <t>推动客户FAT、发货</t>
    <phoneticPr fontId="3" type="noConversion"/>
  </si>
  <si>
    <t>CCD全检功能12/17在3厂8#上线试跑-12/20客户正式认可征途CCD全检功能-12/23在3厂8#机上上线全检试生产，定长误判高，需优化再验证OK后横展</t>
    <phoneticPr fontId="3" type="noConversion"/>
  </si>
  <si>
    <t>JSLED23J231-32</t>
    <phoneticPr fontId="3" type="noConversion"/>
  </si>
  <si>
    <t>朱风帆</t>
    <phoneticPr fontId="3" type="noConversion"/>
  </si>
  <si>
    <t>1,优率,≥99%                                    2,故障率≤21,优率,≥99%                                    2,故障率≤2%                                        3,速度：216个槽位/分钟(尺寸14*11mm)</t>
    <phoneticPr fontId="3" type="noConversion"/>
  </si>
  <si>
    <t>B166模切机</t>
    <phoneticPr fontId="3" type="noConversion"/>
  </si>
  <si>
    <t>JSLEDGY21B166</t>
    <phoneticPr fontId="3" type="noConversion"/>
  </si>
  <si>
    <t>COSMX BATTERY-CONTRACT-2021-490</t>
    <phoneticPr fontId="3" type="noConversion"/>
  </si>
  <si>
    <t>F5-XJC246-01A</t>
    <phoneticPr fontId="3" type="noConversion"/>
  </si>
  <si>
    <t>激光模切分切一体机(正负各1)</t>
    <phoneticPr fontId="3" type="noConversion"/>
  </si>
  <si>
    <t>浙江冠宇</t>
    <phoneticPr fontId="3" type="noConversion"/>
  </si>
  <si>
    <t xml:space="preserve">1,优率,≥99.5%                                    2,故障率≤2%                                        3,分切速度：60m/min                                        </t>
    <phoneticPr fontId="3" type="noConversion"/>
  </si>
  <si>
    <t>2023/6/30完成验收</t>
    <phoneticPr fontId="3" type="noConversion"/>
  </si>
  <si>
    <t>40m/min</t>
    <phoneticPr fontId="3" type="noConversion"/>
  </si>
  <si>
    <t>2023/5/22完成正极1台验收</t>
    <phoneticPr fontId="3" type="noConversion"/>
  </si>
  <si>
    <t>1.2021/12/30客户中央除尘接好 2.2022/2/27开始给料生产</t>
    <phoneticPr fontId="3" type="noConversion"/>
  </si>
  <si>
    <t>1.2021/12/30客户中央除尘接好</t>
    <phoneticPr fontId="3" type="noConversion"/>
  </si>
  <si>
    <t>2022-GY-珠海-7厂-宽幅清洗机-5台</t>
    <phoneticPr fontId="3" type="noConversion"/>
  </si>
  <si>
    <t xml:space="preserve">
JSLEDGY22BA74</t>
    <phoneticPr fontId="3" type="noConversion"/>
  </si>
  <si>
    <t>255PPM/min</t>
    <phoneticPr fontId="3" type="noConversion"/>
  </si>
  <si>
    <t>2023/1/13发机-2/5通电通气-2/25，1#清洗机质量合格，对齐度调试中；2#高精度矫正完毕-3/12设备已调试好，待客户跑料做SAT，因21B527大卷清洗机激光器故障，临时拆借了一台激光器给B527大卷使用-1#机待料SAT;2#机CCD B工位相机不能完全识别到槽位，3/31已增加大恒已增加1名工程师到珠海支援-4/7CCD问题已解决</t>
    <phoneticPr fontId="3" type="noConversion"/>
  </si>
  <si>
    <t>JSLEDGY22BA75</t>
    <phoneticPr fontId="3" type="noConversion"/>
  </si>
  <si>
    <t>190PPM/min</t>
    <phoneticPr fontId="3" type="noConversion"/>
  </si>
  <si>
    <t>JSLEDGY22B972/973/A45/A46</t>
    <phoneticPr fontId="3" type="noConversion"/>
  </si>
  <si>
    <t>PB-EQ-2022-0776</t>
    <phoneticPr fontId="3" type="noConversion"/>
  </si>
  <si>
    <t>HN-JC645</t>
    <phoneticPr fontId="3" type="noConversion"/>
  </si>
  <si>
    <t>激光模切机(正极）</t>
    <phoneticPr fontId="3" type="noConversion"/>
  </si>
  <si>
    <t>1,优率≥99.5%                                    2,故障率≤2%                                        3,速度：60m/min</t>
    <phoneticPr fontId="3" type="noConversion"/>
  </si>
  <si>
    <t>CQ-EQ-2021-1339</t>
    <phoneticPr fontId="3" type="noConversion"/>
  </si>
  <si>
    <t>20PPM</t>
    <phoneticPr fontId="3" type="noConversion"/>
  </si>
  <si>
    <t>JMLED23E036</t>
    <phoneticPr fontId="3" type="noConversion"/>
  </si>
  <si>
    <t>填丝补焊机</t>
    <phoneticPr fontId="3" type="noConversion"/>
  </si>
  <si>
    <t>60m/min</t>
    <phoneticPr fontId="3" type="noConversion"/>
  </si>
  <si>
    <t>重庆冠宇4厂1期</t>
    <phoneticPr fontId="3" type="noConversion"/>
  </si>
  <si>
    <t>1，优率≥99%                 2，故障率≤2%               3，节拍：12槽位/12PPM</t>
    <phoneticPr fontId="3" type="noConversion"/>
  </si>
  <si>
    <t>2021/12/30完成验收</t>
    <phoneticPr fontId="3" type="noConversion"/>
  </si>
  <si>
    <t>未生产，异常验收</t>
    <phoneticPr fontId="3" type="noConversion"/>
  </si>
  <si>
    <t>COSMX BATTERY-CONTRACT-2021-023</t>
    <phoneticPr fontId="3" type="noConversion"/>
  </si>
  <si>
    <t>重庆冠宇3厂</t>
    <phoneticPr fontId="3" type="noConversion"/>
  </si>
  <si>
    <t>1，优率≥99%                2，故障率≤2%               3，节拍：12槽位/12PPM</t>
    <phoneticPr fontId="3" type="noConversion"/>
  </si>
  <si>
    <t>韩婧</t>
    <phoneticPr fontId="3" type="noConversion"/>
  </si>
  <si>
    <t>B062清洗机</t>
    <phoneticPr fontId="3" type="noConversion"/>
  </si>
  <si>
    <t>COSMX BATTERY-CONTRACT-2021-229</t>
    <phoneticPr fontId="3" type="noConversion"/>
  </si>
  <si>
    <t>F5-XJG406-01A</t>
    <phoneticPr fontId="3" type="noConversion"/>
  </si>
  <si>
    <t>重庆冠宇4厂2期</t>
    <phoneticPr fontId="3" type="noConversion"/>
  </si>
  <si>
    <t>B218卧式机</t>
    <phoneticPr fontId="3" type="noConversion"/>
  </si>
  <si>
    <t>JSLEDGY21B218</t>
    <phoneticPr fontId="3" type="noConversion"/>
  </si>
  <si>
    <t>浙江海盐</t>
    <phoneticPr fontId="3" type="noConversion"/>
  </si>
  <si>
    <t xml:space="preserve">1,优率,≥99.5%               2,故障率≤2%                  3,分切速度：60m/min                                        </t>
    <phoneticPr fontId="3" type="noConversion"/>
  </si>
  <si>
    <t>2022/12/30完成验收</t>
    <phoneticPr fontId="3" type="noConversion"/>
  </si>
  <si>
    <t>JSLEDGY21B541</t>
    <phoneticPr fontId="3" type="noConversion"/>
  </si>
  <si>
    <t>CX-EQ-2021-1490</t>
    <phoneticPr fontId="3" type="noConversion"/>
  </si>
  <si>
    <t>1,优率,≥99%            
2,故障率≤2%           
3,产能：18ppm</t>
    <phoneticPr fontId="3" type="noConversion"/>
  </si>
  <si>
    <t>JSLEDGY21B110</t>
    <phoneticPr fontId="3" type="noConversion"/>
  </si>
  <si>
    <t>COSMX BATTERY-CONTRACT-2021-332</t>
    <phoneticPr fontId="3" type="noConversion"/>
  </si>
  <si>
    <t>F5-XJC235-01A</t>
    <phoneticPr fontId="3" type="noConversion"/>
  </si>
  <si>
    <t xml:space="preserve">4/10-4/12评估审核通过-2022/3/11已提交验收资料，4/25 第一次验收失败，因没有量产没有生产数据客户不认可      </t>
    <phoneticPr fontId="3" type="noConversion"/>
  </si>
  <si>
    <t>B196模切机</t>
    <phoneticPr fontId="3" type="noConversion"/>
  </si>
  <si>
    <t>JSLEDGY21B196</t>
    <phoneticPr fontId="3" type="noConversion"/>
  </si>
  <si>
    <t xml:space="preserve">F5-XJC247-02A </t>
    <phoneticPr fontId="3" type="noConversion"/>
  </si>
  <si>
    <t xml:space="preserve">1,优率,≥99.5%         
2,故障率≤2%            
3,分切速度：60m/min  </t>
    <phoneticPr fontId="3" type="noConversion"/>
  </si>
  <si>
    <t xml:space="preserve">1，为JSLEDGY21B110复制机                                                   2，方通支架8/5到货-8/15返修到货-8/17苏海现场返修完成，造成外罩迟迟不能安装                                               3，9/26客户接好中央除尘
4，2022/3/11提交验收资料-4/25验收失败                      </t>
    <phoneticPr fontId="3" type="noConversion"/>
  </si>
  <si>
    <t>CX-EQ-2021-1471</t>
    <phoneticPr fontId="3" type="noConversion"/>
  </si>
  <si>
    <t>HN-JG409</t>
    <phoneticPr fontId="3" type="noConversion"/>
  </si>
  <si>
    <t>宽幅激光清洗机（负极）</t>
    <phoneticPr fontId="3" type="noConversion"/>
  </si>
  <si>
    <t>1,优率,≥99%  
2,故障率≤2%  
3,电芯≥15ppm（一出六)</t>
    <phoneticPr fontId="3" type="noConversion"/>
  </si>
  <si>
    <t>2023/3/30完成验收</t>
    <phoneticPr fontId="3" type="noConversion"/>
  </si>
  <si>
    <t>2022-中航-江门-激光模切机-6台</t>
  </si>
  <si>
    <t>JSLED23J393/396</t>
  </si>
  <si>
    <t>客户自身变更原因</t>
  </si>
  <si>
    <t>JSLEDZH22B861/64</t>
  </si>
  <si>
    <t>王健</t>
  </si>
  <si>
    <t>7月10</t>
  </si>
  <si>
    <t>喻肖/程刚</t>
  </si>
  <si>
    <t>1.镍片激光出光和机器人调试中</t>
  </si>
  <si>
    <t>江门</t>
  </si>
  <si>
    <t>汤跃幸/程刚</t>
  </si>
  <si>
    <t>1.设备正式生产</t>
  </si>
  <si>
    <t>2022-中航-江门-激光模切机-4台</t>
  </si>
  <si>
    <t>2023-中国江阴-切卷一体机-1台</t>
    <phoneticPr fontId="3" type="noConversion"/>
  </si>
  <si>
    <t>230JY00195</t>
    <phoneticPr fontId="3" type="noConversion"/>
  </si>
  <si>
    <t>JSLED23L442</t>
    <phoneticPr fontId="3" type="noConversion"/>
  </si>
  <si>
    <t>圆柱模切卷绕一体机</t>
    <phoneticPr fontId="3" type="noConversion"/>
  </si>
  <si>
    <t>周利维</t>
    <phoneticPr fontId="3" type="noConversion"/>
  </si>
  <si>
    <t>F5-WEE501-01A</t>
    <phoneticPr fontId="3" type="noConversion"/>
  </si>
  <si>
    <t>江苏江阴</t>
    <phoneticPr fontId="3" type="noConversion"/>
  </si>
  <si>
    <t>优率≥98.5%
故障率≤2%
常能 ≥15ppm</t>
    <phoneticPr fontId="3" type="noConversion"/>
  </si>
  <si>
    <t>韩俊玲</t>
    <phoneticPr fontId="3" type="noConversion"/>
  </si>
  <si>
    <t>1、首次圆柱切卷量产线，技术风险。
2、物流线技术交流中，未定标，评审节点延期风险</t>
    <phoneticPr fontId="3" type="noConversion"/>
  </si>
  <si>
    <t>1、5/25立项
2、视觉，激光方案确定。机械方案待最终评审</t>
    <phoneticPr fontId="3" type="noConversion"/>
  </si>
  <si>
    <t>思源</t>
    <phoneticPr fontId="3" type="noConversion"/>
  </si>
  <si>
    <t>JSLEDSY22B642</t>
    <phoneticPr fontId="3" type="noConversion"/>
  </si>
  <si>
    <t>上海思源激光模切分条一体机正极</t>
    <phoneticPr fontId="3" type="noConversion"/>
  </si>
  <si>
    <t>王百岁</t>
    <phoneticPr fontId="3" type="noConversion"/>
  </si>
  <si>
    <t>否</t>
    <phoneticPr fontId="3" type="noConversion"/>
  </si>
  <si>
    <t>JSLEDSY22B643</t>
    <phoneticPr fontId="3" type="noConversion"/>
  </si>
  <si>
    <t>上海思源激光模切分条一体机负极</t>
    <phoneticPr fontId="3" type="noConversion"/>
  </si>
  <si>
    <t xml:space="preserve">
1.分切刀进出料辊极耳打折，需要加可调整极耳板；
2.负极毛刺超标
3.程序问题优化。</t>
    <phoneticPr fontId="3" type="noConversion"/>
  </si>
  <si>
    <t>1，现场二台设备已达生产低速状态
2，目前待料生产</t>
    <phoneticPr fontId="3" type="noConversion"/>
  </si>
  <si>
    <t>张帅</t>
    <phoneticPr fontId="3" type="noConversion"/>
  </si>
  <si>
    <t>卧式模切</t>
    <phoneticPr fontId="3" type="noConversion"/>
  </si>
  <si>
    <t>卧式模切</t>
  </si>
  <si>
    <t>JSLEDGQ22B564</t>
    <phoneticPr fontId="3" type="noConversion"/>
  </si>
  <si>
    <t>李秀文</t>
    <phoneticPr fontId="3" type="noConversion"/>
  </si>
  <si>
    <t>1.增值分切边废料收集箱，交期：7/15号，提拉目标：7/10
2.上下料小车承重不足，影响上上下料，供应商6/30现场确认原因及方案
3.除尘机未配喷粉机（技术协议外），待销售确认增加</t>
    <phoneticPr fontId="3" type="noConversion"/>
  </si>
  <si>
    <t>7月初完成换型</t>
    <phoneticPr fontId="3" type="noConversion"/>
  </si>
  <si>
    <t>卫蓝</t>
    <phoneticPr fontId="3" type="noConversion"/>
  </si>
  <si>
    <t>常州基地</t>
    <phoneticPr fontId="3" type="noConversion"/>
  </si>
  <si>
    <t>JSLEDZH21B827</t>
    <phoneticPr fontId="3" type="noConversion"/>
  </si>
  <si>
    <t>激光模切分条一体机-正极正机</t>
    <phoneticPr fontId="3" type="noConversion"/>
  </si>
  <si>
    <t>孟超/张仕林</t>
    <phoneticPr fontId="3" type="noConversion"/>
  </si>
  <si>
    <t>2021-ZH-武汉-A1模切机-32台</t>
    <phoneticPr fontId="3" type="noConversion"/>
  </si>
  <si>
    <t xml:space="preserve"> 每班8000EA左右
</t>
    <phoneticPr fontId="3" type="noConversion"/>
  </si>
  <si>
    <t xml:space="preserve">
计划6月份验收。</t>
    <phoneticPr fontId="3" type="noConversion"/>
  </si>
  <si>
    <t>正极正机，负极正机缺陷相机验证材料6月初到料，计划6月15号完成改造
目前整个武汉A1 me人手严重不足，验收有极大风险</t>
    <phoneticPr fontId="3" type="noConversion"/>
  </si>
  <si>
    <t xml:space="preserve">
计划7月份验收。</t>
    <phoneticPr fontId="3" type="noConversion"/>
  </si>
  <si>
    <t>王声洪</t>
    <phoneticPr fontId="3" type="noConversion"/>
  </si>
  <si>
    <t>激光圆柱模切分条一体机-正极-正机</t>
    <phoneticPr fontId="3" type="noConversion"/>
  </si>
  <si>
    <t>JSLEDLJ22BC45</t>
    <phoneticPr fontId="3" type="noConversion"/>
  </si>
  <si>
    <t>100-PO-20221108-001</t>
    <phoneticPr fontId="3" type="noConversion"/>
  </si>
  <si>
    <t>激光模切分条一体机（正极正机）</t>
    <phoneticPr fontId="3" type="noConversion"/>
  </si>
  <si>
    <t>JSLEDTH22B984</t>
    <phoneticPr fontId="3" type="noConversion"/>
  </si>
  <si>
    <t>TES-CNC11-2208-CGC-506-0</t>
    <phoneticPr fontId="3" type="noConversion"/>
  </si>
  <si>
    <t>FCNYYCZ2206170</t>
    <phoneticPr fontId="3" type="noConversion"/>
  </si>
  <si>
    <t>JSLEDCC22B715</t>
    <phoneticPr fontId="3" type="noConversion"/>
  </si>
  <si>
    <t>JSLSD0022T023</t>
    <phoneticPr fontId="3" type="noConversion"/>
  </si>
  <si>
    <t>JSLSD0022T037</t>
    <phoneticPr fontId="3" type="noConversion"/>
  </si>
  <si>
    <t>JSLED23T004</t>
    <phoneticPr fontId="3" type="noConversion"/>
  </si>
  <si>
    <t>JSLED23T005</t>
    <phoneticPr fontId="3" type="noConversion"/>
  </si>
  <si>
    <t>JSLED23T016</t>
    <phoneticPr fontId="3" type="noConversion"/>
  </si>
  <si>
    <t>JSLED23T440</t>
    <phoneticPr fontId="3" type="noConversion"/>
  </si>
  <si>
    <t>4300516985
4300516987
4300516988</t>
    <phoneticPr fontId="3" type="noConversion"/>
  </si>
  <si>
    <t>JSLEDCA21B162</t>
    <phoneticPr fontId="3" type="noConversion"/>
  </si>
  <si>
    <t>2022/2/30</t>
    <phoneticPr fontId="3" type="noConversion"/>
  </si>
  <si>
    <t>4300516988
4300516986
4300520639</t>
    <phoneticPr fontId="3" type="noConversion"/>
  </si>
  <si>
    <t>客户通知延期发货时间预计7/30</t>
    <phoneticPr fontId="3" type="noConversion"/>
  </si>
  <si>
    <t>待客户通知具体发货时间</t>
    <phoneticPr fontId="3" type="noConversion"/>
  </si>
  <si>
    <t>南宁青秀一期</t>
    <phoneticPr fontId="3" type="noConversion"/>
  </si>
  <si>
    <t>F5-B2219I-01A</t>
    <phoneticPr fontId="3" type="noConversion"/>
  </si>
  <si>
    <t>高速涂膜机</t>
    <phoneticPr fontId="3" type="noConversion"/>
  </si>
  <si>
    <t>1.设计完成100%
2.到料率95%
3..厂内安调进度100%</t>
    <phoneticPr fontId="3" type="noConversion"/>
  </si>
  <si>
    <t>JSLSD0022T021</t>
    <phoneticPr fontId="3" type="noConversion"/>
  </si>
  <si>
    <t>JSLSD0022T022</t>
    <phoneticPr fontId="3" type="noConversion"/>
  </si>
  <si>
    <t>F5-B2221I-01A</t>
    <phoneticPr fontId="3" type="noConversion"/>
  </si>
  <si>
    <t>一汽弗迪</t>
    <phoneticPr fontId="3" type="noConversion"/>
  </si>
  <si>
    <t>2022-YQ-长春-涂膜机-1台</t>
    <phoneticPr fontId="3" type="noConversion"/>
  </si>
  <si>
    <t>等待发货，规划售后</t>
    <phoneticPr fontId="3" type="noConversion"/>
  </si>
  <si>
    <t>JSLSD0022T030</t>
    <phoneticPr fontId="3" type="noConversion"/>
  </si>
  <si>
    <t>F5-B2229I-01A</t>
    <phoneticPr fontId="3" type="noConversion"/>
  </si>
  <si>
    <t>2/18发货</t>
    <phoneticPr fontId="3" type="noConversion"/>
  </si>
  <si>
    <t xml:space="preserve">
1.8台设备已精调并Q机完成
2.8台以60m/min生产，同时设备处在稳产及问题点整改阶段</t>
    <phoneticPr fontId="3" type="noConversion"/>
  </si>
  <si>
    <t>JSLEDTH22B985</t>
    <phoneticPr fontId="3" type="noConversion"/>
  </si>
  <si>
    <t>M5</t>
    <phoneticPr fontId="3" type="noConversion"/>
  </si>
  <si>
    <t>JSLEDTH22B986</t>
    <phoneticPr fontId="3" type="noConversion"/>
  </si>
  <si>
    <t>2022-BYD-重庆-涂膜机-1台</t>
    <phoneticPr fontId="3" type="noConversion"/>
  </si>
  <si>
    <t>F5-B2226I-01A</t>
    <phoneticPr fontId="3" type="noConversion"/>
  </si>
  <si>
    <t>客户导电浆料工艺缺陷，导致设备高速＞100m/min时极片会不容易烤干，遂制约了设备生产提速</t>
    <phoneticPr fontId="3" type="noConversion"/>
  </si>
  <si>
    <t>1、客户阶段性换型生产，现以100m/min速度生产中</t>
    <phoneticPr fontId="3" type="noConversion"/>
  </si>
  <si>
    <t>2022-BYD-台州-涂膜机-2台</t>
    <phoneticPr fontId="3" type="noConversion"/>
  </si>
  <si>
    <t>1.100m/min速度生产中</t>
    <phoneticPr fontId="3" type="noConversion"/>
  </si>
  <si>
    <t>因客户网纹缺陷还未更换，致使设备提速不上</t>
    <phoneticPr fontId="3" type="noConversion"/>
  </si>
  <si>
    <t>JSLSD0022T024</t>
    <phoneticPr fontId="3" type="noConversion"/>
  </si>
  <si>
    <t>F5-B2222I-01A</t>
    <phoneticPr fontId="3" type="noConversion"/>
  </si>
  <si>
    <t>F5-B2238I-01A</t>
    <phoneticPr fontId="24" type="noConversion"/>
  </si>
  <si>
    <t xml:space="preserve">1.6/5号开始安调中
</t>
    <phoneticPr fontId="3" type="noConversion"/>
  </si>
  <si>
    <t>2022-BYD-南宁青秀一期-涂膜机-3台</t>
    <phoneticPr fontId="3" type="noConversion"/>
  </si>
  <si>
    <t>F5-B2228I-01A</t>
    <phoneticPr fontId="3" type="noConversion"/>
  </si>
  <si>
    <t>南宁青秀</t>
    <phoneticPr fontId="3" type="noConversion"/>
  </si>
  <si>
    <t>1.3/20开始生产，以140m/min速度生产中</t>
    <phoneticPr fontId="3" type="noConversion"/>
  </si>
  <si>
    <t>JSLSD0022T031</t>
    <phoneticPr fontId="3" type="noConversion"/>
  </si>
  <si>
    <t>上海-兰钧-激光圆柱模切机-2台</t>
    <phoneticPr fontId="3" type="noConversion"/>
  </si>
  <si>
    <t>1.产能：25M/min
2.良率：99.5%
3.故障率：2%</t>
    <phoneticPr fontId="3" type="noConversion"/>
  </si>
  <si>
    <t>程思齐</t>
    <phoneticPr fontId="3" type="noConversion"/>
  </si>
  <si>
    <t>1.推进设备提速爬坡</t>
    <phoneticPr fontId="3" type="noConversion"/>
  </si>
  <si>
    <t>2022-BYD-郑州-涂膜机-3台</t>
    <phoneticPr fontId="3" type="noConversion"/>
  </si>
  <si>
    <t>F5-B2236I-01A</t>
    <phoneticPr fontId="3" type="noConversion"/>
  </si>
  <si>
    <t>郑州</t>
    <phoneticPr fontId="3" type="noConversion"/>
  </si>
  <si>
    <t>F5-B2242I-01A</t>
    <phoneticPr fontId="3" type="noConversion"/>
  </si>
  <si>
    <t>F5-B2235I-01A</t>
    <phoneticPr fontId="24" type="noConversion"/>
  </si>
  <si>
    <t>2023-BYD-西安-涂膜机-2台</t>
    <phoneticPr fontId="3" type="noConversion"/>
  </si>
  <si>
    <t>F5-B2239I-01A</t>
    <phoneticPr fontId="3" type="noConversion"/>
  </si>
  <si>
    <t>西安</t>
    <phoneticPr fontId="3" type="noConversion"/>
  </si>
  <si>
    <t>F5-B2240I-01A</t>
    <phoneticPr fontId="3" type="noConversion"/>
  </si>
  <si>
    <t>1.推进安调进度</t>
    <phoneticPr fontId="3" type="noConversion"/>
  </si>
  <si>
    <t>JSLSD0022T035</t>
    <phoneticPr fontId="3" type="noConversion"/>
  </si>
  <si>
    <t>JSLEDCC22B714</t>
    <phoneticPr fontId="3" type="noConversion"/>
  </si>
  <si>
    <t>曾敬</t>
    <phoneticPr fontId="3" type="noConversion"/>
  </si>
  <si>
    <t>蜂巢模切机L6（盐城二期）</t>
    <phoneticPr fontId="3" type="noConversion"/>
  </si>
  <si>
    <t>优率≥99.3%
故障率≤2%                                                                                                              
产能≥60m/min</t>
    <phoneticPr fontId="3" type="noConversion"/>
  </si>
  <si>
    <t>激光模切分条一体机（负极反机）</t>
    <phoneticPr fontId="3" type="noConversion"/>
  </si>
  <si>
    <t>溧阳216台模切机</t>
    <phoneticPr fontId="3" type="noConversion"/>
  </si>
  <si>
    <t>F5-XJC241-01A</t>
    <phoneticPr fontId="3" type="noConversion"/>
  </si>
  <si>
    <t>溧阳</t>
    <phoneticPr fontId="3" type="noConversion"/>
  </si>
  <si>
    <t>1.产能：无边80M/min，有边60M/min
2.良率：99.5%
3.故障率：1%</t>
    <phoneticPr fontId="3" type="noConversion"/>
  </si>
  <si>
    <t>已验收</t>
    <phoneticPr fontId="3" type="noConversion"/>
  </si>
  <si>
    <t>设备稳产中</t>
    <phoneticPr fontId="3" type="noConversion"/>
  </si>
  <si>
    <t>1.确保设备稳产，推动质保验收</t>
    <phoneticPr fontId="3" type="noConversion"/>
  </si>
  <si>
    <t>威蜂-盐城-二期模切机</t>
    <phoneticPr fontId="3" type="noConversion"/>
  </si>
  <si>
    <t>JSLEDWF21B663</t>
    <phoneticPr fontId="3" type="noConversion"/>
  </si>
  <si>
    <t>F5-XJC614-01A</t>
    <phoneticPr fontId="3" type="noConversion"/>
  </si>
  <si>
    <t>1.产能：60M/min
2.良率：99%
3.故障率：2%</t>
    <phoneticPr fontId="3" type="noConversion"/>
  </si>
  <si>
    <t>激光腔体废料飞料</t>
    <phoneticPr fontId="3" type="noConversion"/>
  </si>
  <si>
    <t>1.问题点整改及验收后收尾事项处理</t>
    <phoneticPr fontId="3" type="noConversion"/>
  </si>
  <si>
    <t xml:space="preserve"> 
21ZHCDAT140</t>
  </si>
  <si>
    <t xml:space="preserve"> 
21ZHCDA1135</t>
  </si>
  <si>
    <t xml:space="preserve">2022-ZH-成都-中试线-模切机2台
</t>
  </si>
  <si>
    <t xml:space="preserve"> 
22ZHCDZS294</t>
  </si>
  <si>
    <t xml:space="preserve"> 
22ZHCDA2292</t>
  </si>
  <si>
    <t xml:space="preserve"> 21CCSN00693</t>
  </si>
  <si>
    <t>负极1#Qualify完成95%,待料，未生产
负极6#精调完成，待料Q机</t>
  </si>
  <si>
    <t xml:space="preserve"> 一楼（5台）：1#2#3#4#5#Q机完成，现待料
二楼（5台）：1#2#3#4#5#Qualify完成80%，产品项未过，现待料
                  </t>
  </si>
  <si>
    <t>C1线4台机Q机进度100%，C样料生产中
C2线6台机Q机进度100%，C样料生产中
C3线4台机Q机进度100%，待料生产</t>
  </si>
  <si>
    <t>JSLSD0022T018</t>
    <phoneticPr fontId="3" type="noConversion"/>
  </si>
  <si>
    <t>JSLSD0022T019</t>
    <phoneticPr fontId="3" type="noConversion"/>
  </si>
  <si>
    <t>JSLEDJW22BC26</t>
    <phoneticPr fontId="3" type="noConversion"/>
  </si>
  <si>
    <t>二出四激光切分一体机负极-反机</t>
    <phoneticPr fontId="3" type="noConversion"/>
  </si>
  <si>
    <t>JSLEDTH22BF67</t>
    <phoneticPr fontId="3" type="noConversion"/>
  </si>
  <si>
    <t>激光模切分切一体机 阴级反机</t>
    <phoneticPr fontId="3" type="noConversion"/>
  </si>
  <si>
    <t>激光模切分切一体机 阳极正机</t>
    <phoneticPr fontId="3" type="noConversion"/>
  </si>
  <si>
    <t>激光模切分切一体机 阳极反机</t>
    <phoneticPr fontId="3" type="noConversion"/>
  </si>
  <si>
    <t>宽幅激光模切分条一体机
正极反机</t>
    <phoneticPr fontId="3" type="noConversion"/>
  </si>
  <si>
    <t>宽幅激光模切分条一体机
负极正机</t>
    <phoneticPr fontId="3" type="noConversion"/>
  </si>
  <si>
    <t>天能</t>
    <phoneticPr fontId="3" type="noConversion"/>
  </si>
  <si>
    <t>2022-TN-天能-一出二激光模切分条一体机-2台正极正机</t>
    <phoneticPr fontId="3" type="noConversion"/>
  </si>
  <si>
    <t>2022-TN-天能-一出二激光模切分条一体机-3台正极反机</t>
    <phoneticPr fontId="3" type="noConversion"/>
  </si>
  <si>
    <t>冯亚奇</t>
    <phoneticPr fontId="3" type="noConversion"/>
  </si>
  <si>
    <t>JSLEDTN22B244</t>
    <phoneticPr fontId="3" type="noConversion"/>
  </si>
  <si>
    <t>2022-TN-天能-一出二激光模切分条一体机-2台负极正机</t>
    <phoneticPr fontId="3" type="noConversion"/>
  </si>
  <si>
    <t>海能</t>
    <phoneticPr fontId="3" type="noConversion"/>
  </si>
  <si>
    <t>2023-中国-江西吉安-激光模切机-6台</t>
    <phoneticPr fontId="3" type="noConversion"/>
  </si>
  <si>
    <t>激光模切机（阴极正机）</t>
    <phoneticPr fontId="3" type="noConversion"/>
  </si>
  <si>
    <t>2023-中国滁州-激光模切机-8台</t>
    <phoneticPr fontId="3" type="noConversion"/>
  </si>
  <si>
    <t>JSLED23J501</t>
    <phoneticPr fontId="3" type="noConversion"/>
  </si>
  <si>
    <t>2023-中国滁州-激光模切机-9台</t>
  </si>
  <si>
    <t>激光模切机（阳极反机）</t>
    <phoneticPr fontId="3" type="noConversion"/>
  </si>
  <si>
    <t>2023-中国滁州-激光模切机-10台</t>
  </si>
  <si>
    <t>2023-中国滁州-激光模切机-11台</t>
  </si>
  <si>
    <t>捷威</t>
    <phoneticPr fontId="3" type="noConversion"/>
  </si>
  <si>
    <t>二出四激光切分一体机正极-正机</t>
    <phoneticPr fontId="3" type="noConversion"/>
  </si>
  <si>
    <t>项目暂停</t>
    <phoneticPr fontId="3" type="noConversion"/>
  </si>
  <si>
    <t>商务通知捷威的付款会延迟到1月份以后导致项目暂停，项目重新启动等商务通知。</t>
    <phoneticPr fontId="3" type="noConversion"/>
  </si>
  <si>
    <t>项目设计阶段</t>
    <phoneticPr fontId="3" type="noConversion"/>
  </si>
  <si>
    <t xml:space="preserve">1. 项目暂停，待项目重启                                                                                                                                                                  </t>
    <phoneticPr fontId="3" type="noConversion"/>
  </si>
  <si>
    <t>长兴</t>
    <phoneticPr fontId="3" type="noConversion"/>
  </si>
  <si>
    <t>JSLEDJW22BC27</t>
    <phoneticPr fontId="3" type="noConversion"/>
  </si>
  <si>
    <t>JSLEDJW22BC28</t>
    <phoneticPr fontId="3" type="noConversion"/>
  </si>
  <si>
    <t xml:space="preserve">1.项目暂停，待项目重启                                        </t>
    <phoneticPr fontId="3" type="noConversion"/>
  </si>
  <si>
    <t>JSLEDJW22BC29</t>
    <phoneticPr fontId="3" type="noConversion"/>
  </si>
  <si>
    <t xml:space="preserve">商务通知捷威的付款会延迟到1月份以后导致项目暂停，项目重新启动等商务通知。  </t>
    <phoneticPr fontId="3" type="noConversion"/>
  </si>
  <si>
    <t>嘉善</t>
    <phoneticPr fontId="3" type="noConversion"/>
  </si>
  <si>
    <t>1.项目计划要求4.5齐料，实际情况要延迟到4.16，主要延期物料为铸件，辊件，机架，纠偏。目前已针对这些物料采取重点提拉。              2.客户要求暂停装配，待客户通知然后启动装配。（已正式邮件通知）</t>
    <phoneticPr fontId="3" type="noConversion"/>
  </si>
  <si>
    <t>1.已完成第一次3D评审                    2.已完成3D终审                             3.设计下单8019，采购下单8019，到料97%</t>
    <phoneticPr fontId="3" type="noConversion"/>
  </si>
  <si>
    <t>宽幅激光模切分条一体机
负极反机</t>
    <phoneticPr fontId="3" type="noConversion"/>
  </si>
  <si>
    <t>湖州</t>
    <phoneticPr fontId="3" type="noConversion"/>
  </si>
  <si>
    <t>1.主要延期物料为铸件，辊件，机架，纠偏。目前已针对这些物料采取重点提拉。                               2.商务通知预计出货时间要到7月份。                                               3.计划4.26启动装配                        4.因机架未到，计划5.8启动装配      5.因装调人手不足，导致启动装配时间延期至5.10                                 6.过辊侧板来料不良导致激光模组无法正常装配，更换供应商后5.21回料。                                           7.内测毛刷除尘组件返修要到5.31回料影响设备上电。                       8.内测毛刷除尘组件返修跳票未到齐，影响设备上电。</t>
    <phoneticPr fontId="3" type="noConversion"/>
  </si>
  <si>
    <t>推进装配进度，6.12FAT</t>
    <phoneticPr fontId="3" type="noConversion"/>
  </si>
  <si>
    <t xml:space="preserve">一出二激光切分一体机
（正极反机）
</t>
    <phoneticPr fontId="3" type="noConversion"/>
  </si>
  <si>
    <t xml:space="preserve">一出二激光切分一体机
（负极反机）
</t>
    <phoneticPr fontId="3" type="noConversion"/>
  </si>
  <si>
    <t>蔚来</t>
    <phoneticPr fontId="3" type="noConversion"/>
  </si>
  <si>
    <t>激光模切裁片一体机</t>
    <phoneticPr fontId="3" type="noConversion"/>
  </si>
  <si>
    <t>推进设计完成下单</t>
    <phoneticPr fontId="3" type="noConversion"/>
  </si>
  <si>
    <t>吉安</t>
    <phoneticPr fontId="3" type="noConversion"/>
  </si>
  <si>
    <t xml:space="preserve">产能：80m/min
合格率：≥99.5%
故障率：≤2%
</t>
    <phoneticPr fontId="3" type="noConversion"/>
  </si>
  <si>
    <t>车建雄</t>
    <phoneticPr fontId="3" type="noConversion"/>
  </si>
  <si>
    <t>1.项目设计中。</t>
    <phoneticPr fontId="3" type="noConversion"/>
  </si>
  <si>
    <t>激光模切机（阳极正机）</t>
    <phoneticPr fontId="3" type="noConversion"/>
  </si>
  <si>
    <t xml:space="preserve">产能：70m/min
合格率：≥99.5%
故障率：≤2%
</t>
    <phoneticPr fontId="3" type="noConversion"/>
  </si>
  <si>
    <t>激光模切机（负极正机）</t>
    <phoneticPr fontId="3" type="noConversion"/>
  </si>
  <si>
    <t>F5-B2224I-01A</t>
    <phoneticPr fontId="3" type="noConversion"/>
  </si>
  <si>
    <t>1.因订单不足，本月只开工3天。           2.现场核对技术协议条款，启动验收流程。                                                  3.现场目前在对技术协议，5.19对工艺，然后发起验收流程。                     4.月底之前对完差异项，整改完成发起线下验收流程。                                  5.客户同意整改完差异项后发起线下签字流程。                                            6.整改项回料中，计划6月12日齐料并装配，并发起线下签字流程。                    7.已开始走线下验收流程</t>
    <phoneticPr fontId="3" type="noConversion"/>
  </si>
  <si>
    <t>1.已开始走线下签字流程</t>
    <phoneticPr fontId="3" type="noConversion"/>
  </si>
  <si>
    <t>陪产，推进验收</t>
    <phoneticPr fontId="3" type="noConversion"/>
  </si>
  <si>
    <t>4100114771T017</t>
    <phoneticPr fontId="3" type="noConversion"/>
  </si>
  <si>
    <t>1.已完成Q机，目前生产状态。</t>
    <phoneticPr fontId="3" type="noConversion"/>
  </si>
  <si>
    <t>持续跟进生产动态</t>
    <phoneticPr fontId="3" type="noConversion"/>
  </si>
  <si>
    <t>4100114771T018</t>
    <phoneticPr fontId="3" type="noConversion"/>
  </si>
  <si>
    <t>F5-B2217I-01A</t>
    <phoneticPr fontId="3" type="noConversion"/>
  </si>
  <si>
    <t>JSLEDTN22B242</t>
    <phoneticPr fontId="3" type="noConversion"/>
  </si>
  <si>
    <t>F5-JC2101-01A</t>
    <phoneticPr fontId="3" type="noConversion"/>
  </si>
  <si>
    <t>一出二激光模切分条一体机</t>
    <phoneticPr fontId="3" type="noConversion"/>
  </si>
  <si>
    <t>浙江湖州</t>
    <phoneticPr fontId="3" type="noConversion"/>
  </si>
  <si>
    <t>王建</t>
    <phoneticPr fontId="3" type="noConversion"/>
  </si>
  <si>
    <t xml:space="preserve">
1、陪产，推进验收；</t>
    <phoneticPr fontId="3" type="noConversion"/>
  </si>
  <si>
    <t>已完成两正两负Q机，剩下4台正在Q机中</t>
    <phoneticPr fontId="3" type="noConversion"/>
  </si>
  <si>
    <t>一出二激光切分一体机
负极正机</t>
    <phoneticPr fontId="3" type="noConversion"/>
  </si>
  <si>
    <t>2022-TN-湖州-一出二激光切-16台</t>
    <phoneticPr fontId="3" type="noConversion"/>
  </si>
  <si>
    <t>TN-NTH-20220829-08</t>
    <phoneticPr fontId="3" type="noConversion"/>
  </si>
  <si>
    <t>F5-JC2135-01A</t>
    <phoneticPr fontId="3" type="noConversion"/>
  </si>
  <si>
    <t>700MM短刃模切项目</t>
    <phoneticPr fontId="3" type="noConversion"/>
  </si>
  <si>
    <t>JSLED23J201</t>
    <phoneticPr fontId="3" type="noConversion"/>
  </si>
  <si>
    <t>雷超&amp;付绍建</t>
    <phoneticPr fontId="3" type="noConversion"/>
  </si>
  <si>
    <t>客户计划变更</t>
    <phoneticPr fontId="3" type="noConversion"/>
  </si>
  <si>
    <t>融捷</t>
    <phoneticPr fontId="3" type="noConversion"/>
  </si>
  <si>
    <t>2022-RJ-广州-A1-模切机-10台</t>
    <phoneticPr fontId="3" type="noConversion"/>
  </si>
  <si>
    <t>JSLEDRJ22BF74</t>
    <phoneticPr fontId="3" type="noConversion"/>
  </si>
  <si>
    <t>负极正机</t>
    <phoneticPr fontId="3" type="noConversion"/>
  </si>
  <si>
    <t>客户场地未准备好</t>
    <phoneticPr fontId="3" type="noConversion"/>
  </si>
  <si>
    <t>JSLEDRJ22BF75</t>
    <phoneticPr fontId="3" type="noConversion"/>
  </si>
  <si>
    <t>成都蜂巢22BE31-34 L6模切机-16台</t>
    <phoneticPr fontId="3" type="noConversion"/>
  </si>
  <si>
    <t>JSLEDCC22BE31</t>
    <phoneticPr fontId="3" type="noConversion"/>
  </si>
  <si>
    <t>JSLEDCC22BE32</t>
    <phoneticPr fontId="3" type="noConversion"/>
  </si>
  <si>
    <t>正极反机</t>
    <phoneticPr fontId="3" type="noConversion"/>
  </si>
  <si>
    <t>JSLEDCC22BE33</t>
    <phoneticPr fontId="3" type="noConversion"/>
  </si>
  <si>
    <t>JSLEDCC22BE34</t>
    <phoneticPr fontId="3" type="noConversion"/>
  </si>
  <si>
    <t>230NB00153</t>
    <phoneticPr fontId="3" type="noConversion"/>
  </si>
  <si>
    <t>JSLED23C371</t>
    <phoneticPr fontId="3" type="noConversion"/>
  </si>
  <si>
    <t>busbar焊接机</t>
    <phoneticPr fontId="3" type="noConversion"/>
  </si>
  <si>
    <t>2023/3/25</t>
    <phoneticPr fontId="3" type="noConversion"/>
  </si>
  <si>
    <t>2023/4/24</t>
    <phoneticPr fontId="3" type="noConversion"/>
  </si>
  <si>
    <t>2023/5/20</t>
    <phoneticPr fontId="3" type="noConversion"/>
  </si>
  <si>
    <t>2023/5/22</t>
    <phoneticPr fontId="3" type="noConversion"/>
  </si>
  <si>
    <t>2023/5/27</t>
    <phoneticPr fontId="3" type="noConversion"/>
  </si>
  <si>
    <t>2023/5/30</t>
    <phoneticPr fontId="3" type="noConversion"/>
  </si>
  <si>
    <t>2023/12/1</t>
    <phoneticPr fontId="3" type="noConversion"/>
  </si>
  <si>
    <t>2023/5/26</t>
    <phoneticPr fontId="3" type="noConversion"/>
  </si>
  <si>
    <t>2023/6/7</t>
    <phoneticPr fontId="3" type="noConversion"/>
  </si>
  <si>
    <t>2023/7/10</t>
    <phoneticPr fontId="3" type="noConversion"/>
  </si>
  <si>
    <t>2023-中国北京-激光模切裁切一体机-1台</t>
    <phoneticPr fontId="3" type="noConversion"/>
  </si>
  <si>
    <t>230BJ00231</t>
    <phoneticPr fontId="3" type="noConversion"/>
  </si>
  <si>
    <t>JSLED23J505</t>
    <phoneticPr fontId="3" type="noConversion"/>
  </si>
  <si>
    <t>2024/4/30</t>
    <phoneticPr fontId="3" type="noConversion"/>
  </si>
  <si>
    <t>常州</t>
    <phoneticPr fontId="3" type="noConversion"/>
  </si>
  <si>
    <t>22RJGZA1730</t>
    <phoneticPr fontId="3" type="noConversion"/>
  </si>
  <si>
    <t>负极反机</t>
    <phoneticPr fontId="3" type="noConversion"/>
  </si>
  <si>
    <t>正极正机</t>
    <phoneticPr fontId="3" type="noConversion"/>
  </si>
  <si>
    <t>负极</t>
    <phoneticPr fontId="3" type="noConversion"/>
  </si>
  <si>
    <t>恩力</t>
    <phoneticPr fontId="3" type="noConversion"/>
  </si>
  <si>
    <t>威睿</t>
    <phoneticPr fontId="3" type="noConversion"/>
  </si>
  <si>
    <t>延期8天</t>
    <phoneticPr fontId="3" type="noConversion"/>
  </si>
  <si>
    <t>雷超</t>
    <phoneticPr fontId="3" type="noConversion"/>
  </si>
  <si>
    <t>客户AT9位置超厚，150左右，极耳间距小，切割速度暂时只能到20米/分
客户回复后期生产物料稳定100左右，同意20米/分</t>
    <phoneticPr fontId="3" type="noConversion"/>
  </si>
  <si>
    <t>1.完成带料调试
2.进行内部FAT
3.客户FAT及发货</t>
    <phoneticPr fontId="3" type="noConversion"/>
  </si>
  <si>
    <t>JSLED23J204</t>
    <phoneticPr fontId="3" type="noConversion"/>
  </si>
  <si>
    <t>广州南沙</t>
    <phoneticPr fontId="3" type="noConversion"/>
  </si>
  <si>
    <t>1, 优率＞99.3%
2，故障率＜2%
3,产能≥60m/min</t>
    <phoneticPr fontId="3" type="noConversion"/>
  </si>
  <si>
    <t>待商务通知发货</t>
    <phoneticPr fontId="3" type="noConversion"/>
  </si>
  <si>
    <t>恩力模裁一体机</t>
    <phoneticPr fontId="3" type="noConversion"/>
  </si>
  <si>
    <t>北京</t>
    <phoneticPr fontId="3" type="noConversion"/>
  </si>
  <si>
    <t>1.优率≥99%
2.故障率≤2%
1.产能≥240PPM</t>
    <phoneticPr fontId="3" type="noConversion"/>
  </si>
  <si>
    <t>刘娜</t>
    <phoneticPr fontId="3" type="noConversion"/>
  </si>
  <si>
    <t>25号首轮3D评审，27号第二次评审，客户提供弹夹尺寸做最终评审</t>
    <phoneticPr fontId="3" type="noConversion"/>
  </si>
  <si>
    <t>6月底完成3D冻结，长交期物料下单</t>
    <phoneticPr fontId="3" type="noConversion"/>
  </si>
  <si>
    <t>PACK线焊接模组</t>
    <phoneticPr fontId="3" type="noConversion"/>
  </si>
  <si>
    <t>PACK线</t>
    <phoneticPr fontId="3" type="noConversion"/>
  </si>
  <si>
    <t>设备故障率: ≤0.1% ；
一次下线合格率：≥99.5%</t>
    <phoneticPr fontId="3" type="noConversion"/>
  </si>
  <si>
    <t>6月31日完成设备调试，7月初约激光及振镜售后完成维修
7月20日完成设备生产条件</t>
    <phoneticPr fontId="3" type="noConversion"/>
  </si>
  <si>
    <t>何家翘</t>
    <phoneticPr fontId="3" type="noConversion"/>
  </si>
  <si>
    <t>客户未提供调机料及确认FAT时间</t>
    <phoneticPr fontId="3" type="noConversion"/>
  </si>
  <si>
    <t>客户未提供调机料</t>
    <phoneticPr fontId="3" type="noConversion"/>
  </si>
  <si>
    <t>客户评审延误</t>
    <phoneticPr fontId="3" type="noConversion"/>
  </si>
  <si>
    <t>JSLEDHC22B654</t>
    <phoneticPr fontId="3" type="noConversion"/>
  </si>
  <si>
    <t>激光模切分切一体机 阴级正机</t>
    <phoneticPr fontId="3" type="noConversion"/>
  </si>
  <si>
    <t>22HCXM00217</t>
    <phoneticPr fontId="3" type="noConversion"/>
  </si>
  <si>
    <t>JSLED23J233</t>
    <phoneticPr fontId="24" type="noConversion"/>
  </si>
  <si>
    <t>正极激光模切分条一体机（正机）</t>
    <phoneticPr fontId="3" type="noConversion"/>
  </si>
  <si>
    <t>JSLEDYW22B080</t>
    <phoneticPr fontId="3" type="noConversion"/>
  </si>
  <si>
    <t>客户产能不足，只有1/6的机台在生产</t>
    <phoneticPr fontId="3" type="noConversion"/>
  </si>
  <si>
    <t>正极激光模切分条一体机（反机）</t>
    <phoneticPr fontId="3" type="noConversion"/>
  </si>
  <si>
    <t>JSLEDYW22B083</t>
    <phoneticPr fontId="3" type="noConversion"/>
  </si>
  <si>
    <t>惠州</t>
    <phoneticPr fontId="3" type="noConversion"/>
  </si>
  <si>
    <t>激光模切机分切一体机</t>
    <phoneticPr fontId="3" type="noConversion"/>
  </si>
  <si>
    <t>JSLEDYW22B546</t>
    <phoneticPr fontId="3" type="noConversion"/>
  </si>
  <si>
    <t>Q11正极激光模切分条一体机（正机）</t>
    <phoneticPr fontId="3" type="noConversion"/>
  </si>
  <si>
    <t>JSLEDYW22B141</t>
    <phoneticPr fontId="3" type="noConversion"/>
  </si>
  <si>
    <t>客户厂房原因导致现场进度缓慢</t>
    <phoneticPr fontId="3" type="noConversion"/>
  </si>
  <si>
    <t>2023-中国重庆-二出四激光切-12台</t>
    <phoneticPr fontId="24" type="noConversion"/>
  </si>
  <si>
    <t>JSLED23J347</t>
    <phoneticPr fontId="24" type="noConversion"/>
  </si>
  <si>
    <t>230CQ00109</t>
    <phoneticPr fontId="24" type="noConversion"/>
  </si>
  <si>
    <t>JSLED23J348</t>
    <phoneticPr fontId="24" type="noConversion"/>
  </si>
  <si>
    <t>卓能</t>
    <phoneticPr fontId="24" type="noConversion"/>
  </si>
  <si>
    <t>广西</t>
    <phoneticPr fontId="24" type="noConversion"/>
  </si>
  <si>
    <t>230QZ00219</t>
    <phoneticPr fontId="24" type="noConversion"/>
  </si>
  <si>
    <t>利维能</t>
    <phoneticPr fontId="24" type="noConversion"/>
  </si>
  <si>
    <t>230CZ00244</t>
    <phoneticPr fontId="24" type="noConversion"/>
  </si>
  <si>
    <t>JSLED23J550</t>
  </si>
  <si>
    <t>正极反机激光模切分条一体机</t>
    <phoneticPr fontId="3" type="noConversion"/>
  </si>
  <si>
    <t>JSLED23J551</t>
  </si>
  <si>
    <t>负极正机激光模切分条一体机</t>
    <phoneticPr fontId="3" type="noConversion"/>
  </si>
  <si>
    <t>滁州</t>
    <phoneticPr fontId="24" type="noConversion"/>
  </si>
  <si>
    <t>JSLED23J552</t>
  </si>
  <si>
    <t>阴极正机双方四收</t>
    <phoneticPr fontId="24" type="noConversion"/>
  </si>
  <si>
    <t>1、瑕疵标准检测方式为根据实际生产判断瑕疵类型，近一周暂无发现新瑕疵类型
2、客户验收报告签字流程周期长，待持续推进</t>
    <phoneticPr fontId="24" type="noConversion"/>
  </si>
  <si>
    <t>JSLEDCN22B133</t>
    <phoneticPr fontId="24" type="noConversion"/>
  </si>
  <si>
    <t>1.产能 70m/min
2.优率,≥99.5%
3.故障率≤4%</t>
    <phoneticPr fontId="24" type="noConversion"/>
  </si>
  <si>
    <t>海辰</t>
    <phoneticPr fontId="3" type="noConversion"/>
  </si>
  <si>
    <t>1、M3 极耳翻折问题有改善，待持续跟进优化</t>
    <phoneticPr fontId="24" type="noConversion"/>
  </si>
  <si>
    <t>M3 工厂
1、目前12台机因为来料原因极耳翻折，以70~80m/min 运行，人员主要进行日常陪产工作
M2工厂
1、8台已完成Q机，试生产8台 速度50~60 m/min</t>
    <phoneticPr fontId="24" type="noConversion"/>
  </si>
  <si>
    <t>1、提速、陪产、处理问题</t>
    <phoneticPr fontId="24" type="noConversion"/>
  </si>
  <si>
    <t>JSLEDHC22B655</t>
    <phoneticPr fontId="3" type="noConversion"/>
  </si>
  <si>
    <t>产能：80m/min
合格率：≥99.5%
故障率：≤2%</t>
    <phoneticPr fontId="3" type="noConversion"/>
  </si>
  <si>
    <t>JSLEDHC22B657</t>
    <phoneticPr fontId="3" type="noConversion"/>
  </si>
  <si>
    <t>JSLEDHC22BE99</t>
    <phoneticPr fontId="24" type="noConversion"/>
  </si>
  <si>
    <t>HS-EP-2212313</t>
    <phoneticPr fontId="24" type="noConversion"/>
  </si>
  <si>
    <t>1、提拉物料交期
2、确认异常结果</t>
    <phoneticPr fontId="24" type="noConversion"/>
  </si>
  <si>
    <t>JSLEDHC22BF01</t>
    <phoneticPr fontId="24" type="noConversion"/>
  </si>
  <si>
    <t>阶段：M5调试阶段
1、本周未生产，数据收集暂缓</t>
    <phoneticPr fontId="24" type="noConversion"/>
  </si>
  <si>
    <t>陪产试验</t>
    <phoneticPr fontId="24" type="noConversion"/>
  </si>
  <si>
    <t xml:space="preserve"> HN-JC709</t>
    <phoneticPr fontId="3" type="noConversion"/>
  </si>
  <si>
    <t>1、客户需求毛刺&lt;=6um切割平整，实际协议&lt;=15um，品质卡速，推动客户内部沟通
2、客户产能较低，参数调整跟数据收集困难</t>
    <phoneticPr fontId="24" type="noConversion"/>
  </si>
  <si>
    <t>1、目前产能较低，以20m/min速度每天切1~2卷基材
2、验收进度：截止6/13问题点基本完成闭环，6/16与客户确认关于锯齿边阻碍提速事宜，推动客户回与品质工艺部门进一步沟通
2、设备异常处理，推进客户验收工作</t>
    <phoneticPr fontId="24" type="noConversion"/>
  </si>
  <si>
    <t>F5-XJC705-01A</t>
    <phoneticPr fontId="3" type="noConversion"/>
  </si>
  <si>
    <t>1.产能：≥1~80m/min
2.良率：≥99.5%
3.故障率：≤2%</t>
    <phoneticPr fontId="3" type="noConversion"/>
  </si>
  <si>
    <t>F5-XJC708-01A</t>
    <phoneticPr fontId="3" type="noConversion"/>
  </si>
  <si>
    <t>负极激光模切分条一体机（正机）</t>
    <phoneticPr fontId="3" type="noConversion"/>
  </si>
  <si>
    <t>荆门</t>
    <phoneticPr fontId="3" type="noConversion"/>
  </si>
  <si>
    <t>F5-XJC292-01A</t>
    <phoneticPr fontId="3" type="noConversion"/>
  </si>
  <si>
    <t>1、客户本月生产7.5W+电池，设备切不断积粉问题相对频繁，严重影响产能，截止目前相对稳定，待持续优化改善</t>
    <phoneticPr fontId="24" type="noConversion"/>
  </si>
  <si>
    <t>1、本月客户增产，34台机需全部开启，目前34台由于客户来料原因以70~80m/min进行生产
2、验收进度：6/16提出验收问题点，6/21问题点已完成部分关闭，客户承诺配合产能达标，发起验收</t>
    <phoneticPr fontId="24" type="noConversion"/>
  </si>
  <si>
    <t>未验收</t>
    <phoneticPr fontId="24" type="noConversion"/>
  </si>
  <si>
    <t>阶段：M5现场调试生产阶段
1、正极13台机， 负极13台机以80m/min速度生产
2、现场人员主要进行陪产及整改对接工作
3、验收进度：6/25发起首批项目验收，预计7/10完成</t>
    <phoneticPr fontId="24" type="noConversion"/>
  </si>
  <si>
    <t>眉山转江门中航激光模切机-10台</t>
    <phoneticPr fontId="3" type="noConversion"/>
  </si>
  <si>
    <t>中航江门激光模切机阳极正机</t>
    <phoneticPr fontId="3" type="noConversion"/>
  </si>
  <si>
    <t>汤跃幸</t>
    <phoneticPr fontId="3" type="noConversion"/>
  </si>
  <si>
    <t>客户发货基地变更</t>
    <phoneticPr fontId="3" type="noConversion"/>
  </si>
  <si>
    <t>JSLED23J394</t>
    <phoneticPr fontId="3" type="noConversion"/>
  </si>
  <si>
    <t>JSLED23J396</t>
    <phoneticPr fontId="3" type="noConversion"/>
  </si>
  <si>
    <t>眉山转武汉中航激光模切机-4台</t>
    <phoneticPr fontId="3" type="noConversion"/>
  </si>
  <si>
    <t>中航武汉激光模切机阳极正机</t>
    <phoneticPr fontId="3" type="noConversion"/>
  </si>
  <si>
    <t xml:space="preserve">
JSLED23J427</t>
    <phoneticPr fontId="3" type="noConversion"/>
  </si>
  <si>
    <t xml:space="preserve">
JSLED23J428</t>
    <phoneticPr fontId="3" type="noConversion"/>
  </si>
  <si>
    <t>JSLED23J429</t>
    <phoneticPr fontId="3" type="noConversion"/>
  </si>
  <si>
    <t>领湃</t>
    <phoneticPr fontId="3" type="noConversion"/>
  </si>
  <si>
    <t>2022-领湃-衡阳-模切分切一体机-6台</t>
    <phoneticPr fontId="3" type="noConversion"/>
  </si>
  <si>
    <t>JSLEDLP22B658</t>
    <phoneticPr fontId="3" type="noConversion"/>
  </si>
  <si>
    <t>领湃模切分切一体机</t>
    <phoneticPr fontId="3" type="noConversion"/>
  </si>
  <si>
    <t>客户厂房未建好，达不到发货要求</t>
    <phoneticPr fontId="3" type="noConversion"/>
  </si>
  <si>
    <t>JSLEDLP22B659</t>
    <phoneticPr fontId="3" type="noConversion"/>
  </si>
  <si>
    <t>JSLEDLP22B660</t>
    <phoneticPr fontId="3" type="noConversion"/>
  </si>
  <si>
    <t>2022-ZH-武汉-三期A3-二出二激光切-28台</t>
    <phoneticPr fontId="3" type="noConversion"/>
  </si>
  <si>
    <t>2023/11/31</t>
    <phoneticPr fontId="3" type="noConversion"/>
  </si>
  <si>
    <t>JSLEDZH22BB08</t>
    <phoneticPr fontId="3" type="noConversion"/>
  </si>
  <si>
    <t>中航WHA3激光模切机阳极反机</t>
    <phoneticPr fontId="3" type="noConversion"/>
  </si>
  <si>
    <t>中航WHA3激光模切机阴极正机</t>
    <phoneticPr fontId="3" type="noConversion"/>
  </si>
  <si>
    <t>JSLEDZH22BB10</t>
    <phoneticPr fontId="3" type="noConversion"/>
  </si>
  <si>
    <t>中航WHA3激光模切机阴极反机</t>
    <phoneticPr fontId="3" type="noConversion"/>
  </si>
  <si>
    <t>项目暂停68天</t>
    <phoneticPr fontId="3" type="noConversion"/>
  </si>
  <si>
    <t>蜂巢武汉模切机正极模切机</t>
    <phoneticPr fontId="3" type="noConversion"/>
  </si>
  <si>
    <t xml:space="preserve">2023/1/20
</t>
    <phoneticPr fontId="3" type="noConversion"/>
  </si>
  <si>
    <t xml:space="preserve">2023/3/16
</t>
    <phoneticPr fontId="3" type="noConversion"/>
  </si>
  <si>
    <t xml:space="preserve">2023/4/18
</t>
    <phoneticPr fontId="3" type="noConversion"/>
  </si>
  <si>
    <t>豪鹏惠州正极正机模切机</t>
    <phoneticPr fontId="3" type="noConversion"/>
  </si>
  <si>
    <t>豪鹏惠州负极正机模切机</t>
    <phoneticPr fontId="3" type="noConversion"/>
  </si>
  <si>
    <t>蜂巢二期3线卷对卷（正极）</t>
    <phoneticPr fontId="3" type="noConversion"/>
  </si>
  <si>
    <t>客户停产</t>
    <phoneticPr fontId="3" type="noConversion"/>
  </si>
  <si>
    <t>蜂巢二期3线模切机（正极）</t>
    <phoneticPr fontId="3" type="noConversion"/>
  </si>
  <si>
    <t>豪鹏惠州负极反机模切机</t>
    <phoneticPr fontId="3" type="noConversion"/>
  </si>
  <si>
    <t>2023-中国西安-激光模切机-1台</t>
    <phoneticPr fontId="3" type="noConversion"/>
  </si>
  <si>
    <t>JSLED23J333</t>
    <phoneticPr fontId="3" type="noConversion"/>
  </si>
  <si>
    <t>2023-中国西安-二出二激光切-8台</t>
  </si>
  <si>
    <t>JSLED23J472</t>
    <phoneticPr fontId="3" type="noConversion"/>
  </si>
  <si>
    <t>JSLED23J473</t>
    <phoneticPr fontId="3" type="noConversion"/>
  </si>
  <si>
    <t>激光模切机负极反机</t>
    <phoneticPr fontId="3" type="noConversion"/>
  </si>
  <si>
    <t>JSLED23J545</t>
  </si>
  <si>
    <t>2023-中国龙岩-激光切-12台</t>
  </si>
  <si>
    <t>JSLED23J546</t>
  </si>
  <si>
    <t>JSLED23J547</t>
  </si>
  <si>
    <t>JSLED23J548</t>
  </si>
  <si>
    <t>JSLED23J393</t>
    <phoneticPr fontId="3" type="noConversion"/>
  </si>
  <si>
    <t>速度：90m/min
良率：≥99.8%
DT：≤2%</t>
    <phoneticPr fontId="3" type="noConversion"/>
  </si>
  <si>
    <t>跟进发货时间</t>
    <phoneticPr fontId="3" type="noConversion"/>
  </si>
  <si>
    <t>JSLED23J395</t>
    <phoneticPr fontId="3" type="noConversion"/>
  </si>
  <si>
    <t>JSLED23J426</t>
    <phoneticPr fontId="3" type="noConversion"/>
  </si>
  <si>
    <t>JSLEDZH22BB07</t>
    <phoneticPr fontId="3" type="noConversion"/>
  </si>
  <si>
    <t>万鹏鹏</t>
    <phoneticPr fontId="3" type="noConversion"/>
  </si>
  <si>
    <t xml:space="preserve">1.跟进增值改造物料交期
</t>
    <phoneticPr fontId="3" type="noConversion"/>
  </si>
  <si>
    <t>豪鹏</t>
    <phoneticPr fontId="3" type="noConversion"/>
  </si>
  <si>
    <t>杨琛</t>
    <phoneticPr fontId="3" type="noConversion"/>
  </si>
  <si>
    <t>2023-中国惠州-二出二模切机-6台</t>
    <phoneticPr fontId="3" type="noConversion"/>
  </si>
  <si>
    <t>1,优率≥99.5%
2,故障率≤2%                                                                                                               3,产能≥50m/min</t>
    <phoneticPr fontId="3" type="noConversion"/>
  </si>
  <si>
    <t xml:space="preserve">HN-JC2228 </t>
    <phoneticPr fontId="3" type="noConversion"/>
  </si>
  <si>
    <t>2023-中国西安-二出二激光切-8台</t>
    <phoneticPr fontId="3" type="noConversion"/>
  </si>
  <si>
    <t>龙净</t>
    <phoneticPr fontId="3" type="noConversion"/>
  </si>
  <si>
    <t>龙岩</t>
    <phoneticPr fontId="3" type="noConversion"/>
  </si>
  <si>
    <t>JSLED23J547</t>
    <phoneticPr fontId="3" type="noConversion"/>
  </si>
  <si>
    <t>LHY220055</t>
    <phoneticPr fontId="3" type="noConversion"/>
  </si>
  <si>
    <t>衡阳</t>
    <phoneticPr fontId="3" type="noConversion"/>
  </si>
  <si>
    <t xml:space="preserve">1，产能60m/min
2，优率＞99.3%
3，故障率＜2%
</t>
    <phoneticPr fontId="3" type="noConversion"/>
  </si>
  <si>
    <t>根进Q机时间</t>
    <phoneticPr fontId="3" type="noConversion"/>
  </si>
  <si>
    <t>JSLEDLP22B661</t>
    <phoneticPr fontId="3" type="noConversion"/>
  </si>
  <si>
    <t>6/20号已发起验收，收集数据中</t>
    <phoneticPr fontId="3" type="noConversion"/>
  </si>
  <si>
    <t>根进客户现场问题点整改时间</t>
    <phoneticPr fontId="3" type="noConversion"/>
  </si>
  <si>
    <t>徐翌尧</t>
  </si>
  <si>
    <t>喻肖</t>
  </si>
  <si>
    <t>客户可能取消订单退回</t>
    <phoneticPr fontId="3" type="noConversion"/>
  </si>
  <si>
    <t>2022-CC-武汉-MEB-模切机-2台</t>
    <phoneticPr fontId="3" type="noConversion"/>
  </si>
  <si>
    <t>JSLEDCC22BF61</t>
    <phoneticPr fontId="3" type="noConversion"/>
  </si>
  <si>
    <t>已发货至客户现场</t>
    <phoneticPr fontId="3" type="noConversion"/>
  </si>
  <si>
    <t>JSLEDCC22BF62</t>
    <phoneticPr fontId="3" type="noConversion"/>
  </si>
  <si>
    <t>1,优率≥99.3%
2,故障率≤2%                                                  
3,CPK≥1.33                                                                  
4,产能≥63m/min</t>
    <phoneticPr fontId="3" type="noConversion"/>
  </si>
  <si>
    <t>1.陕煤项目设备为天能二期借调，设计很多品牌偏离，最新技术协议还未明确，需产品和商务尽快邮件输出----责任人，田森林，程思齐
2.客户FAT对于设备颜色和品牌偏离项有异议，进行条件验收，后续条件需和商务协商---责任人，程思齐
3.客户需求上下料小车，分切刀刀架 1pcs 、30°上刀片 2pcs，90°上刀片 2pcs，但无最终版技术协议，需商务邮件确认是否可以下单---责任人，程思齐
4.上下料小车客户需求进行下单，待确认是否下单---责任人，程思齐</t>
    <phoneticPr fontId="3" type="noConversion"/>
  </si>
  <si>
    <t>跟进调试时间</t>
    <phoneticPr fontId="3" type="noConversion"/>
  </si>
  <si>
    <t>JSLEDCC21B107</t>
    <phoneticPr fontId="3" type="noConversion"/>
  </si>
  <si>
    <t xml:space="preserve">
1.场镜验证已完成，客户觉得满意，需要进行横展，需商务介入同意是否可以下单横展---责任人，刘嘉琪
2.C3线进行侧厚卷径改造，已评估成本给到商务刘嘉琪
3.废料机积粉与溧阳设备问题点相同，此问题点暂时无方案整改，需与客户进行条件商谈
4.人力需求更换夜班人员并白班人员2人留守半年---责任人，高泽沿</t>
    <phoneticPr fontId="3" type="noConversion"/>
  </si>
  <si>
    <t>1、推进设备验收；</t>
    <phoneticPr fontId="3" type="noConversion"/>
  </si>
  <si>
    <t>2021-CC-常州-激光模切机-增值改造</t>
    <phoneticPr fontId="3" type="noConversion"/>
  </si>
  <si>
    <t>随着蜂巢金坛三期一起验收</t>
    <phoneticPr fontId="3" type="noConversion"/>
  </si>
  <si>
    <t>已发货</t>
    <phoneticPr fontId="3" type="noConversion"/>
  </si>
  <si>
    <t>暂无风险</t>
    <phoneticPr fontId="3" type="noConversion"/>
  </si>
  <si>
    <t>已改造完成，陪产中</t>
    <phoneticPr fontId="3" type="noConversion"/>
  </si>
  <si>
    <t>验收随金坛三期一起验收</t>
    <phoneticPr fontId="3" type="noConversion"/>
  </si>
  <si>
    <t>2021-CC-常州-激光模切机</t>
    <phoneticPr fontId="3" type="noConversion"/>
  </si>
  <si>
    <t>半成品</t>
    <phoneticPr fontId="3" type="noConversion"/>
  </si>
  <si>
    <t>2018-中国青岛-一出二激光切-增值改造</t>
    <phoneticPr fontId="3" type="noConversion"/>
  </si>
  <si>
    <t>李珍珍</t>
    <phoneticPr fontId="3" type="noConversion"/>
  </si>
  <si>
    <t>客户款项未付</t>
    <phoneticPr fontId="3" type="noConversion"/>
  </si>
  <si>
    <t>已改造完成</t>
    <phoneticPr fontId="3" type="noConversion"/>
  </si>
  <si>
    <t>2022-兰钧-模切机-13台</t>
  </si>
  <si>
    <t>2022-兰钧-模切机-7台</t>
  </si>
  <si>
    <t>JSLEW23J260</t>
  </si>
  <si>
    <t>原项目号:JSLEDLJ21B466</t>
  </si>
  <si>
    <t>JSLEW23J261</t>
  </si>
  <si>
    <t>原项目号:JSLEDLJ21B467</t>
  </si>
  <si>
    <t>2022-兰钧-模切机-16台</t>
  </si>
  <si>
    <t>JSLEW23J262</t>
  </si>
  <si>
    <t>原项目号:JSLEDLJ22B111</t>
  </si>
  <si>
    <t>JSLEW23J263</t>
  </si>
  <si>
    <t>原项目号:JSLEDLJ22B112</t>
  </si>
  <si>
    <t>JSLEW23J264</t>
  </si>
  <si>
    <t>原项目号:JSLEDLJ22B113</t>
  </si>
  <si>
    <t>JSLEW23J265</t>
  </si>
  <si>
    <t>原项目号:JSLEDLJ22B114</t>
  </si>
  <si>
    <t>兰钧打样机</t>
  </si>
  <si>
    <t>2022-正力-圆柱切卷-1台</t>
  </si>
  <si>
    <t>2022-正力-方形切卷-2台</t>
  </si>
  <si>
    <t>JSLEW23L266</t>
  </si>
  <si>
    <t>原项目号:JSLEDZL22B550</t>
  </si>
  <si>
    <t>常熟正力激光模切机-6台</t>
  </si>
  <si>
    <t>JSLEW23L267</t>
  </si>
  <si>
    <t>原项目号:JSLEDZL22B559</t>
  </si>
  <si>
    <t>JSLEW23L268</t>
  </si>
  <si>
    <t>原项目号:JSLEDZL22B560</t>
  </si>
  <si>
    <t>JSLEW23L269</t>
  </si>
  <si>
    <t>原项目号:JSLEDZL22B561</t>
  </si>
  <si>
    <t>JSLEW23L270</t>
  </si>
  <si>
    <t>原项目号:JSLEDZL22B562</t>
  </si>
  <si>
    <t>2022-零壹肆-模切机-1台</t>
  </si>
  <si>
    <t>2022-比亚迪-圆柱切卷-1台</t>
  </si>
  <si>
    <t>2023-中国吉安-方形高速卷绕机-2台</t>
  </si>
  <si>
    <t>230JA00205</t>
  </si>
  <si>
    <t>1,优率≥99.5%
2,故障率≤2%                                                                                                                
3,产能≥5.5PPM</t>
  </si>
  <si>
    <t>十堰远景一出三五金预分切机负极反机</t>
  </si>
  <si>
    <t>JSLEDYJ22BB32</t>
  </si>
  <si>
    <t>JSLEDYJ22BB31</t>
  </si>
  <si>
    <t>JSLEDYJ22BB33</t>
  </si>
  <si>
    <t>JSLEDYJ22BB34</t>
  </si>
  <si>
    <t>十堰远景一出二五金预分切机正机正机</t>
  </si>
  <si>
    <t>十堰远景一出二五金预分切机负机正机</t>
  </si>
  <si>
    <t>1、计划发货时间：7月15日</t>
  </si>
  <si>
    <t xml:space="preserve">1、FAT计划：7月13日提供自检报告、拍切牛皮纸的切割视频即可，          2、计划发货时间：7月18日                                                      </t>
  </si>
  <si>
    <t>1、5月24日已开项目启动会                           2、6月5日已开第一次3D评审。                    3、6月14日进行第二次3D评审                           4、6月28日进行第三次3D评审</t>
  </si>
  <si>
    <t>1 、跟进异物（熔珠）问题解决方案          2、计划验收时间：7月15日</t>
  </si>
  <si>
    <t>1、跟进切不断带废料的问题</t>
  </si>
  <si>
    <t>1、计划：先发起2台在跑料的设备验收</t>
  </si>
  <si>
    <t xml:space="preserve">1、2台正负极预分切机1月13日已发货至客户厂房车间                                                                    2、3月21日负极已quality,正机计划3月24日已quality,                                       3、每天能跑正极80m/min跑料11000米，一期负极80m/min跑料12000米           </t>
  </si>
  <si>
    <t xml:space="preserve">                    1、计划7月份验收                                </t>
  </si>
  <si>
    <t xml:space="preserve">1、2台正负极预分切机6月7日已发货至客户厂房车间                                         2、6月22日已通电通气已在做厂内二次FAT，计划7月初试生产                                                                            </t>
  </si>
  <si>
    <t xml:space="preserve">1、4月12日设备已发货至客户厂房车间；                                                            2、6月14日已通电通气，已在做厂内二次FAT，计划7月初试生产                                                                                                                                                                 </t>
  </si>
  <si>
    <t xml:space="preserve">1、4月26日设备已发货至客户厂房车间；                                                  2、F71机台目前60米左右速度正常切料。                                                    3、设备对接人张冬冬回复等量产线正式生产后，使用量产线的CCD检测标准来验证Q机。                                                                                                                                          </t>
  </si>
  <si>
    <t>德赛</t>
    <phoneticPr fontId="3" type="noConversion"/>
  </si>
  <si>
    <t>2022-DS-长沙-一出二激光模切机-14台</t>
    <phoneticPr fontId="3" type="noConversion"/>
  </si>
  <si>
    <t>比亚迪</t>
    <phoneticPr fontId="3" type="noConversion"/>
  </si>
  <si>
    <t>冠宇</t>
    <phoneticPr fontId="3" type="noConversion"/>
  </si>
  <si>
    <t>瑞浦</t>
    <phoneticPr fontId="3" type="noConversion"/>
  </si>
  <si>
    <t>比亚迪</t>
    <phoneticPr fontId="3" type="noConversion"/>
  </si>
  <si>
    <t>比亚迪</t>
    <phoneticPr fontId="3" type="noConversion"/>
  </si>
  <si>
    <t>广东瑞浦兰钧</t>
  </si>
  <si>
    <t>1. 费料箱丝杆断裂</t>
  </si>
  <si>
    <t>瑞浦</t>
    <phoneticPr fontId="3" type="noConversion"/>
  </si>
  <si>
    <t>常州</t>
    <phoneticPr fontId="3" type="noConversion"/>
  </si>
  <si>
    <t>2022-CN-孝感-一出二激光切-2台</t>
    <phoneticPr fontId="3" type="noConversion"/>
  </si>
  <si>
    <t>JSLEDCN22BF43</t>
    <phoneticPr fontId="3" type="noConversion"/>
  </si>
  <si>
    <t>正极一出二激光模切机（正机）</t>
    <phoneticPr fontId="3" type="noConversion"/>
  </si>
  <si>
    <t>物料</t>
    <phoneticPr fontId="3" type="noConversion"/>
  </si>
  <si>
    <t>2022-CN-孝感-一出二激光切-2台</t>
    <phoneticPr fontId="3" type="noConversion"/>
  </si>
  <si>
    <t>负极一出二激光模切机（正机）</t>
    <phoneticPr fontId="3" type="noConversion"/>
  </si>
  <si>
    <t>JSLED23J496</t>
    <phoneticPr fontId="3" type="noConversion"/>
  </si>
  <si>
    <t>22CNXG00716</t>
    <phoneticPr fontId="3" type="noConversion"/>
  </si>
  <si>
    <t>其它</t>
    <phoneticPr fontId="3" type="noConversion"/>
  </si>
  <si>
    <t>2023-中国宜昌一厂-一出二激光切-26台</t>
    <phoneticPr fontId="3" type="noConversion"/>
  </si>
  <si>
    <t>JSLED23J018</t>
    <phoneticPr fontId="3" type="noConversion"/>
  </si>
  <si>
    <t>JSLED23J288</t>
    <phoneticPr fontId="3" type="noConversion"/>
  </si>
  <si>
    <t>JSLED23J289</t>
    <phoneticPr fontId="3" type="noConversion"/>
  </si>
  <si>
    <t>JSLED23J290</t>
    <phoneticPr fontId="3" type="noConversion"/>
  </si>
  <si>
    <t>负极激光模切机（正机）</t>
    <phoneticPr fontId="3" type="noConversion"/>
  </si>
  <si>
    <t>JSLED23J291</t>
    <phoneticPr fontId="3" type="noConversion"/>
  </si>
  <si>
    <t>2023-中国宜昌三厂-一出二激光切-38台</t>
    <phoneticPr fontId="3" type="noConversion"/>
  </si>
  <si>
    <t>JSLED23J025</t>
    <phoneticPr fontId="3" type="noConversion"/>
  </si>
  <si>
    <t>楚能</t>
    <phoneticPr fontId="3" type="noConversion"/>
  </si>
  <si>
    <t>JSLED23J028</t>
    <phoneticPr fontId="3" type="noConversion"/>
  </si>
  <si>
    <t>2023-中国宜昌三厂-一出二激光切-38台</t>
    <phoneticPr fontId="3" type="noConversion"/>
  </si>
  <si>
    <t>JSLED23J412</t>
    <phoneticPr fontId="3" type="noConversion"/>
  </si>
  <si>
    <t>崔华荣</t>
    <phoneticPr fontId="3" type="noConversion"/>
  </si>
  <si>
    <t>JSLED23J029</t>
    <phoneticPr fontId="3" type="noConversion"/>
  </si>
  <si>
    <t>待定</t>
    <phoneticPr fontId="3" type="noConversion"/>
  </si>
  <si>
    <t>德晋</t>
    <phoneticPr fontId="3" type="noConversion"/>
  </si>
  <si>
    <t>德晋</t>
    <phoneticPr fontId="3" type="noConversion"/>
  </si>
  <si>
    <t>正极激光模切机（正机）</t>
    <phoneticPr fontId="3" type="noConversion"/>
  </si>
  <si>
    <t>孝感</t>
    <phoneticPr fontId="3" type="noConversion"/>
  </si>
  <si>
    <t>70m/min</t>
    <phoneticPr fontId="3" type="noConversion"/>
  </si>
  <si>
    <t>1，2台设备内部FAT完成。
2，2台设备调试中。
3，8台设备下一步开始IO对点调试。
4，10台电气安装中。
2，5台设备未进场。</t>
    <phoneticPr fontId="3" type="noConversion"/>
  </si>
  <si>
    <t>计划7/10客户线上FAT.
计划7/18开始发货。
计划8/10发完。</t>
    <phoneticPr fontId="3" type="noConversion"/>
  </si>
  <si>
    <t>F5-JC2190-01A</t>
    <phoneticPr fontId="3" type="noConversion"/>
  </si>
  <si>
    <t>F5-JC2191-01A</t>
    <phoneticPr fontId="3" type="noConversion"/>
  </si>
  <si>
    <t>F5-JC2192-01A</t>
    <phoneticPr fontId="3" type="noConversion"/>
  </si>
  <si>
    <t>客户要求7月25号全部到货完成，目前和生产对计划，由于人力不足，会延期2天，已经发邮件反馈问题，人力持续增加中，尽量满足客户需求。</t>
    <phoneticPr fontId="3" type="noConversion"/>
  </si>
  <si>
    <t>1，3台打包中。
2，3台调试中。
3，14台气管线槽安装中。
4，4台设备打表，表前模组完成。</t>
    <phoneticPr fontId="3" type="noConversion"/>
  </si>
  <si>
    <t xml:space="preserve">
1，7/5已经发货4台负极。
2，7/8发货4台正机。
3，7/24发完。</t>
    <phoneticPr fontId="3" type="noConversion"/>
  </si>
  <si>
    <t>在制13台，表前模组4台，表后模组2台。</t>
    <phoneticPr fontId="3" type="noConversion"/>
  </si>
  <si>
    <t xml:space="preserve">
1，计划7/26开始发货，8/20发完。</t>
    <phoneticPr fontId="3" type="noConversion"/>
  </si>
  <si>
    <t>F5-JC2205-01A</t>
    <phoneticPr fontId="3" type="noConversion"/>
  </si>
  <si>
    <t>80m/min</t>
    <phoneticPr fontId="3" type="noConversion"/>
  </si>
  <si>
    <t>正常</t>
    <phoneticPr fontId="3" type="noConversion"/>
  </si>
  <si>
    <t>崔华荣</t>
    <phoneticPr fontId="3" type="noConversion"/>
  </si>
  <si>
    <t>张帅</t>
    <phoneticPr fontId="3" type="noConversion"/>
  </si>
  <si>
    <t>在制13台，表前模组4台，表后模组2台。</t>
    <phoneticPr fontId="3" type="noConversion"/>
  </si>
  <si>
    <t xml:space="preserve">
1，计划7/26开始发货，8/20发完。</t>
    <phoneticPr fontId="3" type="noConversion"/>
  </si>
  <si>
    <t>楚能</t>
    <phoneticPr fontId="3" type="noConversion"/>
  </si>
  <si>
    <t>2023-中国宜昌三厂-一出二激光切-38台</t>
    <phoneticPr fontId="3" type="noConversion"/>
  </si>
  <si>
    <t>F5-JC2206-01A</t>
    <phoneticPr fontId="3" type="noConversion"/>
  </si>
  <si>
    <t>宜昌</t>
    <phoneticPr fontId="3" type="noConversion"/>
  </si>
  <si>
    <t>M3</t>
    <phoneticPr fontId="3" type="noConversion"/>
  </si>
  <si>
    <t>无</t>
    <phoneticPr fontId="3" type="noConversion"/>
  </si>
  <si>
    <t>F5-JC2207-01A</t>
    <phoneticPr fontId="3" type="noConversion"/>
  </si>
  <si>
    <t>JSLED23J412</t>
    <phoneticPr fontId="3" type="noConversion"/>
  </si>
  <si>
    <t>4-CG-13-2022-0024</t>
    <phoneticPr fontId="3" type="noConversion"/>
  </si>
  <si>
    <t>F5-JC2207-01A</t>
    <phoneticPr fontId="3" type="noConversion"/>
  </si>
  <si>
    <t>JSLED23J413</t>
    <phoneticPr fontId="3" type="noConversion"/>
  </si>
  <si>
    <t>F5-JC2208-01A</t>
    <phoneticPr fontId="3" type="noConversion"/>
  </si>
  <si>
    <t>70m/min</t>
    <phoneticPr fontId="3" type="noConversion"/>
  </si>
  <si>
    <t>M2</t>
    <phoneticPr fontId="3" type="noConversion"/>
  </si>
  <si>
    <t>待定</t>
    <phoneticPr fontId="3" type="noConversion"/>
  </si>
  <si>
    <t>项目暂停，等商务通知启动</t>
    <phoneticPr fontId="3" type="noConversion"/>
  </si>
  <si>
    <t>F5-JC2209-01A</t>
    <phoneticPr fontId="3" type="noConversion"/>
  </si>
  <si>
    <t>F5-JC2210-01A</t>
    <phoneticPr fontId="3" type="noConversion"/>
  </si>
  <si>
    <t>F5-JC2211-01A</t>
    <phoneticPr fontId="3" type="noConversion"/>
  </si>
  <si>
    <t>湖北十堰远景D35/D36五金预分条机-2台</t>
    <phoneticPr fontId="3" type="noConversion"/>
  </si>
  <si>
    <t>JSLEDYJ22BD35</t>
    <phoneticPr fontId="3" type="noConversion"/>
  </si>
  <si>
    <t>暂无</t>
    <phoneticPr fontId="3" type="noConversion"/>
  </si>
  <si>
    <t>1，内部FAT完成。
2，设备处于基材切割调试中。</t>
    <phoneticPr fontId="3" type="noConversion"/>
  </si>
  <si>
    <t xml:space="preserve">
1，计划发货时间：7月10日   
2，7月7日客户FAT                                            </t>
    <phoneticPr fontId="3" type="noConversion"/>
  </si>
  <si>
    <t>远景江阴E04-E05模切机-2台</t>
    <phoneticPr fontId="3" type="noConversion"/>
  </si>
  <si>
    <t>JSLEDYJ22BE04</t>
    <phoneticPr fontId="3" type="noConversion"/>
  </si>
  <si>
    <t>风险点：
1，人员陆续增加中，保7月15日发货时间点</t>
    <phoneticPr fontId="3" type="noConversion"/>
  </si>
  <si>
    <t>1，安装气管线槽中，计划7月10日上电调试。</t>
    <phoneticPr fontId="3" type="noConversion"/>
  </si>
  <si>
    <t xml:space="preserve">
1，计划发货时间：7月15日   
                                       </t>
    <phoneticPr fontId="3" type="noConversion"/>
  </si>
  <si>
    <t>远景</t>
    <phoneticPr fontId="3" type="noConversion"/>
  </si>
  <si>
    <t>远景十堰E27-E30模切机-6台</t>
    <phoneticPr fontId="3" type="noConversion"/>
  </si>
  <si>
    <t>JSLEDYJ22BE27</t>
    <phoneticPr fontId="3" type="noConversion"/>
  </si>
  <si>
    <t>M4</t>
    <phoneticPr fontId="3" type="noConversion"/>
  </si>
  <si>
    <t>风险点：
1，人员陆续增加中，保7月10日发货时间点</t>
    <phoneticPr fontId="3" type="noConversion"/>
  </si>
  <si>
    <t xml:space="preserve">1，2台设备内部FAT调试中。
2，4台设备IO对点，下一步开始调试。
</t>
    <phoneticPr fontId="3" type="noConversion"/>
  </si>
  <si>
    <t>1，5月23日已经启动部装。
2，计划客户FAT时间7月8日，两台。
3，计划发货时间：7月10日</t>
    <phoneticPr fontId="3" type="noConversion"/>
  </si>
  <si>
    <t>德晋</t>
    <phoneticPr fontId="3" type="noConversion"/>
  </si>
  <si>
    <t>山东德晋模切分条一体机-6台</t>
    <phoneticPr fontId="3" type="noConversion"/>
  </si>
  <si>
    <t>JSLED23J365</t>
    <phoneticPr fontId="3" type="noConversion"/>
  </si>
  <si>
    <t>李珍珍</t>
    <phoneticPr fontId="3" type="noConversion"/>
  </si>
  <si>
    <t>风险点：设变物料正常回料。
发货计划再次延期至7月22日。</t>
    <phoneticPr fontId="3" type="noConversion"/>
  </si>
  <si>
    <t xml:space="preserve">
1，两台设备已经上电。
2，一台设备走线完成，进行模组对接。
3，两台设备线槽安装完成，下一步开始走线。
</t>
    <phoneticPr fontId="3" type="noConversion"/>
  </si>
  <si>
    <t>1,  6月2日开始装配。
2，计划7月22日发货。</t>
    <phoneticPr fontId="3" type="noConversion"/>
  </si>
  <si>
    <t>70m/min；≥99.5%；≤2%</t>
    <phoneticPr fontId="3" type="noConversion"/>
  </si>
  <si>
    <t>设备5月6日进场。
一、项目整体进度
1.设备已通电通气
2.正，负极已对完Io，张力校准
二、客户需求
暂无
三、今日工作内容
1.对接客户
2.负极废料管道改造</t>
    <phoneticPr fontId="3" type="noConversion"/>
  </si>
  <si>
    <t xml:space="preserve">
1.对接客户
2.设备空跑牛皮纸
</t>
    <phoneticPr fontId="3" type="noConversion"/>
  </si>
  <si>
    <t>JSLED23J017-20</t>
    <phoneticPr fontId="3" type="noConversion"/>
  </si>
  <si>
    <t>暂无</t>
    <phoneticPr fontId="3" type="noConversion"/>
  </si>
  <si>
    <t xml:space="preserve">设备5月16日进场。
一、项目整体进度
1.已到设备26台，正极13台未拆包，正极下线槽13台，负极13台已拆包完成，负极设备13台已下线槽，7台做线，通临时电三台，∮12气管一根。
二、今日工作内容
1.更换激光振镜底坐2台
2.对碎料机7台完成
</t>
    <phoneticPr fontId="3" type="noConversion"/>
  </si>
  <si>
    <t xml:space="preserve">
一，工作计划
1. 二厂画线定位设备
2.负极对碎料机位置
二，客户计划
1.因变压站还没建好，现在电压不太稳定，后期客户计划还没给出。
2.要求7月30号调出13+13，但是正式通电通气估计是8月3号左右。
</t>
    <phoneticPr fontId="3" type="noConversion"/>
  </si>
  <si>
    <t>2022-CN-孝感二厂-一出二激光切-28台</t>
    <phoneticPr fontId="3" type="noConversion"/>
  </si>
  <si>
    <t>正常</t>
    <phoneticPr fontId="3" type="noConversion"/>
  </si>
  <si>
    <t>设备6月13日进场。</t>
    <phoneticPr fontId="3" type="noConversion"/>
  </si>
  <si>
    <t>已经发货完毕。等客户通知安装设备。</t>
    <phoneticPr fontId="3" type="noConversion"/>
  </si>
  <si>
    <t>JSLED23J288-291
JSLED23J021-024</t>
    <phoneticPr fontId="3" type="noConversion"/>
  </si>
  <si>
    <t>设备7月7日进场。</t>
    <phoneticPr fontId="3" type="noConversion"/>
  </si>
  <si>
    <t>等客户通知安装设备。</t>
    <phoneticPr fontId="3" type="noConversion"/>
  </si>
  <si>
    <t>十堰远景一出三五金预分切机正极反机</t>
  </si>
  <si>
    <t>十堰远景一出三五金预分切机正机正机</t>
  </si>
  <si>
    <t xml:space="preserve">风险点：暂无                                                                                 </t>
  </si>
  <si>
    <t xml:space="preserve">1、项目启动会:1月7日                                  2、设计下单节点2月2日                                      3、2月14日客户已付预付款                        4、工程已下单8153项，采购下单8153项，采购未下单0项，到料率99.35%。                                                                   5、部装已完成95%，总装机械完成90%。电气完成70%，预计7月7日上电一台，后两天上电一台                                                                     </t>
  </si>
  <si>
    <t xml:space="preserve">风险点：暂无                                                                                      </t>
  </si>
  <si>
    <t xml:space="preserve">1、12/27已完成设计下单，等付款到位走AMRP；
2、1/6已确认色板；                                         3、工程已下单3307项，采购下单3303项，采购未下单4项，到料率94.86%                                      4、部装已完成95%，总装机械完成95%..电气总装完成70%，计划7月8日通电                                        </t>
  </si>
  <si>
    <t>1、计划发货时间：11月15日</t>
  </si>
  <si>
    <t>1、8月1日设备已发货至客户厂房车间；                                                                                                                                                                                                                 2、 高极耳背板切改为悬空切改造物料已发往现场2月28日已安装完成。 已跑60m/min速度                                                                                             3、已对接客户ME，流程：先做sat报告后再找各部门负责人签完字，部门负责人比较忙，预计7月7日前跑完，后找采购签字发起验收流程。客户反馈要8月初才能跑完，已沟通帮忙在7月15日前跑完验收流程。</t>
  </si>
  <si>
    <t xml:space="preserve">风险点：                                                                                                      一、出现切不断带废料的问题。解决措施：1、现场调试人员先优化设备，满足生产。 2、机械设计一款切割腔体，彻底解决带废料问题，3月28日已完成内部方案评审优化，到时再给客户做个方案汇报，4月7日下单。物料预计4月21日到料，方案在常州160正机研发机验证好，5月15日已验证完成，新结构物料已到常州，已让部装排计划，但由于部装人员都安排到光伏。计划7月10日完成                                                                                                               </t>
  </si>
  <si>
    <t xml:space="preserve">1、12月16日设备已发货至客户厂房车间；                                                            2、666/667设备完成二次FAT。计划3月21日已开始生产                                                3、667正极正常生产60-70m/min
4、666负极配合低速配合生产，50-60m/min。                                                                                                                            </t>
  </si>
  <si>
    <t xml:space="preserve">风险点：                                                                                                                   1、只有2台机有料生产，，现在客户料时有时没有， 验收需要大量的生产数据现在没有这个连续性的数据，影响验收的进度，七月中旬cl03 和22产品上线，收集数据。       </t>
  </si>
  <si>
    <t>1、12月13日设备已发货至客户厂房车间；                                                    
2.正极3号停机待料
3.负极1号停机待料
4.负极2号CL22提速调试
5.负极3号CL23生产中(PV料）
6.负极4号CL23生产中(PV料）
7.负极5号停机待料                                                                                                 8、七月中旬 cl03 和22产品上线</t>
  </si>
  <si>
    <t xml:space="preserve">风险点：                                                                                                               1、客户来料料带延展不好几乎每卷都要调节当前结构难调节打皱，解决措施：更改弧形辊结构为“导轨-梯形丝杠” 组合的带自锁快调结构，调节量改为±20mm
。物料预计7月7日下单，计划7月20日完成                                                                       </t>
  </si>
  <si>
    <t xml:space="preserve">1、4月15日设备已发货至客户厂房车间；                                                     2、5月10日已通电通气                                                                                               3、正极跑料Q机料2000米，负极跑Q机料3000米                                                                                                                                                           </t>
  </si>
  <si>
    <t xml:space="preserve">1、6月11日设备已发货至客户厂房车间；                                                     2 、7月6日已通电通电、对IO阶段                                                                                                                                                            </t>
  </si>
  <si>
    <t xml:space="preserve">1、正极6月23日设备已发货至客户厂房车间，负极6月28日已发货至客户厂房车间。                                                                                                                2、暂未通电通气                                                                                                                                                                                                                            </t>
  </si>
  <si>
    <t xml:space="preserve">1、4月26日设备已发货至客户厂房车间；                                                        2、4台机目前在正式试生产。(因来料影响目前负极在50m/min 正极40m/min 客户要求尽快提到80m)。现在Q机阶段，客户没有Q机模板，借鉴了蜂巢的模板，先内部Q机，后进行客户Q机                                                                                                                                                                                   </t>
  </si>
  <si>
    <t xml:space="preserve">1、5月5日设备已发货至客户厂房车间；                                                          2、4台机目前在正式试生产。(因来料影响目前负极在50m/min 正极40m/min 客户要求尽快提到80m)。现在Q机阶段，客户没有Q机模板，借鉴了蜂巢的模板，先内部Q机，后进行客户Q机          </t>
  </si>
  <si>
    <t>肖泽东</t>
    <phoneticPr fontId="3" type="noConversion"/>
  </si>
  <si>
    <t>JMLEDGF20B162</t>
    <phoneticPr fontId="3" type="noConversion"/>
  </si>
  <si>
    <t>JMLEDGF20B118</t>
    <phoneticPr fontId="3" type="noConversion"/>
  </si>
  <si>
    <t>/</t>
    <phoneticPr fontId="3" type="noConversion"/>
  </si>
  <si>
    <t>/</t>
    <phoneticPr fontId="3" type="noConversion"/>
  </si>
  <si>
    <t>\</t>
    <phoneticPr fontId="3" type="noConversion"/>
  </si>
  <si>
    <t>GFLD202010-001</t>
    <phoneticPr fontId="3" type="noConversion"/>
  </si>
  <si>
    <t>JMLEDGF20B119</t>
    <phoneticPr fontId="3" type="noConversion"/>
  </si>
  <si>
    <t>GFLD202010-001</t>
    <phoneticPr fontId="3" type="noConversion"/>
  </si>
  <si>
    <t>JSLEDGF21B197</t>
    <phoneticPr fontId="3" type="noConversion"/>
  </si>
  <si>
    <t>肖泽东</t>
    <phoneticPr fontId="3" type="noConversion"/>
  </si>
  <si>
    <t>JSLEDGF21B284</t>
    <phoneticPr fontId="3" type="noConversion"/>
  </si>
  <si>
    <t>极耳模切机</t>
    <phoneticPr fontId="3" type="noConversion"/>
  </si>
  <si>
    <t>JSLEDGF21B285</t>
    <phoneticPr fontId="3" type="noConversion"/>
  </si>
  <si>
    <t>JSLEDGF21B286</t>
    <phoneticPr fontId="3" type="noConversion"/>
  </si>
  <si>
    <t>极耳模切机</t>
    <phoneticPr fontId="3" type="noConversion"/>
  </si>
  <si>
    <t>激光模切机正极正机</t>
    <phoneticPr fontId="3" type="noConversion"/>
  </si>
  <si>
    <t>2022/9/25-11/18</t>
    <phoneticPr fontId="3" type="noConversion"/>
  </si>
  <si>
    <t>JSLEDGF22B585</t>
    <phoneticPr fontId="3" type="noConversion"/>
  </si>
  <si>
    <t>JSLEDGF22BB03</t>
    <phoneticPr fontId="3" type="noConversion"/>
  </si>
  <si>
    <t>激光模切机阴极正机</t>
    <phoneticPr fontId="3" type="noConversion"/>
  </si>
  <si>
    <t>未进行</t>
    <phoneticPr fontId="3" type="noConversion"/>
  </si>
  <si>
    <t>2023/1/17-2023/2/27</t>
    <phoneticPr fontId="3" type="noConversion"/>
  </si>
  <si>
    <t>客户、制造</t>
    <phoneticPr fontId="3" type="noConversion"/>
  </si>
  <si>
    <t>激光模切机阴极反机</t>
    <phoneticPr fontId="3" type="noConversion"/>
  </si>
  <si>
    <t>2023/1/17-2023/2/27</t>
    <phoneticPr fontId="3" type="noConversion"/>
  </si>
  <si>
    <t>客户、制造</t>
    <phoneticPr fontId="3" type="noConversion"/>
  </si>
  <si>
    <t>JSLEDGF22BB05</t>
    <phoneticPr fontId="3" type="noConversion"/>
  </si>
  <si>
    <t>激光模切机阳机正机</t>
    <phoneticPr fontId="3" type="noConversion"/>
  </si>
  <si>
    <t>未进行</t>
    <phoneticPr fontId="3" type="noConversion"/>
  </si>
  <si>
    <t>JSLEDGF22BB06</t>
    <phoneticPr fontId="3" type="noConversion"/>
  </si>
  <si>
    <t>激光模切机阳机反机</t>
    <phoneticPr fontId="3" type="noConversion"/>
  </si>
  <si>
    <t>JSLEDGF22BF17</t>
    <phoneticPr fontId="3" type="noConversion"/>
  </si>
  <si>
    <t>JSLEDGF22BF18</t>
    <phoneticPr fontId="3" type="noConversion"/>
  </si>
  <si>
    <t>JSLEDGF22BF19</t>
    <phoneticPr fontId="3" type="noConversion"/>
  </si>
  <si>
    <t>JSLEDGF22BF20</t>
    <phoneticPr fontId="3" type="noConversion"/>
  </si>
  <si>
    <t>1、效率：80m/min
2、良率：99.5%
3、故障率：2%</t>
    <phoneticPr fontId="3" type="noConversion"/>
  </si>
  <si>
    <t>1、因卡交付【不锈钢外罩】不良，导致装配调试延期，交付延期风险较大，预估将延期15天
2、张力摆杆模组因使用未验证模组，导致张力初始化时间较长，高速状态下张力抖动较大</t>
    <phoneticPr fontId="3" type="noConversion"/>
  </si>
  <si>
    <t xml:space="preserve">
1、问题点核对与整改
2、稳定生产
3、推动验收
</t>
    <phoneticPr fontId="3" type="noConversion"/>
  </si>
  <si>
    <t>M5</t>
    <phoneticPr fontId="3" type="noConversion"/>
  </si>
  <si>
    <t>2022/9/25
2022/11/16</t>
    <phoneticPr fontId="3" type="noConversion"/>
  </si>
  <si>
    <t>未验收</t>
    <phoneticPr fontId="3" type="noConversion"/>
  </si>
  <si>
    <t>胡鑫</t>
    <phoneticPr fontId="3" type="noConversion"/>
  </si>
  <si>
    <t>1、待办事项及整改同步进行</t>
    <phoneticPr fontId="3" type="noConversion"/>
  </si>
  <si>
    <t>激光模切机正极反机</t>
    <phoneticPr fontId="3" type="noConversion"/>
  </si>
  <si>
    <t>江西新余</t>
    <phoneticPr fontId="3" type="noConversion"/>
  </si>
  <si>
    <t>90m/min
≥99.5%
≤2%</t>
    <phoneticPr fontId="3" type="noConversion"/>
  </si>
  <si>
    <t>延期</t>
    <phoneticPr fontId="3" type="noConversion"/>
  </si>
  <si>
    <t>2023/1/15
2023/1/18</t>
    <phoneticPr fontId="3" type="noConversion"/>
  </si>
  <si>
    <t>继续调试，配合客户节拍完成提速</t>
    <phoneticPr fontId="3" type="noConversion"/>
  </si>
  <si>
    <t>2023/1/15
2023/1/18</t>
    <phoneticPr fontId="3" type="noConversion"/>
  </si>
  <si>
    <t>激光模切机阳机反机</t>
    <phoneticPr fontId="3" type="noConversion"/>
  </si>
  <si>
    <t>80m/min
≥99.5%
≤2%</t>
    <phoneticPr fontId="3" type="noConversion"/>
  </si>
  <si>
    <t xml:space="preserve">8台已完成搬入5/11
8台已完成搬入5/16
</t>
    <phoneticPr fontId="3" type="noConversion"/>
  </si>
  <si>
    <t>完成精确定位
除尘机管道安装完成
二次配</t>
    <phoneticPr fontId="3" type="noConversion"/>
  </si>
  <si>
    <t>激光模切机阴极反机</t>
    <phoneticPr fontId="3" type="noConversion"/>
  </si>
  <si>
    <t>M6</t>
    <phoneticPr fontId="3" type="noConversion"/>
  </si>
  <si>
    <t>已验收</t>
    <phoneticPr fontId="3" type="noConversion"/>
  </si>
  <si>
    <t>肖泽东</t>
    <phoneticPr fontId="3" type="noConversion"/>
  </si>
  <si>
    <t>1、CCD换型时间超过4小时，换型过程复杂操作不便；
进展：4/21验证，换型时间4小时，协议要求小于2小时。客户勉强接受</t>
    <phoneticPr fontId="3" type="noConversion"/>
  </si>
  <si>
    <t xml:space="preserve">
1、现场问题整改完成，设备优率可达99.5%
2、验收已完成，待客户提供验收报告/截图，预计本周提供。</t>
    <phoneticPr fontId="3" type="noConversion"/>
  </si>
  <si>
    <t>JMLEDGF20B119</t>
    <phoneticPr fontId="3" type="noConversion"/>
  </si>
  <si>
    <t>1、速度200pcs/min，达不到验收标准
2、激光切割不稳定，容易带废料，造成极耳折弯等异常，影响优率，目前优率99.5%左右</t>
    <phoneticPr fontId="3" type="noConversion"/>
  </si>
  <si>
    <t>1、现场问题整改完成，设备优率可达99.5%
2、验收已完成，待客户提供验收报告/截图，预计本周提供。</t>
    <phoneticPr fontId="3" type="noConversion"/>
  </si>
  <si>
    <t>JSLEWRP19B177-01</t>
    <phoneticPr fontId="3" type="noConversion"/>
  </si>
  <si>
    <t xml:space="preserve"> REPT-HMX-2022032401</t>
    <phoneticPr fontId="3" type="noConversion"/>
  </si>
  <si>
    <t>激光工位改造</t>
    <phoneticPr fontId="3" type="noConversion"/>
  </si>
  <si>
    <t>范玉龙</t>
    <phoneticPr fontId="3" type="noConversion"/>
  </si>
  <si>
    <t>REPT-HMX-2022030701</t>
    <phoneticPr fontId="3" type="noConversion"/>
  </si>
  <si>
    <t>上下料小车</t>
    <phoneticPr fontId="3" type="noConversion"/>
  </si>
  <si>
    <t>5月中旬交付（5/19已发货）</t>
    <phoneticPr fontId="3" type="noConversion"/>
  </si>
  <si>
    <t>JSLEWRP19B177-02</t>
    <phoneticPr fontId="3" type="noConversion"/>
  </si>
  <si>
    <t>REPT-HMX-2022032401</t>
    <phoneticPr fontId="3" type="noConversion"/>
  </si>
  <si>
    <t>B01-013749A</t>
    <phoneticPr fontId="3" type="noConversion"/>
  </si>
  <si>
    <t>激光工位改造</t>
    <phoneticPr fontId="3" type="noConversion"/>
  </si>
  <si>
    <t>保定风帆</t>
    <phoneticPr fontId="3" type="noConversion"/>
  </si>
  <si>
    <t>极耳切割工艺改造</t>
    <phoneticPr fontId="3" type="noConversion"/>
  </si>
  <si>
    <t>已报价</t>
    <phoneticPr fontId="3" type="noConversion"/>
  </si>
  <si>
    <t>马宇飞</t>
    <phoneticPr fontId="3" type="noConversion"/>
  </si>
  <si>
    <t>客户需求明确，方案已确定</t>
    <phoneticPr fontId="3" type="noConversion"/>
  </si>
  <si>
    <t>SZLESGF22B124</t>
    <phoneticPr fontId="3" type="noConversion"/>
  </si>
  <si>
    <t>CD1071@22042508750</t>
    <phoneticPr fontId="3" type="noConversion"/>
  </si>
  <si>
    <t xml:space="preserve"> 平皮带</t>
    <phoneticPr fontId="3" type="noConversion"/>
  </si>
  <si>
    <t>胡鑫</t>
    <phoneticPr fontId="3" type="noConversion"/>
  </si>
  <si>
    <t>T100已下单，但需要改项目号</t>
    <phoneticPr fontId="3" type="noConversion"/>
  </si>
  <si>
    <t>赣峰</t>
    <phoneticPr fontId="3" type="noConversion"/>
  </si>
  <si>
    <t>JSLEWGF21B197-01</t>
    <phoneticPr fontId="3" type="noConversion"/>
  </si>
  <si>
    <t>B01-013788A</t>
    <phoneticPr fontId="3" type="noConversion"/>
  </si>
  <si>
    <t>放卷单纠偏改双纠偏</t>
    <phoneticPr fontId="3" type="noConversion"/>
  </si>
  <si>
    <t>先下1套，5/18再下后面15套</t>
    <phoneticPr fontId="3" type="noConversion"/>
  </si>
  <si>
    <t>万华</t>
    <phoneticPr fontId="3" type="noConversion"/>
  </si>
  <si>
    <t xml:space="preserve"> SZLESWH22B058</t>
    <phoneticPr fontId="3" type="noConversion"/>
  </si>
  <si>
    <t>HT-4500325471</t>
    <phoneticPr fontId="3" type="noConversion"/>
  </si>
  <si>
    <t>增值请购一台喷粉器，型号：VL-PFQ-35L-T</t>
    <phoneticPr fontId="3" type="noConversion"/>
  </si>
  <si>
    <t>M1</t>
    <phoneticPr fontId="3" type="noConversion"/>
  </si>
  <si>
    <t>陈秋云</t>
    <phoneticPr fontId="3" type="noConversion"/>
  </si>
  <si>
    <t>3月17号收到客户订单，3月24号已邮件知会销管在PLM系统建请购需求，待工程发布物料请购需求。</t>
    <phoneticPr fontId="3" type="noConversion"/>
  </si>
  <si>
    <t>万华模切改造机</t>
    <phoneticPr fontId="3" type="noConversion"/>
  </si>
  <si>
    <t>配件</t>
    <phoneticPr fontId="3" type="noConversion"/>
  </si>
  <si>
    <t>瑞浦</t>
    <phoneticPr fontId="3" type="noConversion"/>
  </si>
  <si>
    <t>SZLESRP22B147</t>
    <phoneticPr fontId="3" type="noConversion"/>
  </si>
  <si>
    <t>RPNY-FL-2022051708</t>
    <phoneticPr fontId="3" type="noConversion"/>
  </si>
  <si>
    <t>备件</t>
    <phoneticPr fontId="3" type="noConversion"/>
  </si>
  <si>
    <t>胡嘉贺</t>
    <phoneticPr fontId="3" type="noConversion"/>
  </si>
  <si>
    <t>范玉龙</t>
    <phoneticPr fontId="3" type="noConversion"/>
  </si>
  <si>
    <t>销管已上单，待采购回料，大部分7/25前</t>
    <phoneticPr fontId="3" type="noConversion"/>
  </si>
  <si>
    <t>赣峰</t>
    <phoneticPr fontId="3" type="noConversion"/>
  </si>
  <si>
    <t>SZLESGF22B192</t>
    <phoneticPr fontId="3" type="noConversion"/>
  </si>
  <si>
    <t>CD1071@22071917354</t>
    <phoneticPr fontId="3" type="noConversion"/>
  </si>
  <si>
    <t>无</t>
    <phoneticPr fontId="3" type="noConversion"/>
  </si>
  <si>
    <t>备品备件</t>
    <phoneticPr fontId="3" type="noConversion"/>
  </si>
  <si>
    <t>销管已上单，待采购回料</t>
    <phoneticPr fontId="3" type="noConversion"/>
  </si>
  <si>
    <t>2022/3/22-24</t>
    <phoneticPr fontId="3" type="noConversion"/>
  </si>
  <si>
    <t>REPT-HMX-2021092201</t>
    <phoneticPr fontId="3" type="noConversion"/>
  </si>
  <si>
    <t>客户</t>
    <phoneticPr fontId="3" type="noConversion"/>
  </si>
  <si>
    <t>REPT-HMX-2021092201</t>
    <phoneticPr fontId="3" type="noConversion"/>
  </si>
  <si>
    <t>JMLERP19177</t>
    <phoneticPr fontId="3" type="noConversion"/>
  </si>
  <si>
    <t>负极激光模切分条一体机</t>
    <phoneticPr fontId="3" type="noConversion"/>
  </si>
  <si>
    <t>胡嘉贺</t>
    <phoneticPr fontId="3" type="noConversion"/>
  </si>
  <si>
    <t>客户、制造</t>
    <phoneticPr fontId="3" type="noConversion"/>
  </si>
  <si>
    <t>REPT-HMX-2022012501</t>
    <phoneticPr fontId="3" type="noConversion"/>
  </si>
  <si>
    <t>正极激光模切二分机-正机</t>
    <phoneticPr fontId="3" type="noConversion"/>
  </si>
  <si>
    <t>2022/9/28-11/19</t>
    <phoneticPr fontId="3" type="noConversion"/>
  </si>
  <si>
    <t>设计、制造、客户</t>
    <phoneticPr fontId="3" type="noConversion"/>
  </si>
  <si>
    <t>正极激光模切二分机-反机</t>
    <phoneticPr fontId="3" type="noConversion"/>
  </si>
  <si>
    <t>设计、制造、客户</t>
    <phoneticPr fontId="3" type="noConversion"/>
  </si>
  <si>
    <t>中航</t>
    <phoneticPr fontId="3" type="noConversion"/>
  </si>
  <si>
    <t>胡嘉贺</t>
    <phoneticPr fontId="3" type="noConversion"/>
  </si>
  <si>
    <t>2022/9/28-11/19</t>
    <phoneticPr fontId="3" type="noConversion"/>
  </si>
  <si>
    <t>设计、制造、客户</t>
    <phoneticPr fontId="3" type="noConversion"/>
  </si>
  <si>
    <t>武汉</t>
    <phoneticPr fontId="3" type="noConversion"/>
  </si>
  <si>
    <t>负极激光模切二分机-反机</t>
    <phoneticPr fontId="3" type="noConversion"/>
  </si>
  <si>
    <t>2022/9/28-11/19</t>
    <phoneticPr fontId="3" type="noConversion"/>
  </si>
  <si>
    <t>万华</t>
    <phoneticPr fontId="3" type="noConversion"/>
  </si>
  <si>
    <t>烟台</t>
    <phoneticPr fontId="3" type="noConversion"/>
  </si>
  <si>
    <t>JSLEWWH21B495-01</t>
    <phoneticPr fontId="3" type="noConversion"/>
  </si>
  <si>
    <t>万华化学改造机(单工位激光模切机）</t>
    <phoneticPr fontId="3" type="noConversion"/>
  </si>
  <si>
    <t>万华</t>
    <phoneticPr fontId="3" type="noConversion"/>
  </si>
  <si>
    <t>JSLEWWH21B496-01</t>
    <phoneticPr fontId="3" type="noConversion"/>
  </si>
  <si>
    <t>双登</t>
    <phoneticPr fontId="3" type="noConversion"/>
  </si>
  <si>
    <t>泰州</t>
    <phoneticPr fontId="3" type="noConversion"/>
  </si>
  <si>
    <t>JSLEDSD21B211</t>
    <phoneticPr fontId="3" type="noConversion"/>
  </si>
  <si>
    <t>双登改造机(单工位激光模切机)</t>
    <phoneticPr fontId="3" type="noConversion"/>
  </si>
  <si>
    <t>双登</t>
    <phoneticPr fontId="3" type="noConversion"/>
  </si>
  <si>
    <t>襄阳</t>
    <phoneticPr fontId="3" type="noConversion"/>
  </si>
  <si>
    <t>激光模切分条一体机-阴极-正机</t>
    <phoneticPr fontId="3" type="noConversion"/>
  </si>
  <si>
    <t>双登</t>
    <phoneticPr fontId="3" type="noConversion"/>
  </si>
  <si>
    <t>襄阳</t>
    <phoneticPr fontId="3" type="noConversion"/>
  </si>
  <si>
    <t>激光模切分条一体机-阴极-反机</t>
    <phoneticPr fontId="3" type="noConversion"/>
  </si>
  <si>
    <t>激光模切分条一体机-阳极-正机</t>
    <phoneticPr fontId="3" type="noConversion"/>
  </si>
  <si>
    <t>襄阳</t>
    <phoneticPr fontId="3" type="noConversion"/>
  </si>
  <si>
    <t>激光模切分条一体机-阳极-反机</t>
    <phoneticPr fontId="3" type="noConversion"/>
  </si>
  <si>
    <t>JSLEDMG20B294</t>
    <phoneticPr fontId="3" type="noConversion"/>
  </si>
  <si>
    <t>未知</t>
    <phoneticPr fontId="3" type="noConversion"/>
  </si>
  <si>
    <t>1. 2台设备都已完成IO信号对接，已收到客户提供的料筒，7月1号开始接带&amp;空跑牛皮纸，14号已完成2台设备的箔材切割调试，8月5号2台设备已完成极耳切割调试，8月9号已完成宣传视频拍摄。 返修后的主动轴已验证OK。
2. 客户厂房未备好，计划11月底发货.
3. 客户9月16号已来常州FAT，客户提议适配710mm料筒的工装方案，如确定方案，需要走增值。
4. 计划9月29号完成FAT待跟进事项，9月30号完成设备打包，待收到发货款/客户通知后发货，具体发货时间未知。</t>
    <phoneticPr fontId="3" type="noConversion"/>
  </si>
  <si>
    <t xml:space="preserve">1. 跟进设备发货&amp;入客户现场事项
</t>
    <phoneticPr fontId="3" type="noConversion"/>
  </si>
  <si>
    <t>1. 所有图纸&amp;BOM已完成
2. 等客户的设备预付款到位后启动抛单，项目暂停。</t>
    <phoneticPr fontId="3" type="noConversion"/>
  </si>
  <si>
    <t>暂无</t>
    <phoneticPr fontId="3" type="noConversion"/>
  </si>
  <si>
    <t>HC20230604001</t>
    <phoneticPr fontId="3" type="noConversion"/>
  </si>
  <si>
    <t>速度：80m/min
优率：99.5%
故障率：≤2%</t>
    <phoneticPr fontId="3" type="noConversion"/>
  </si>
  <si>
    <t>方立</t>
    <phoneticPr fontId="3" type="noConversion"/>
  </si>
  <si>
    <t>1、启动会-完成，工程师已进组启动设计
2、初次3D评审会已完成6/27
3、品牌偏离表（内部已确认）
部分必要偏离品牌待给出方案后由商务与客户交涉
4、3D冻结会议已完成 6/30</t>
    <phoneticPr fontId="3" type="noConversion"/>
  </si>
  <si>
    <t>1、与客户确认最终布局
2、与客户确认色板信息
3、工程师细化下单</t>
    <phoneticPr fontId="3" type="noConversion"/>
  </si>
  <si>
    <t>双登</t>
    <phoneticPr fontId="3" type="noConversion"/>
  </si>
  <si>
    <t>激光模切分条一体机</t>
    <phoneticPr fontId="3" type="noConversion"/>
  </si>
  <si>
    <t>襄阳</t>
    <phoneticPr fontId="3" type="noConversion"/>
  </si>
  <si>
    <t>速度：80m/min
优率：99.5%
故障率：≤2%</t>
    <phoneticPr fontId="3" type="noConversion"/>
  </si>
  <si>
    <t>正常</t>
    <phoneticPr fontId="3" type="noConversion"/>
  </si>
  <si>
    <t>方立</t>
    <phoneticPr fontId="3" type="noConversion"/>
  </si>
  <si>
    <t>1、启动会-完成，工程师已进组启动设计
2、初次3D评审会已完成6/27
3、品牌偏离表（内部已确认）
部分必要偏离品牌待给出方案后由商务与客户交涉
4、3D冻结会议已完成 6/30</t>
    <phoneticPr fontId="3" type="noConversion"/>
  </si>
  <si>
    <t>M2</t>
    <phoneticPr fontId="3" type="noConversion"/>
  </si>
  <si>
    <t>胡嘉贺</t>
    <phoneticPr fontId="3" type="noConversion"/>
  </si>
  <si>
    <t>武汉中航</t>
    <phoneticPr fontId="3" type="noConversion"/>
  </si>
  <si>
    <t>湖北武汉</t>
    <phoneticPr fontId="3" type="noConversion"/>
  </si>
  <si>
    <t>优率＞99.5%
速度：90m/min
故障率＜2%</t>
    <phoneticPr fontId="3" type="noConversion"/>
  </si>
  <si>
    <t>2022/9/28--4台
2022/10/8---2台
2022/10/12---4台</t>
    <phoneticPr fontId="3" type="noConversion"/>
  </si>
  <si>
    <t>万鹏鹏</t>
    <phoneticPr fontId="3" type="noConversion"/>
  </si>
  <si>
    <t xml:space="preserve">
1、配合客户节点完成提速
</t>
    <phoneticPr fontId="3" type="noConversion"/>
  </si>
  <si>
    <t>武汉中航</t>
    <phoneticPr fontId="3" type="noConversion"/>
  </si>
  <si>
    <t>正极激光模切二分机-反机</t>
    <phoneticPr fontId="3" type="noConversion"/>
  </si>
  <si>
    <t>万鹏鹏</t>
    <phoneticPr fontId="3" type="noConversion"/>
  </si>
  <si>
    <t>武汉中航</t>
    <phoneticPr fontId="3" type="noConversion"/>
  </si>
  <si>
    <t>负极激光模切二分机-正机</t>
    <phoneticPr fontId="3" type="noConversion"/>
  </si>
  <si>
    <t>优率＞99.5%
速度：90m/min
故障率＜2%</t>
    <phoneticPr fontId="3" type="noConversion"/>
  </si>
  <si>
    <t>负极激光模切二分机-反机</t>
    <phoneticPr fontId="3" type="noConversion"/>
  </si>
  <si>
    <t>湖北武汉</t>
    <phoneticPr fontId="3" type="noConversion"/>
  </si>
  <si>
    <t>延期</t>
    <phoneticPr fontId="3" type="noConversion"/>
  </si>
  <si>
    <t>万华化学</t>
    <phoneticPr fontId="3" type="noConversion"/>
  </si>
  <si>
    <t>万华化学改造机(单工位激光模切机)</t>
    <phoneticPr fontId="3" type="noConversion"/>
  </si>
  <si>
    <t>B01-013115A</t>
    <phoneticPr fontId="3" type="noConversion"/>
  </si>
  <si>
    <t>单工位激光模切机（正极/正机）</t>
    <phoneticPr fontId="3" type="noConversion"/>
  </si>
  <si>
    <t>山东烟台</t>
    <phoneticPr fontId="3" type="noConversion"/>
  </si>
  <si>
    <t>李烈</t>
    <phoneticPr fontId="3" type="noConversion"/>
  </si>
  <si>
    <t>1、与客户沟通投料时间</t>
    <phoneticPr fontId="3" type="noConversion"/>
  </si>
  <si>
    <t>B01-013116A</t>
    <phoneticPr fontId="3" type="noConversion"/>
  </si>
  <si>
    <t>单工位激光模切机（负极/正机）</t>
    <phoneticPr fontId="3" type="noConversion"/>
  </si>
  <si>
    <t>F5-XJC229-01A</t>
    <phoneticPr fontId="3" type="noConversion"/>
  </si>
  <si>
    <t>负极激光模切分条一体机</t>
    <phoneticPr fontId="3" type="noConversion"/>
  </si>
  <si>
    <t>大于99.5</t>
    <phoneticPr fontId="3" type="noConversion"/>
  </si>
  <si>
    <t>M6</t>
    <phoneticPr fontId="3" type="noConversion"/>
  </si>
  <si>
    <t>严宗鑫</t>
    <phoneticPr fontId="3" type="noConversion"/>
  </si>
  <si>
    <t>1、22台机全部可以稳定生产
2、已完成验收（形式验收单，盖章流程中）
（三合一软件已全部横展完成，优化项正在研发，10条已完成9条）新增需求3条，研发中。
3、设备零星小问题改造+部分备件需更换
（统计后一并发起解决）</t>
    <phoneticPr fontId="3" type="noConversion"/>
  </si>
  <si>
    <t xml:space="preserve">1、跟进CCD研发进度
</t>
    <phoneticPr fontId="3" type="noConversion"/>
  </si>
  <si>
    <t>负极激光模切分条一体机-正机</t>
    <phoneticPr fontId="3" type="noConversion"/>
  </si>
  <si>
    <t>JSLEDRP21B460</t>
    <phoneticPr fontId="3" type="noConversion"/>
  </si>
  <si>
    <t>REPT-HMX-2021092201</t>
    <phoneticPr fontId="3" type="noConversion"/>
  </si>
  <si>
    <t xml:space="preserve">F5-XJC272-01A </t>
    <phoneticPr fontId="3" type="noConversion"/>
  </si>
  <si>
    <t>负极激光模切分条一体机</t>
    <phoneticPr fontId="3" type="noConversion"/>
  </si>
  <si>
    <t>温州</t>
    <phoneticPr fontId="3" type="noConversion"/>
  </si>
  <si>
    <t>2022/3/22-2022/3/24</t>
    <phoneticPr fontId="3" type="noConversion"/>
  </si>
  <si>
    <t>已验收</t>
    <phoneticPr fontId="3" type="noConversion"/>
  </si>
  <si>
    <t>胡嘉贺</t>
    <phoneticPr fontId="3" type="noConversion"/>
  </si>
  <si>
    <t>严宗鑫</t>
    <phoneticPr fontId="3" type="noConversion"/>
  </si>
  <si>
    <t xml:space="preserve">1、生产状态：24台机均依照客户需求生产
2、新版废料箱盖子过重，折页易损坏
新制版（2板式），已获得客户认可；下单新制剩余17台
3、本项目设备已经完成验收流程，-当前节点：IE经理
4、因客户来料变薄，需要验证斜条高密度加强筋（待回料）
</t>
    <phoneticPr fontId="3" type="noConversion"/>
  </si>
  <si>
    <t xml:space="preserve">1、根据实际需求优化设备
2、稳定生产
</t>
    <phoneticPr fontId="3" type="noConversion"/>
  </si>
  <si>
    <t>负极激光模切分条一体机-反机</t>
    <phoneticPr fontId="3" type="noConversion"/>
  </si>
  <si>
    <t>REPT-HMX-2021092201</t>
    <phoneticPr fontId="3" type="noConversion"/>
  </si>
  <si>
    <t xml:space="preserve"> F5-XJC273-01A </t>
    <phoneticPr fontId="3" type="noConversion"/>
  </si>
  <si>
    <t>温州</t>
    <phoneticPr fontId="3" type="noConversion"/>
  </si>
  <si>
    <t>延期</t>
    <phoneticPr fontId="3" type="noConversion"/>
  </si>
  <si>
    <t>2022/3/22-2022/3/24</t>
    <phoneticPr fontId="3" type="noConversion"/>
  </si>
  <si>
    <t>已验收</t>
    <phoneticPr fontId="3" type="noConversion"/>
  </si>
  <si>
    <t>JSLEDRP22B241</t>
    <phoneticPr fontId="3" type="noConversion"/>
  </si>
  <si>
    <t>REPT-HMX-2022012501</t>
    <phoneticPr fontId="3" type="noConversion"/>
  </si>
  <si>
    <t>F5-JC2100-01A</t>
    <phoneticPr fontId="3" type="noConversion"/>
  </si>
  <si>
    <t>负极激光模切分条一体机</t>
    <phoneticPr fontId="3" type="noConversion"/>
  </si>
  <si>
    <t>1.产能：≥80m/min
2.良率：≥99.5%
3.故障率：＜2%</t>
    <phoneticPr fontId="3" type="noConversion"/>
  </si>
  <si>
    <t>80m/min</t>
    <phoneticPr fontId="3" type="noConversion"/>
  </si>
  <si>
    <t>≤2%</t>
    <phoneticPr fontId="3" type="noConversion"/>
  </si>
  <si>
    <t>M6</t>
    <phoneticPr fontId="3" type="noConversion"/>
  </si>
  <si>
    <t>1、未经客户同意更换振镜品牌，商务部确认更换（瑞镭-欧亚）电器件（施耐德-正泰）。</t>
    <phoneticPr fontId="3" type="noConversion"/>
  </si>
  <si>
    <t xml:space="preserve">1、正常生产
2、甲方提出赠送备品备件-商务已同意
3、验收流程已经完成（3/17完成纸质版盖章）
</t>
    <phoneticPr fontId="3" type="noConversion"/>
  </si>
  <si>
    <t>JSLEDSD21B211</t>
    <phoneticPr fontId="3" type="noConversion"/>
  </si>
  <si>
    <t>F5-XJA103-01A</t>
    <phoneticPr fontId="3" type="noConversion"/>
  </si>
  <si>
    <t>单工位激光模切机</t>
    <phoneticPr fontId="3" type="noConversion"/>
  </si>
  <si>
    <t>优率＞99.5%，设备稼动率＞98%，故障率＜2%
来料宽幅 65~350mm；
设备验收速度≤60m/min，机械速度≤100m/min</t>
    <phoneticPr fontId="3" type="noConversion"/>
  </si>
  <si>
    <t>方立</t>
    <phoneticPr fontId="3" type="noConversion"/>
  </si>
  <si>
    <t>推动验收流程进程，3月份完成验收</t>
    <phoneticPr fontId="3" type="noConversion"/>
  </si>
  <si>
    <t>2021/11/15(无生产计划，为弥补小卷清洗机的产能缺口临时启动）</t>
    <phoneticPr fontId="3" type="noConversion"/>
  </si>
  <si>
    <t>是</t>
    <phoneticPr fontId="3" type="noConversion"/>
  </si>
  <si>
    <t>江苏海目星</t>
    <phoneticPr fontId="3" type="noConversion"/>
  </si>
  <si>
    <t>激光模切分切一体机</t>
    <phoneticPr fontId="3" type="noConversion"/>
  </si>
  <si>
    <t>客户原因不来FAT</t>
    <phoneticPr fontId="3" type="noConversion"/>
  </si>
  <si>
    <t>2022/5/31&amp;2022/8/1</t>
    <phoneticPr fontId="3" type="noConversion"/>
  </si>
  <si>
    <t>重庆冠宇</t>
    <phoneticPr fontId="3" type="noConversion"/>
  </si>
  <si>
    <t>2023/4/18发珠海3台+2023/4/12发珠海3台+2023/3/15发珠海2台+2022/7/30发2台往重庆+2022/3/23发2台去珠海+2021/12/30发5台+2021/11/28发货6台+2021/11/21发货4台+2021/10/31再3台+2021/10/25发货2台</t>
    <phoneticPr fontId="3" type="noConversion"/>
  </si>
  <si>
    <t>12/1：3厂5台提速至16PPM-12/27前完成6/7/8/9#速度提至18PPM-1/13：8台已提至18PPM+4厂6台提至16PPM-2月3厂全部提速至18PPM以上</t>
    <phoneticPr fontId="3" type="noConversion"/>
  </si>
  <si>
    <t>2023/6/29验收重庆1台+2023/6/13验收重庆1台+2022/7/19 13台+7/28 1台+8/25 3台+11/12 3台+11/30 1台+2023/2/18 1台</t>
    <phoneticPr fontId="3" type="noConversion"/>
  </si>
  <si>
    <t>宽幅激光模切分条一体机</t>
    <phoneticPr fontId="3" type="noConversion"/>
  </si>
  <si>
    <t>多极耳清洗机</t>
    <phoneticPr fontId="3" type="noConversion"/>
  </si>
  <si>
    <t>物料/调试</t>
    <phoneticPr fontId="3" type="noConversion"/>
  </si>
  <si>
    <t>冠宇小卷激光清洗机</t>
    <phoneticPr fontId="3" type="noConversion"/>
  </si>
  <si>
    <t>5/30(有4台机未生产）</t>
    <phoneticPr fontId="3" type="noConversion"/>
  </si>
  <si>
    <t>客户没有生产</t>
    <phoneticPr fontId="3" type="noConversion"/>
  </si>
  <si>
    <t>客户不提供调机料也没发机计划</t>
    <phoneticPr fontId="3" type="noConversion"/>
  </si>
  <si>
    <t>JSLED23K424</t>
    <phoneticPr fontId="3" type="noConversion"/>
  </si>
  <si>
    <t>长沙</t>
    <phoneticPr fontId="3" type="noConversion"/>
  </si>
  <si>
    <t>客户厂房没准备好</t>
    <phoneticPr fontId="3" type="noConversion"/>
  </si>
  <si>
    <t>CQ-EQ-2021-1341/CQ-EQ-2021-1339</t>
    <phoneticPr fontId="3" type="noConversion"/>
  </si>
  <si>
    <t xml:space="preserve">
F5-XJG501-01A </t>
    <phoneticPr fontId="3" type="noConversion"/>
  </si>
  <si>
    <t xml:space="preserve">第1批:10/15                              第1批:10/30                                        第2批:2021/11/17                 第3批:2021/11/23           第4批:2021/11/28                   第5批:2022/1/18(待客户发货通知）                                  第6批:2022/1/22(待客户发货通知）                    </t>
    <phoneticPr fontId="3" type="noConversion"/>
  </si>
  <si>
    <t>一、状态：38台中有6台等待客户发机通知</t>
    <phoneticPr fontId="3" type="noConversion"/>
  </si>
  <si>
    <t xml:space="preserve">2021/12/4冠宇IE李捷提出12/20后发货-12/29IE李捷提出先发5台，1/1/2022到货                            </t>
    <phoneticPr fontId="3" type="noConversion"/>
  </si>
  <si>
    <t>2023-中国珠海-宽幅激光清洗机-1台</t>
    <phoneticPr fontId="3" type="noConversion"/>
  </si>
  <si>
    <t>JSLED23K424</t>
    <phoneticPr fontId="3" type="noConversion"/>
  </si>
  <si>
    <t>宽幅激光清洗机</t>
    <phoneticPr fontId="3" type="noConversion"/>
  </si>
  <si>
    <t>M1</t>
    <phoneticPr fontId="3" type="noConversion"/>
  </si>
  <si>
    <t>刘立文</t>
    <phoneticPr fontId="3" type="noConversion"/>
  </si>
  <si>
    <t>胡鑫</t>
    <phoneticPr fontId="3" type="noConversion"/>
  </si>
  <si>
    <t>计划：2023/7/1设计下单完成-8/1齐料-8/23装配完成-9/24调试完成-9/29FAT完成-10/6发机
一、状态：由于利润空间狭小，6/9技术协议冻结-6/17跟客户进了设计初审-6/22降本方案最终冻结-设计完成93%，设计抛单23%，由于没有收到预付款财经还没同意下单。
二、风险：此项目成本须严格管控，财经那边还未同意建单</t>
    <phoneticPr fontId="3" type="noConversion"/>
  </si>
  <si>
    <t>5/10立项-6/9冻结技术协议-6/17设计联合客户初审-6/22降本方案最终冻结(确定电机品牌）-6/27 CCD供应商确定为易鸿-设计完成93%，下单23%，由于没有收到预付款财经还没同意下单。</t>
    <phoneticPr fontId="3" type="noConversion"/>
  </si>
  <si>
    <t>7/1完成下单</t>
    <phoneticPr fontId="3" type="noConversion"/>
  </si>
  <si>
    <t>浙江冠宇</t>
    <phoneticPr fontId="3" type="noConversion"/>
  </si>
  <si>
    <t>B167模切机</t>
    <phoneticPr fontId="3" type="noConversion"/>
  </si>
  <si>
    <t>JSLEDGY21B167</t>
    <phoneticPr fontId="3" type="noConversion"/>
  </si>
  <si>
    <t>COSMX BATTERY-CONTRACT -2021-570</t>
    <phoneticPr fontId="3" type="noConversion"/>
  </si>
  <si>
    <t>F5-XJC603-01A</t>
    <phoneticPr fontId="3" type="noConversion"/>
  </si>
  <si>
    <t>激光模切分切一体机 (正负各2)</t>
    <phoneticPr fontId="3" type="noConversion"/>
  </si>
  <si>
    <t xml:space="preserve">1,优率,≥99.5%                                    2,故障率≤2%                                        3,分切速度：60m/min                                        </t>
    <phoneticPr fontId="3" type="noConversion"/>
  </si>
  <si>
    <t>2023/6/30完成验收</t>
    <phoneticPr fontId="3" type="noConversion"/>
  </si>
  <si>
    <t>40m/min</t>
    <phoneticPr fontId="3" type="noConversion"/>
  </si>
  <si>
    <t>M5</t>
    <phoneticPr fontId="3" type="noConversion"/>
  </si>
  <si>
    <t>延期</t>
    <phoneticPr fontId="3" type="noConversion"/>
  </si>
  <si>
    <t xml:space="preserve">1,优率,≥99%                                    2,故障率≤2%                                        3,255槽位/min(12*12)
             </t>
    <phoneticPr fontId="3" type="noConversion"/>
  </si>
  <si>
    <t>一、状态：
平均速度＞249PPM/min，平均良率＞99.2%
二、问题：
1、启停，CCD误判
2、激光器系统报警，随机性发生，没法预防和根治，根本原因还未找到
3、过胶带清洗错位，没有得到根本解决</t>
    <phoneticPr fontId="3" type="noConversion"/>
  </si>
  <si>
    <t>9/10完成验收</t>
    <phoneticPr fontId="3" type="noConversion"/>
  </si>
  <si>
    <t>HN-JG411</t>
    <phoneticPr fontId="3" type="noConversion"/>
  </si>
  <si>
    <t xml:space="preserve">一、状态：生产不稳定，错位、残留较频繁
1#机6/29给调机料，平均速度200PPM，平均良率98.8%；
2#平均良率98.76%，速度246PPM
3#平均速度250PPM，平均良率99.3%
二、问题：
1、启停，CCD误判,没有得到根本性解决，概率性发生
2、激光器系统报警，随机性发生，没法预防和根治，根本原因还未找到
3、过胶带错位，还没找到根本原因
</t>
    <phoneticPr fontId="3" type="noConversion"/>
  </si>
  <si>
    <t>20234/3发机-4/6吊装定位-4/9已打完水平，等待客户通电通气-4/20 1#已完成激光高精度校准；2#光路焦点已对完；3#通电通气还未对光路焦点-4/291#等待客户通除尘生产；2#激光槽位幅面拼接完成；3#高精度校准60%-5/5~1#激光槽位幅面拼接完成，等待客户通除尘带料调试qualify；2#幅面拼完成待料调试；3#幅面拼接完成90%-6/10 1# 6/6才同除尘，设备还在调试不具备生产资质；2#机平均速度速度＞245PPM，平均良率＞99.5%；3#6/3通电通气开始调试-6/9换型调试合格，平均速度＞248PPM，平均良率99.78%-6/29给1#提供调机料</t>
    <phoneticPr fontId="3" type="noConversion"/>
  </si>
  <si>
    <t>2022-GY-珠海-双放双收激光模切机-4台</t>
    <phoneticPr fontId="3" type="noConversion"/>
  </si>
  <si>
    <t>2023/4/10qualify-2023/5/10设备功能性完备-6/10故障率合格-7/10优率合格-7/28细节完善-8/10提验收需求-9/10完成验收</t>
    <phoneticPr fontId="3" type="noConversion"/>
  </si>
  <si>
    <t>10m/min</t>
    <phoneticPr fontId="3" type="noConversion"/>
  </si>
  <si>
    <t>/</t>
    <phoneticPr fontId="3" type="noConversion"/>
  </si>
  <si>
    <t>正常</t>
    <phoneticPr fontId="3" type="noConversion"/>
  </si>
  <si>
    <t>未验收</t>
    <phoneticPr fontId="3" type="noConversion"/>
  </si>
  <si>
    <t>刘立文</t>
    <phoneticPr fontId="3" type="noConversion"/>
  </si>
  <si>
    <t>胡鑫</t>
    <phoneticPr fontId="3" type="noConversion"/>
  </si>
  <si>
    <t>一、状态：4台设备已精调完成，配合客户打样验证工艺，断续10m/min的速度试产，每生产一卷换型一次·
二、问题：
1、客户换型频繁，用于工艺打样，没有量产计划。正常验收很难，考虑条件验收。</t>
    <phoneticPr fontId="3" type="noConversion"/>
  </si>
  <si>
    <t>2023/3/9发机，3/16已安装点位打完水平待客户通电通气-3/17接反馈，3/16晚上(具体时间未知因售后人员没在车间）因客户消防管理漏水，导致设备被浇水，电控板也被淋水，具体损失待评估-3/25恢复上电调试-3/31没有量产，切割调机料给后工序调试</t>
    <phoneticPr fontId="3" type="noConversion"/>
  </si>
  <si>
    <t>B310小卷清洗机</t>
    <phoneticPr fontId="3" type="noConversion"/>
  </si>
  <si>
    <t>JSLEDGY21B310</t>
    <phoneticPr fontId="3" type="noConversion"/>
  </si>
  <si>
    <t>CQ-EQ-2021-1339</t>
    <phoneticPr fontId="3" type="noConversion"/>
  </si>
  <si>
    <t>窄幅清洗机</t>
    <phoneticPr fontId="3" type="noConversion"/>
  </si>
  <si>
    <t>1,优率,≥99%                  
2,故障率≤2%                 
3,速度：20PPM(验收18PPM)</t>
    <phoneticPr fontId="3" type="noConversion"/>
  </si>
  <si>
    <t>2023/6/15完成重庆2台验收+2023/12/30珠海8台验收</t>
    <phoneticPr fontId="3" type="noConversion"/>
  </si>
  <si>
    <t>20PPM</t>
    <phoneticPr fontId="3" type="noConversion"/>
  </si>
  <si>
    <t xml:space="preserve">≤2%     </t>
    <phoneticPr fontId="3" type="noConversion"/>
  </si>
  <si>
    <t>2023/4/18发珠海3台+2023/4/12发珠海3台+2023/3/15发珠海2台+2022/7/30发2台往重庆+2022/3/23发2台去珠海+2021/12/30发5台+2021/11/28发货6台+2021/11/21发货4台+2021/10/31再3台+2021/10/25发货2台</t>
    <phoneticPr fontId="3" type="noConversion"/>
  </si>
  <si>
    <t>2023/5/30完成重庆2台验收+2023/12/30珠海8台验收</t>
    <phoneticPr fontId="3" type="noConversion"/>
  </si>
  <si>
    <t>一、状态：珠海冠宇
1、C栋6台：1#/2#清洗生产，平均速度16PPM+良率98%+3#/4#/5#/6#机用于打孔工艺，不是生产技术协议规范工艺
3、实验楼2台：客户生产试验料，平均速度16.8PPM+平均良率93%
二、问题：一共8台机，2台用于正常工艺，其它非技术协议规范的工艺生产，验收恐怕很难因为没有标准</t>
    <phoneticPr fontId="3" type="noConversion"/>
  </si>
  <si>
    <t>6/30前完成2022/7/30发重庆的2台验收</t>
    <phoneticPr fontId="3" type="noConversion"/>
  </si>
  <si>
    <t>B195模切机</t>
    <phoneticPr fontId="3" type="noConversion"/>
  </si>
  <si>
    <t>JSLEDGY21B195</t>
    <phoneticPr fontId="3" type="noConversion"/>
  </si>
  <si>
    <t>COSMX BATTERY-CONTRACT-2021-672</t>
    <phoneticPr fontId="3" type="noConversion"/>
  </si>
  <si>
    <t>F5-XJC247-01A</t>
    <phoneticPr fontId="3" type="noConversion"/>
  </si>
  <si>
    <t>激光模切分切一体机 (正负各1)</t>
    <phoneticPr fontId="3" type="noConversion"/>
  </si>
  <si>
    <t>重庆冠宇</t>
    <phoneticPr fontId="3" type="noConversion"/>
  </si>
  <si>
    <t xml:space="preserve">1,优率,≥99.5%                                    2,故障率≤2%                                        3,分切速度：60m/min                                        </t>
    <phoneticPr fontId="3" type="noConversion"/>
  </si>
  <si>
    <t>2023/5/5发机-6/5qualify-8/15提速至60m/min-10/5故障率合格-12/5良率合格-12/30完成验收</t>
    <phoneticPr fontId="3" type="noConversion"/>
  </si>
  <si>
    <t>刘立文</t>
    <phoneticPr fontId="3" type="noConversion"/>
  </si>
  <si>
    <t>一、状态：
1、预计5/7送达珠海冠宇，初调已完成。由于客户没有除尘机，调机料又不多，几乎处于停机状态。偶尔已5m/min的速度试产</t>
    <phoneticPr fontId="3" type="noConversion"/>
  </si>
  <si>
    <t>2023/5/5发机-5/12打完水平，待通电通气-5/19已通电通气，初调已完成</t>
    <phoneticPr fontId="3" type="noConversion"/>
  </si>
  <si>
    <t xml:space="preserve">1,优率,≥99.8%       
2,故障率≤1%         
3,效率≥1PPM      </t>
    <phoneticPr fontId="3" type="noConversion"/>
  </si>
  <si>
    <t>5/7发机 -5/25qualify-5/30效率合格-6/10故障率合格-6/30良率合格-7/30搜集数据-8/30验收</t>
    <phoneticPr fontId="3" type="noConversion"/>
  </si>
  <si>
    <t>/</t>
    <phoneticPr fontId="3" type="noConversion"/>
  </si>
  <si>
    <t xml:space="preserve">
</t>
    <phoneticPr fontId="3" type="noConversion"/>
  </si>
  <si>
    <t xml:space="preserve">一、状态：
1、2022/5/7发机到珠海，可以焊接。但客户没有生产
2、问题：保护气体电磁阀/流量计漏下单，补单未回
</t>
    <phoneticPr fontId="3" type="noConversion"/>
  </si>
  <si>
    <t>2022-DS-长沙-一出二激光模切机-14台</t>
    <phoneticPr fontId="3" type="noConversion"/>
  </si>
  <si>
    <t>JSLEDDS22B710-713</t>
    <phoneticPr fontId="3" type="noConversion"/>
  </si>
  <si>
    <t>激光模切分条一体机</t>
    <phoneticPr fontId="3" type="noConversion"/>
  </si>
  <si>
    <t>1,优率,≥99.5%       
2,故障率≤2%         
3,效率≥80m/min</t>
    <phoneticPr fontId="3" type="noConversion"/>
  </si>
  <si>
    <t>7/20提速完成-8/20良率合格-8/30故障率合格-9/30完成验收</t>
    <phoneticPr fontId="3" type="noConversion"/>
  </si>
  <si>
    <t>2022/12/10+2022/12/27</t>
    <phoneticPr fontId="3" type="noConversion"/>
  </si>
  <si>
    <t>一、状态：7正+7负=14台
1、在产12台：7台负极速度70~70m/min，正极速度80m/min，良率约99.2%
二、主要问题：
1、车间准备延期，设备于2022/11/17完成 FAT，2022/12/17才全部发完机-3月才完成通电通气通除尘，导致整体进度较计划延迟了3个月
2、7/1收到客户严重通俗EA总长波动、CCD总长误判，7/2脱机卡/上位机/PLC/售后经理已到德赛现场解决，CCD总长误判已得到解决还在观察稳定性；总长误判还没解决，工程师还在优化</t>
    <phoneticPr fontId="3" type="noConversion"/>
  </si>
  <si>
    <t>11/17 FAT完成-12/10发机3台负极+12/11发机3台负极+12/28发8台-2023/1/13设备到电箱的线已接完，电箱到一次配的线没接因客户一次配主电源线未拉-主气源没接-2/17通电5台+4台临时电+5台未通电，待料初调了5台(1m/min的速度），客户还没通中央除尘-2、7/1收到客户严重通俗EA总长波动、CCD总长误判，7/2脱机卡/上位机/PLC/售后经理已到德赛现场解决，CCD总长误判已得到解决还在观察稳定性；总长误判还没解决，工程师还在优化</t>
    <phoneticPr fontId="3" type="noConversion"/>
  </si>
  <si>
    <t>B244清洗机</t>
    <phoneticPr fontId="3" type="noConversion"/>
  </si>
  <si>
    <t>COSMXBATTERY-CONTRACT-2020-1316</t>
    <phoneticPr fontId="3" type="noConversion"/>
  </si>
  <si>
    <t>F5-XJG403-01A</t>
    <phoneticPr fontId="3" type="noConversion"/>
  </si>
  <si>
    <t>B001清洗机</t>
    <phoneticPr fontId="3" type="noConversion"/>
  </si>
  <si>
    <t>F5-XJG404-02A</t>
    <phoneticPr fontId="3" type="noConversion"/>
  </si>
  <si>
    <t>2021/12/30完成验收</t>
    <phoneticPr fontId="3" type="noConversion"/>
  </si>
  <si>
    <t>1，优率≥99%                2，故障率≤2%             3，节拍：12槽位/12PPM</t>
    <phoneticPr fontId="3" type="noConversion"/>
  </si>
  <si>
    <t>ZG-EQ-2021-1129</t>
    <phoneticPr fontId="3" type="noConversion"/>
  </si>
  <si>
    <t xml:space="preserve">1,优率,≥99.5%               2,故障率≤2%                  3,分切速度：60m/min                                        </t>
    <phoneticPr fontId="3" type="noConversion"/>
  </si>
  <si>
    <t>B219卧式机</t>
    <phoneticPr fontId="3" type="noConversion"/>
  </si>
  <si>
    <t>JSLEDGY21B219</t>
    <phoneticPr fontId="3" type="noConversion"/>
  </si>
  <si>
    <t>2022/12/30完成验收</t>
    <phoneticPr fontId="3" type="noConversion"/>
  </si>
  <si>
    <t>B310小卷清洗机</t>
    <phoneticPr fontId="3" type="noConversion"/>
  </si>
  <si>
    <t>JSLEDGY21B310</t>
    <phoneticPr fontId="3" type="noConversion"/>
  </si>
  <si>
    <t>窄幅清洗机</t>
    <phoneticPr fontId="3" type="noConversion"/>
  </si>
  <si>
    <t>1,优率,≥99%                   2,故障率≤2%                 3,速度：20PPM(验收18PPM)</t>
    <phoneticPr fontId="3" type="noConversion"/>
  </si>
  <si>
    <t>541小卷激光清洗机</t>
    <phoneticPr fontId="3" type="noConversion"/>
  </si>
  <si>
    <t>冠宇负极小卷激光清洗机        </t>
    <phoneticPr fontId="3" type="noConversion"/>
  </si>
  <si>
    <t>浙江冠宇</t>
    <phoneticPr fontId="3" type="noConversion"/>
  </si>
  <si>
    <t>18PPM</t>
    <phoneticPr fontId="3" type="noConversion"/>
  </si>
  <si>
    <t>B110模切机</t>
    <phoneticPr fontId="3" type="noConversion"/>
  </si>
  <si>
    <t>重庆冠宇4厂3期</t>
    <phoneticPr fontId="3" type="noConversion"/>
  </si>
  <si>
    <t xml:space="preserve">1,优率,≥99.5%        
 2,故障率≤2%            
3,分切速度：60m/min </t>
    <phoneticPr fontId="3" type="noConversion"/>
  </si>
  <si>
    <t>COSMX BATTERY-CONTRACT-2021-731</t>
    <phoneticPr fontId="3" type="noConversion"/>
  </si>
  <si>
    <t>激光模切分切一体机(正负各1)</t>
    <phoneticPr fontId="3" type="noConversion"/>
  </si>
  <si>
    <t xml:space="preserve">≤2%     </t>
    <phoneticPr fontId="3" type="noConversion"/>
  </si>
  <si>
    <t>B527大卷清洗机</t>
    <phoneticPr fontId="3" type="noConversion"/>
  </si>
  <si>
    <t>JSLEDGY21B527</t>
    <phoneticPr fontId="3" type="noConversion"/>
  </si>
  <si>
    <t>15PPM</t>
    <phoneticPr fontId="3" type="noConversion"/>
  </si>
  <si>
    <t>镍片Q机，后才给验收</t>
  </si>
  <si>
    <t>1.7/10号调试完成后进行Q机。</t>
  </si>
  <si>
    <t xml:space="preserve">1.6/30：跑料试产中
</t>
  </si>
  <si>
    <t>1.7/3：设备定位进行中。
2.7/6：设备通电，调试准备介入</t>
  </si>
  <si>
    <t>1.设备定位完成。
2.设备调试完成。</t>
  </si>
  <si>
    <t>中航</t>
    <phoneticPr fontId="3" type="noConversion"/>
  </si>
  <si>
    <t>冠宇</t>
  </si>
  <si>
    <t>冠宇</t>
    <phoneticPr fontId="3" type="noConversion"/>
  </si>
  <si>
    <t>远景</t>
    <phoneticPr fontId="3" type="noConversion"/>
  </si>
  <si>
    <t>JSLEDSY22B642</t>
    <phoneticPr fontId="3" type="noConversion"/>
  </si>
  <si>
    <t>上海思源激光模切分条一体机正极</t>
    <phoneticPr fontId="3" type="noConversion"/>
  </si>
  <si>
    <t>否</t>
    <phoneticPr fontId="3" type="noConversion"/>
  </si>
  <si>
    <t>思源</t>
    <phoneticPr fontId="3" type="noConversion"/>
  </si>
  <si>
    <t>常州</t>
    <phoneticPr fontId="3" type="noConversion"/>
  </si>
  <si>
    <t>JSLEDSY22B643</t>
    <phoneticPr fontId="3" type="noConversion"/>
  </si>
  <si>
    <t>上海思源激光模切分条一体机负极</t>
    <phoneticPr fontId="3" type="noConversion"/>
  </si>
  <si>
    <t>王百岁</t>
    <phoneticPr fontId="3" type="noConversion"/>
  </si>
  <si>
    <t>上海</t>
    <phoneticPr fontId="3" type="noConversion"/>
  </si>
  <si>
    <t>1,优率≥99.5%
2,故障率≤2%                                                                                                                    
3.产能≥60m/min</t>
    <phoneticPr fontId="3" type="noConversion"/>
  </si>
  <si>
    <t>跟进调试进度及问题点关闭，推进验收。</t>
    <phoneticPr fontId="3" type="noConversion"/>
  </si>
  <si>
    <t>暂无</t>
    <phoneticPr fontId="3" type="noConversion"/>
  </si>
  <si>
    <t>1,优率≥99.5%
2,故障率≤2%                                                                                                                  
3.产能≥60m/min</t>
    <phoneticPr fontId="3" type="noConversion"/>
  </si>
  <si>
    <t>张帅</t>
    <phoneticPr fontId="3" type="noConversion"/>
  </si>
  <si>
    <t>JSLEDGQ22B563</t>
    <phoneticPr fontId="3" type="noConversion"/>
  </si>
  <si>
    <t>负极激光模切机</t>
    <phoneticPr fontId="3" type="noConversion"/>
  </si>
  <si>
    <t>王国仲</t>
    <phoneticPr fontId="3" type="noConversion"/>
  </si>
  <si>
    <t>李秀文</t>
    <phoneticPr fontId="3" type="noConversion"/>
  </si>
  <si>
    <t>1.增值分切边废料收集箱，交期：7/15号，提拉目标：7/10
2.上下料小车承重不足，影响上上下料，供应商6/30现场确认原因及方案
3.除尘机未配喷粉机（技术协议外），待销售确认增加</t>
    <phoneticPr fontId="3" type="noConversion"/>
  </si>
  <si>
    <t>小批量生产，速度：50m/min</t>
    <phoneticPr fontId="3" type="noConversion"/>
  </si>
  <si>
    <t>7月初完成换型</t>
    <phoneticPr fontId="3" type="noConversion"/>
  </si>
  <si>
    <t>正极激光模切机</t>
    <phoneticPr fontId="3" type="noConversion"/>
  </si>
  <si>
    <t>小批量生产，速度：50m/min</t>
    <phoneticPr fontId="3" type="noConversion"/>
  </si>
  <si>
    <t>卫蓝</t>
    <phoneticPr fontId="3" type="noConversion"/>
  </si>
  <si>
    <t>中航</t>
    <phoneticPr fontId="3" type="noConversion"/>
  </si>
  <si>
    <t>卫蓝</t>
    <phoneticPr fontId="3" type="noConversion"/>
  </si>
  <si>
    <t>卫蓝</t>
    <phoneticPr fontId="3" type="noConversion"/>
  </si>
  <si>
    <t>中航</t>
    <phoneticPr fontId="3" type="noConversion"/>
  </si>
  <si>
    <t>常州基地</t>
    <phoneticPr fontId="3" type="noConversion"/>
  </si>
  <si>
    <t>2021-ZH-武汉-A1模切机-32台</t>
    <phoneticPr fontId="3" type="noConversion"/>
  </si>
  <si>
    <t>/</t>
    <phoneticPr fontId="3" type="noConversion"/>
  </si>
  <si>
    <t>JSLEDZH21B828</t>
    <phoneticPr fontId="3" type="noConversion"/>
  </si>
  <si>
    <t>激光模切分条一体机-正极正机</t>
    <phoneticPr fontId="3" type="noConversion"/>
  </si>
  <si>
    <t>孟超/张仕林</t>
    <phoneticPr fontId="3" type="noConversion"/>
  </si>
  <si>
    <t>受客户订单影响，来料断断续续，来料较少，无法正常提速收集数据</t>
    <phoneticPr fontId="3" type="noConversion"/>
  </si>
  <si>
    <t>否</t>
    <phoneticPr fontId="3" type="noConversion"/>
  </si>
  <si>
    <t>JSLEDZH21B829</t>
    <phoneticPr fontId="3" type="noConversion"/>
  </si>
  <si>
    <t>JSLEDZH21B830</t>
    <phoneticPr fontId="3" type="noConversion"/>
  </si>
  <si>
    <t>中航</t>
    <phoneticPr fontId="3" type="noConversion"/>
  </si>
  <si>
    <t xml:space="preserve">每班8000EA左右
</t>
    <phoneticPr fontId="3" type="noConversion"/>
  </si>
  <si>
    <t>激光模切分条一体机-正极-正机</t>
    <phoneticPr fontId="3" type="noConversion"/>
  </si>
  <si>
    <t>王声洪</t>
    <phoneticPr fontId="3" type="noConversion"/>
  </si>
  <si>
    <t>客户</t>
    <phoneticPr fontId="3" type="noConversion"/>
  </si>
  <si>
    <t>F5-XJC615-01A</t>
    <phoneticPr fontId="3" type="noConversion"/>
  </si>
  <si>
    <t>否</t>
    <phoneticPr fontId="3" type="noConversion"/>
  </si>
  <si>
    <t>王声洪</t>
    <phoneticPr fontId="3" type="noConversion"/>
  </si>
  <si>
    <t>激光模切分条一体机-负极-正机</t>
    <phoneticPr fontId="3" type="noConversion"/>
  </si>
  <si>
    <t>苏海</t>
    <phoneticPr fontId="3" type="noConversion"/>
  </si>
  <si>
    <t>兰钧</t>
    <phoneticPr fontId="3" type="noConversion"/>
  </si>
  <si>
    <t>JSLEDLJ22BC45</t>
    <phoneticPr fontId="3" type="noConversion"/>
  </si>
  <si>
    <t>100-PO-20221108-001</t>
    <phoneticPr fontId="3" type="noConversion"/>
  </si>
  <si>
    <t>激光圆柱模切分条一体机-负极-正机</t>
    <phoneticPr fontId="3" type="noConversion"/>
  </si>
  <si>
    <t>JSLEDLJ22BC46</t>
    <phoneticPr fontId="3" type="noConversion"/>
  </si>
  <si>
    <t>天合</t>
    <phoneticPr fontId="3" type="noConversion"/>
  </si>
  <si>
    <t>激光模切分条一体机（正极正机）</t>
    <phoneticPr fontId="3" type="noConversion"/>
  </si>
  <si>
    <t>JSLEDTH22B984</t>
    <phoneticPr fontId="3" type="noConversion"/>
  </si>
  <si>
    <t>TES-CNC11-2208-CGC-506-0</t>
    <phoneticPr fontId="3" type="noConversion"/>
  </si>
  <si>
    <t>激光模切分条一体机（正极反机）</t>
    <phoneticPr fontId="3" type="noConversion"/>
  </si>
  <si>
    <t>激光模切分条一体机（负极正机）</t>
    <phoneticPr fontId="3" type="noConversion"/>
  </si>
  <si>
    <t>激光模切分条一体机（负极反机）</t>
    <phoneticPr fontId="3" type="noConversion"/>
  </si>
  <si>
    <t>蜂巢</t>
    <phoneticPr fontId="3" type="noConversion"/>
  </si>
  <si>
    <t>盐城二期</t>
    <phoneticPr fontId="3" type="noConversion"/>
  </si>
  <si>
    <t>JSLEDCC22B714</t>
    <phoneticPr fontId="3" type="noConversion"/>
  </si>
  <si>
    <t>模切机L6正极正机</t>
    <phoneticPr fontId="3" type="noConversion"/>
  </si>
  <si>
    <t>FCNYYCZ2206170</t>
    <phoneticPr fontId="3" type="noConversion"/>
  </si>
  <si>
    <t>JSLEDCC22B715</t>
    <phoneticPr fontId="3" type="noConversion"/>
  </si>
  <si>
    <t>模切机L6正极反机</t>
    <phoneticPr fontId="3" type="noConversion"/>
  </si>
  <si>
    <t>JSLEDCC22B716</t>
    <phoneticPr fontId="3" type="noConversion"/>
  </si>
  <si>
    <t>模切机L6负极正机</t>
    <phoneticPr fontId="3" type="noConversion"/>
  </si>
  <si>
    <t>JSLEDCC22B717</t>
    <phoneticPr fontId="3" type="noConversion"/>
  </si>
  <si>
    <t>模切机L6负极反机</t>
    <phoneticPr fontId="3" type="noConversion"/>
  </si>
  <si>
    <t>2023/4/31</t>
    <phoneticPr fontId="3" type="noConversion"/>
  </si>
  <si>
    <t>JSLSD0022T027</t>
    <phoneticPr fontId="3" type="noConversion"/>
  </si>
  <si>
    <t>JSLSD0022T029</t>
    <phoneticPr fontId="3" type="noConversion"/>
  </si>
  <si>
    <t>2023/2/29</t>
    <phoneticPr fontId="3" type="noConversion"/>
  </si>
  <si>
    <t>JSLSD0022T039</t>
    <phoneticPr fontId="3" type="noConversion"/>
  </si>
  <si>
    <t>JSLED23T440</t>
    <phoneticPr fontId="3" type="noConversion"/>
  </si>
  <si>
    <t>4300516985
4300516987
4300516988</t>
    <phoneticPr fontId="3" type="noConversion"/>
  </si>
  <si>
    <t>4300516988
4300516986
4300520639</t>
    <phoneticPr fontId="3" type="noConversion"/>
  </si>
  <si>
    <t>JSLEDCA21B162</t>
    <phoneticPr fontId="3" type="noConversion"/>
  </si>
  <si>
    <t>2022-BYD-南宁青秀二期-涂膜机-3台</t>
    <phoneticPr fontId="3" type="noConversion"/>
  </si>
  <si>
    <t>JSLSD0022T026</t>
    <phoneticPr fontId="3" type="noConversion"/>
  </si>
  <si>
    <t>F5-B2225I-01A</t>
    <phoneticPr fontId="3" type="noConversion"/>
  </si>
  <si>
    <t>1.设计下单100%
2.到料率99%
3.厂内装调进度100%
4.客户FAT已过，等待客户通知发货</t>
    <phoneticPr fontId="3" type="noConversion"/>
  </si>
  <si>
    <t>客户通知预计发货时间是7/15号左右</t>
    <phoneticPr fontId="3" type="noConversion"/>
  </si>
  <si>
    <t>客户通知延期发货时间预计8月或者9月</t>
    <phoneticPr fontId="3" type="noConversion"/>
  </si>
  <si>
    <t>1.回料进度97.2%</t>
    <phoneticPr fontId="3" type="noConversion"/>
  </si>
  <si>
    <t>推进回料急厂内安调进度</t>
    <phoneticPr fontId="3" type="noConversion"/>
  </si>
  <si>
    <t>JSLSD0022T020</t>
    <phoneticPr fontId="3" type="noConversion"/>
  </si>
  <si>
    <t>F5-B2220I-01A</t>
    <phoneticPr fontId="3" type="noConversion"/>
  </si>
  <si>
    <t>长春</t>
    <phoneticPr fontId="3" type="noConversion"/>
  </si>
  <si>
    <t>1、征图CCD极耳间距识别不良不打标和EA总长识别不准
2、偶发废料收集管道堵料频繁
3、设备偶发主驱打滑和极耳间距不良
4、直线边MARK孔切不断
5、极耳间距协议在0.2MM内和EA总长在±3mm内，设备精度达不到</t>
    <phoneticPr fontId="3" type="noConversion"/>
  </si>
  <si>
    <t xml:space="preserve">1.产能 70m/min
2.优率,≥99.5%                                    3.故障率≤2%                                        </t>
    <phoneticPr fontId="3" type="noConversion"/>
  </si>
  <si>
    <t>JSLEDTH22B987</t>
    <phoneticPr fontId="3" type="noConversion"/>
  </si>
  <si>
    <t xml:space="preserve">
激光模切分条一体机（负极反机）</t>
    <phoneticPr fontId="3" type="noConversion"/>
  </si>
  <si>
    <t>刘嘉琪</t>
    <phoneticPr fontId="3" type="noConversion"/>
  </si>
  <si>
    <t>1.推进爬坡提速
2.推动验收</t>
    <phoneticPr fontId="3" type="noConversion"/>
  </si>
  <si>
    <t>实验线设备，客户频繁换型</t>
    <phoneticPr fontId="3" type="noConversion"/>
  </si>
  <si>
    <t xml:space="preserve">产能：160m/min
合格率：≥99.5%
故障率：≤2%
</t>
    <phoneticPr fontId="3" type="noConversion"/>
  </si>
  <si>
    <t>1.100m/min速度生产中</t>
    <phoneticPr fontId="3" type="noConversion"/>
  </si>
  <si>
    <t>台州</t>
    <phoneticPr fontId="3" type="noConversion"/>
  </si>
  <si>
    <t>2022-BYD-台州-涂膜机-1台</t>
    <phoneticPr fontId="3" type="noConversion"/>
  </si>
  <si>
    <t>1、发货后，由于客户厂房进度当时还不具备定位和安装条件，直至6/5号开始启动安调</t>
    <phoneticPr fontId="3" type="noConversion"/>
  </si>
  <si>
    <t>JSLSD0022T029</t>
    <phoneticPr fontId="3" type="noConversion"/>
  </si>
  <si>
    <t>1.推进设备稳产
2.推动验收</t>
    <phoneticPr fontId="3" type="noConversion"/>
  </si>
  <si>
    <t>F5-B2230I-01A</t>
    <phoneticPr fontId="3" type="noConversion"/>
  </si>
  <si>
    <t>上海兰钧</t>
    <phoneticPr fontId="3" type="noConversion"/>
  </si>
  <si>
    <t>上海</t>
    <phoneticPr fontId="3" type="noConversion"/>
  </si>
  <si>
    <t>1.因客户产能原因，设备停产中</t>
    <phoneticPr fontId="3" type="noConversion"/>
  </si>
  <si>
    <t>1.产能：25M/min
2.良率：99.5%
3.故障率：2%</t>
    <phoneticPr fontId="3" type="noConversion"/>
  </si>
  <si>
    <t>高速涂膜机</t>
    <phoneticPr fontId="3" type="noConversion"/>
  </si>
  <si>
    <t>韩俊玲</t>
    <phoneticPr fontId="3" type="noConversion"/>
  </si>
  <si>
    <t>1.以150m/min速度生产中</t>
    <phoneticPr fontId="3" type="noConversion"/>
  </si>
  <si>
    <t>JSLED23T016</t>
    <phoneticPr fontId="3" type="noConversion"/>
  </si>
  <si>
    <t>郑州</t>
    <phoneticPr fontId="3" type="noConversion"/>
  </si>
  <si>
    <t>1.以120m/min速度生产中</t>
    <phoneticPr fontId="3" type="noConversion"/>
  </si>
  <si>
    <t>2022-BYD-郑州-涂膜机-3台</t>
    <phoneticPr fontId="3" type="noConversion"/>
  </si>
  <si>
    <t>JSLSD0022T036</t>
    <phoneticPr fontId="3" type="noConversion"/>
  </si>
  <si>
    <t>1、待试涂</t>
    <phoneticPr fontId="3" type="noConversion"/>
  </si>
  <si>
    <t>1.推进试涂进度</t>
    <phoneticPr fontId="3" type="noConversion"/>
  </si>
  <si>
    <t>由于客户原因，处在待料试涂状态，试涂时间客户给不出</t>
    <phoneticPr fontId="3" type="noConversion"/>
  </si>
  <si>
    <t>JSLED23T004</t>
    <phoneticPr fontId="3" type="noConversion"/>
  </si>
  <si>
    <t>1.以120m/min速度生产中</t>
    <phoneticPr fontId="3" type="noConversion"/>
  </si>
  <si>
    <t>1.推进设备提速爬坡</t>
    <phoneticPr fontId="3" type="noConversion"/>
  </si>
  <si>
    <t>1、待安调中</t>
    <phoneticPr fontId="3" type="noConversion"/>
  </si>
  <si>
    <t>1.推进安调进度</t>
    <phoneticPr fontId="3" type="noConversion"/>
  </si>
  <si>
    <t>安装进度由于客户以下原因进度停滞：
1.安环资料贵司安环部签字迟迟未完成。
2.安装场地因油管干涉设备搬去存在问题</t>
    <phoneticPr fontId="3" type="noConversion"/>
  </si>
  <si>
    <t>2022-BYD-盐城-涂膜机-1台</t>
    <phoneticPr fontId="3" type="noConversion"/>
  </si>
  <si>
    <t>F5-B2234I-01A</t>
    <phoneticPr fontId="24" type="noConversion"/>
  </si>
  <si>
    <t>1、待生产</t>
    <phoneticPr fontId="3" type="noConversion"/>
  </si>
  <si>
    <t>1.推进生产进度</t>
    <phoneticPr fontId="3" type="noConversion"/>
  </si>
  <si>
    <t>1.6/15号上午客户才通电，即开始调试</t>
    <phoneticPr fontId="3" type="noConversion"/>
  </si>
  <si>
    <t>盐城</t>
    <phoneticPr fontId="3" type="noConversion"/>
  </si>
  <si>
    <t>1、机架打水平及配合客户</t>
    <phoneticPr fontId="3" type="noConversion"/>
  </si>
  <si>
    <t>由于客户厂房环境问题，设备未拆包</t>
    <phoneticPr fontId="3" type="noConversion"/>
  </si>
  <si>
    <t>优率≥99.3%
故障率≤2%                                                                                                              
产能≥60m/min</t>
    <phoneticPr fontId="3" type="noConversion"/>
  </si>
  <si>
    <t>曾敬</t>
    <phoneticPr fontId="3" type="noConversion"/>
  </si>
  <si>
    <t>1、机架打水平中</t>
    <phoneticPr fontId="3" type="noConversion"/>
  </si>
  <si>
    <t>由于客户厂房环境问题，设备未拆包</t>
    <phoneticPr fontId="3" type="noConversion"/>
  </si>
  <si>
    <t>JSLEDCC22B717</t>
    <phoneticPr fontId="3" type="noConversion"/>
  </si>
  <si>
    <t>溧阳</t>
    <phoneticPr fontId="3" type="noConversion"/>
  </si>
  <si>
    <t>正常</t>
    <phoneticPr fontId="3" type="noConversion"/>
  </si>
  <si>
    <t>JSLEDCA21B161</t>
    <phoneticPr fontId="3" type="noConversion"/>
  </si>
  <si>
    <t>暂无</t>
    <phoneticPr fontId="3" type="noConversion"/>
  </si>
  <si>
    <t>韩婧</t>
    <phoneticPr fontId="3" type="noConversion"/>
  </si>
  <si>
    <t>溧阳216台模切机</t>
    <phoneticPr fontId="3" type="noConversion"/>
  </si>
  <si>
    <t>王声洪</t>
    <phoneticPr fontId="3" type="noConversion"/>
  </si>
  <si>
    <t>设备稳产中</t>
    <phoneticPr fontId="3" type="noConversion"/>
  </si>
  <si>
    <t>激光模切分切一体机</t>
    <phoneticPr fontId="3" type="noConversion"/>
  </si>
  <si>
    <t>M6</t>
    <phoneticPr fontId="3" type="noConversion"/>
  </si>
  <si>
    <t>1.确保设备稳产，推动质保验收</t>
    <phoneticPr fontId="3" type="noConversion"/>
  </si>
  <si>
    <t>F5-XJC241-01A</t>
    <phoneticPr fontId="3" type="noConversion"/>
  </si>
  <si>
    <t>1.产能：无边80M/min，有边60M/min
2.良率：99.5%
3.故障率：1%</t>
    <phoneticPr fontId="3" type="noConversion"/>
  </si>
  <si>
    <t>已验收</t>
    <phoneticPr fontId="3" type="noConversion"/>
  </si>
  <si>
    <t>JSLEDCA21B162</t>
    <phoneticPr fontId="3" type="noConversion"/>
  </si>
  <si>
    <t>威蜂</t>
    <phoneticPr fontId="3" type="noConversion"/>
  </si>
  <si>
    <t>WF21-0007</t>
    <phoneticPr fontId="3" type="noConversion"/>
  </si>
  <si>
    <t>威蜂</t>
    <phoneticPr fontId="3" type="noConversion"/>
  </si>
  <si>
    <t>1.问题点整改及验收后收尾事项处理</t>
    <phoneticPr fontId="3" type="noConversion"/>
  </si>
  <si>
    <t>威蜂-盐城-二期模切机</t>
    <phoneticPr fontId="3" type="noConversion"/>
  </si>
  <si>
    <t>WF21-0007</t>
    <phoneticPr fontId="3" type="noConversion"/>
  </si>
  <si>
    <t>胡鑫</t>
    <phoneticPr fontId="3" type="noConversion"/>
  </si>
  <si>
    <t>激光腔体废料飞料</t>
    <phoneticPr fontId="3" type="noConversion"/>
  </si>
  <si>
    <t>1.切割后有焊渣粘连在切割区域，类似熔珠，临时加装风刀验证效果不佳，已安排激光工艺（王俊凡）到现场处理，经现场调试发现，客户来料AT9存在严重错位，选取错位轻微的料进行验证发现熔珠明显减少，已跟客户沟通此事并给出了专业的解释。同时也将激光软件进行更新，尽量达到客户认可的标准。</t>
  </si>
  <si>
    <t>JSLSD0022T025</t>
    <phoneticPr fontId="3" type="noConversion"/>
  </si>
  <si>
    <t>江苏海目星</t>
    <phoneticPr fontId="3" type="noConversion"/>
  </si>
  <si>
    <t>客户</t>
    <phoneticPr fontId="3" type="noConversion"/>
  </si>
  <si>
    <t>\</t>
    <phoneticPr fontId="3" type="noConversion"/>
  </si>
  <si>
    <t>二出四激光切分一体机负极-正机</t>
    <phoneticPr fontId="3" type="noConversion"/>
  </si>
  <si>
    <t>捷威</t>
    <phoneticPr fontId="3" type="noConversion"/>
  </si>
  <si>
    <t>\</t>
    <phoneticPr fontId="3" type="noConversion"/>
  </si>
  <si>
    <t>JSLEDTH22BF67</t>
    <phoneticPr fontId="3" type="noConversion"/>
  </si>
  <si>
    <t>激光模切分切一体机 阴级正机</t>
    <phoneticPr fontId="3" type="noConversion"/>
  </si>
  <si>
    <t>激光模切分切一体机 阴级反机</t>
    <phoneticPr fontId="3" type="noConversion"/>
  </si>
  <si>
    <t>JSLED23J045</t>
    <phoneticPr fontId="3" type="noConversion"/>
  </si>
  <si>
    <t>宽幅激光模切分条一体机
正极正机</t>
    <phoneticPr fontId="3" type="noConversion"/>
  </si>
  <si>
    <t>宽幅激光模切分条一体机
负极正机</t>
    <phoneticPr fontId="3" type="noConversion"/>
  </si>
  <si>
    <t>天能</t>
    <phoneticPr fontId="3" type="noConversion"/>
  </si>
  <si>
    <t>JSLED23J092</t>
    <phoneticPr fontId="3" type="noConversion"/>
  </si>
  <si>
    <t xml:space="preserve">一出二激光切分一体机
（正极正机）
</t>
    <phoneticPr fontId="3" type="noConversion"/>
  </si>
  <si>
    <t xml:space="preserve">一出二激光切分一体机
（正极反机）
</t>
    <phoneticPr fontId="3" type="noConversion"/>
  </si>
  <si>
    <t xml:space="preserve">一出二激光切分一体机
（负极正机）
</t>
    <phoneticPr fontId="3" type="noConversion"/>
  </si>
  <si>
    <t xml:space="preserve">
2022/10/12</t>
    <phoneticPr fontId="3" type="noConversion"/>
  </si>
  <si>
    <t xml:space="preserve">
2022/10/16</t>
    <phoneticPr fontId="3" type="noConversion"/>
  </si>
  <si>
    <t xml:space="preserve">
2022/11/15</t>
    <phoneticPr fontId="3" type="noConversion"/>
  </si>
  <si>
    <t xml:space="preserve">
2023/12/24</t>
    <phoneticPr fontId="3" type="noConversion"/>
  </si>
  <si>
    <t xml:space="preserve">
2022/10/16</t>
    <phoneticPr fontId="3" type="noConversion"/>
  </si>
  <si>
    <t xml:space="preserve">
2022/11/15</t>
    <phoneticPr fontId="3" type="noConversion"/>
  </si>
  <si>
    <t xml:space="preserve">
2022/12/24</t>
    <phoneticPr fontId="3" type="noConversion"/>
  </si>
  <si>
    <t xml:space="preserve">
2022/12/24</t>
    <phoneticPr fontId="3" type="noConversion"/>
  </si>
  <si>
    <t>JSLED23J403</t>
    <phoneticPr fontId="3" type="noConversion"/>
  </si>
  <si>
    <t>激光模切裁片一体机</t>
    <phoneticPr fontId="3" type="noConversion"/>
  </si>
  <si>
    <t>冯亚奇</t>
    <phoneticPr fontId="3" type="noConversion"/>
  </si>
  <si>
    <t>2022-TN-天能-一出二激光模切分条一体机-2台正极正机</t>
    <phoneticPr fontId="3" type="noConversion"/>
  </si>
  <si>
    <t>JSLEDTN22B242</t>
    <phoneticPr fontId="3" type="noConversion"/>
  </si>
  <si>
    <t>2022-TN-天能-一出二激光模切分条一体机-3台正极反机</t>
    <phoneticPr fontId="3" type="noConversion"/>
  </si>
  <si>
    <t>JSLEDTN22B243</t>
    <phoneticPr fontId="3" type="noConversion"/>
  </si>
  <si>
    <t>2022-TN-天能-一出二激光模切分条一体机-2台负极正机</t>
    <phoneticPr fontId="3" type="noConversion"/>
  </si>
  <si>
    <t>2022-TN-天能-一出二激光模切分条一体机-3台负极反机</t>
    <phoneticPr fontId="3" type="noConversion"/>
  </si>
  <si>
    <t>JSLEDTN22B245</t>
    <phoneticPr fontId="3" type="noConversion"/>
  </si>
  <si>
    <t>海能</t>
    <phoneticPr fontId="3" type="noConversion"/>
  </si>
  <si>
    <t>2023-中国-江西吉安-激光模切机-6台</t>
    <phoneticPr fontId="3" type="noConversion"/>
  </si>
  <si>
    <t xml:space="preserve">
JSLED23J475</t>
    <phoneticPr fontId="3" type="noConversion"/>
  </si>
  <si>
    <t>激光模切机（阴极反机）</t>
    <phoneticPr fontId="3" type="noConversion"/>
  </si>
  <si>
    <t>激光模切机（阳极正机）</t>
    <phoneticPr fontId="3" type="noConversion"/>
  </si>
  <si>
    <t>JSLED23J501</t>
    <phoneticPr fontId="3" type="noConversion"/>
  </si>
  <si>
    <t>激光模切机（阳极反机）</t>
    <phoneticPr fontId="3" type="noConversion"/>
  </si>
  <si>
    <t>激光模切机（阴极正机）</t>
    <phoneticPr fontId="3" type="noConversion"/>
  </si>
  <si>
    <t xml:space="preserve">1.项目暂停，待项目重启   </t>
    <phoneticPr fontId="3" type="noConversion"/>
  </si>
  <si>
    <t xml:space="preserve">商务通知捷威的付款会延迟到1月份以后导致项目暂停，项目重新启动等商务通知。 </t>
    <phoneticPr fontId="3" type="noConversion"/>
  </si>
  <si>
    <t>兰钧</t>
    <phoneticPr fontId="3" type="noConversion"/>
  </si>
  <si>
    <t xml:space="preserve">产能：60m/min
合格率：≥99.5%
故障率：≤2%
</t>
    <phoneticPr fontId="3" type="noConversion"/>
  </si>
  <si>
    <t>M2</t>
    <phoneticPr fontId="3" type="noConversion"/>
  </si>
  <si>
    <t>嘉善</t>
    <phoneticPr fontId="3" type="noConversion"/>
  </si>
  <si>
    <t>程思齐</t>
    <phoneticPr fontId="3" type="noConversion"/>
  </si>
  <si>
    <t>1.项目计划要求4.5齐料，实际情况要延迟到4.16，主要延期物料为铸件，辊件，机架，纠偏。目前已针对这些物料采取重点提拉。              2.客户要求暂停装配，待客户通知然后启动装配。（已正式邮件通知）</t>
    <phoneticPr fontId="3" type="noConversion"/>
  </si>
  <si>
    <t xml:space="preserve">一出二激光切分一体机
（正极正机）
</t>
    <phoneticPr fontId="3" type="noConversion"/>
  </si>
  <si>
    <t>正常</t>
    <phoneticPr fontId="3" type="noConversion"/>
  </si>
  <si>
    <t>冯亚奇</t>
    <phoneticPr fontId="3" type="noConversion"/>
  </si>
  <si>
    <t>朱风帆</t>
    <phoneticPr fontId="3" type="noConversion"/>
  </si>
  <si>
    <t>1.已完成第一次3D评审                    2.已完成3D终审                             3.设计已下单7349，采购下单7349，采购未下单0，项目总到料率98%       4.部装5.10刚启动装配2台，5.12在装3台   总装计划5.12装配。                 5.目前处于机械装配阶段：已完成表前5台，打表2，表后1台，计划5.21首台通电。                                       6.表前8台，表后5台。打表7台。气管线槽5台，气孔板接了80%（前2台）。                                                7.目前已上电两台，本周内计划再上电两台                                            9.已完成客户FAT，正在整改中            10.已逻至外仓，待客户通知发货</t>
    <phoneticPr fontId="3" type="noConversion"/>
  </si>
  <si>
    <t>湖州</t>
    <phoneticPr fontId="3" type="noConversion"/>
  </si>
  <si>
    <t>1.主要延期物料为铸件，辊件，机架，纠偏。目前已针对这些物料采取重点提拉。                               2.商务通知预计出货时间要到7月份。                                               3.计划4.26启动装配                        4.因机架未到，计划5.8启动装配      5.因装调人手不足，导致启动装配时间延期至5.10                                 6.过辊侧板来料不良导致激光模组无法正常装配，更换供应商后5.21回料。                                           7.内测毛刷除尘组件返修要到5.31回料影响设备上电。                       8.内测毛刷除尘组件返修跳票未到齐，影响设备上电。</t>
    <phoneticPr fontId="3" type="noConversion"/>
  </si>
  <si>
    <t xml:space="preserve">一出二激光切分一体机
（负极正机）
</t>
    <phoneticPr fontId="3" type="noConversion"/>
  </si>
  <si>
    <t>天能</t>
    <phoneticPr fontId="3" type="noConversion"/>
  </si>
  <si>
    <t>1.已完成第一次3D评审                    2.已完成3D终审                             3.设计已下单7349，采购下单7349，采购未下单0，项目总到料率98%       4.部装5.10刚启动装配2台，5.12在装3台   总装计划5.12装配。                 5.目前处于机械装配阶段：已完成表前5台，打表2，表后1台，计划5.21首台通电。                                       6.表前8台，表后5台。打表7台。气管线槽5台，气孔板接了80%（前2台）。                                                7.目前已上电两台，本周内计划再上电两台                                            9.已完成客户FAT，正在整改中            10.已逻至外仓，待客户通知发货</t>
    <phoneticPr fontId="3" type="noConversion"/>
  </si>
  <si>
    <t>蔚来</t>
    <phoneticPr fontId="3" type="noConversion"/>
  </si>
  <si>
    <t>上海蔚来激光模切裁片一体机</t>
    <phoneticPr fontId="3" type="noConversion"/>
  </si>
  <si>
    <t>JSLED23J403</t>
    <phoneticPr fontId="3" type="noConversion"/>
  </si>
  <si>
    <t>1.产能：≥60m/min
2.良率：≥99.5%
3.故障率：≤2%</t>
    <phoneticPr fontId="3" type="noConversion"/>
  </si>
  <si>
    <r>
      <t>1.设备交期紧，以目前的进度难以满足交期。                                        2.项目3D详细设计并非4月9日开始，4月9日至14日都是在与客户核对技术协议及讨论设计方案，4月14号前由于多个重要参数无法确定（如上料方式、蓝本尺寸、极片宽度兼容范围等），加上4月14日下午客户变更方案，改冲V角为冲圆角，需重新调整布局及修改设计方案。设计延期为</t>
    </r>
    <r>
      <rPr>
        <sz val="10"/>
        <color rgb="FFFF0000"/>
        <rFont val="微软雅黑"/>
        <family val="2"/>
        <charset val="134"/>
      </rPr>
      <t xml:space="preserve">高风险。                      </t>
    </r>
    <r>
      <rPr>
        <sz val="10"/>
        <color theme="1"/>
        <rFont val="微软雅黑"/>
        <family val="2"/>
        <charset val="134"/>
      </rPr>
      <t>3.裁切刀数量牵扯到裁切刀方案确定，影响设计进度。                      4.因CCD方案未确认已影响设计正常下单，目前已跟催CCD。            5.客户方案变更，涉及到增值部分未确认，已经严重影响到设计下单。高风险                                                                                                                          6.客户至今还没确定到底是采用圆角方案还是V角方案，影响设计下单，商务通知暂停下单。待客户确认后再下。                                     7.客户确认圆角改V角增加设计量，目前受影响3个模组未下单。          8.因客户圆角改V角影响项目进度，目前商务在和客户重新确定交期。                       9.按照以往装配周期需要35天左右，目前按照7/26通电目标，尽量往前赶</t>
    </r>
    <phoneticPr fontId="3" type="noConversion"/>
  </si>
  <si>
    <t>1.项目设计阶段，已完成第二轮3D评审                                                     2.项目设计阶段，已完成3轮3D评审   3.设计已下单19个模组，未下单11个。                                                3.工程已下单912项，采购下单421项，采购未下单491项，到料率7.46%。                                         4.工程已下单2010项，采购下单2007项，采购未下单3项，到料率46.17%。                                                  5.4.工程已下单2403项，采购下单2389项，采购未下单14项，到料率66.29%。                               6.蔚来JSLED23J403项目：工程已下单2766项，采购下单2666项，采购未下单100项，到料率72.85%。     7.工程已下单2814项，采购下单2814项，采购未下单0项，到料率98.61%。计划7/10开始装配</t>
    <phoneticPr fontId="3" type="noConversion"/>
  </si>
  <si>
    <t>推进设计完成下单</t>
    <phoneticPr fontId="3" type="noConversion"/>
  </si>
  <si>
    <t>2023-中国-江西吉安-激光模切机-6台</t>
    <phoneticPr fontId="3" type="noConversion"/>
  </si>
  <si>
    <t>激光模切机（阴极正机）</t>
    <phoneticPr fontId="3" type="noConversion"/>
  </si>
  <si>
    <t>车建雄</t>
    <phoneticPr fontId="3" type="noConversion"/>
  </si>
  <si>
    <t>暂无</t>
    <phoneticPr fontId="3" type="noConversion"/>
  </si>
  <si>
    <t>1.项目设计中。                                2.7/6已完成3D终审</t>
    <phoneticPr fontId="3" type="noConversion"/>
  </si>
  <si>
    <t>激光模切机（阴极反机）</t>
    <phoneticPr fontId="3" type="noConversion"/>
  </si>
  <si>
    <t>吉安</t>
    <phoneticPr fontId="3" type="noConversion"/>
  </si>
  <si>
    <t xml:space="preserve">产能：80m/min
合格率：≥99.5%
故障率：≤2%
</t>
    <phoneticPr fontId="3" type="noConversion"/>
  </si>
  <si>
    <t>1.项目设计中。                                2.7/6已完成3D终审</t>
    <phoneticPr fontId="3" type="noConversion"/>
  </si>
  <si>
    <t>海能</t>
    <phoneticPr fontId="3" type="noConversion"/>
  </si>
  <si>
    <t>激光模切机（阳极正机）</t>
    <phoneticPr fontId="3" type="noConversion"/>
  </si>
  <si>
    <t>滁州</t>
    <phoneticPr fontId="3" type="noConversion"/>
  </si>
  <si>
    <t>刘嘉琪</t>
    <phoneticPr fontId="3" type="noConversion"/>
  </si>
  <si>
    <t>1.CCD品牌未确认，目前给的确认时间为7/10.                                  2.除尘机摆放布局为确认，7/6已协调产品，设计及供应商去客户厂房确定布局。</t>
    <phoneticPr fontId="3" type="noConversion"/>
  </si>
  <si>
    <t>激光模切机（阳极反机）</t>
    <phoneticPr fontId="3" type="noConversion"/>
  </si>
  <si>
    <t xml:space="preserve">产能：70m/min
合格率：≥99.5%
故障率：≤2%
</t>
    <phoneticPr fontId="3" type="noConversion"/>
  </si>
  <si>
    <t>1.CCD品牌未确认，目前给的确认时间为7/10.                                  2.除尘机摆放布局为确认，7/6已协调产品，设计及供应商去客户厂房确定布局。</t>
    <phoneticPr fontId="3" type="noConversion"/>
  </si>
  <si>
    <t>1.项目设计中。</t>
    <phoneticPr fontId="3" type="noConversion"/>
  </si>
  <si>
    <t>2023-中国滁州-激光模切机-8台</t>
    <phoneticPr fontId="3" type="noConversion"/>
  </si>
  <si>
    <t>激光模切机（负极反机）</t>
    <phoneticPr fontId="3" type="noConversion"/>
  </si>
  <si>
    <t>西安涂膜机</t>
    <phoneticPr fontId="3" type="noConversion"/>
  </si>
  <si>
    <t>襄阳涂膜机</t>
    <phoneticPr fontId="3" type="noConversion"/>
  </si>
  <si>
    <t>2.已完成Q机，目前生产状态。</t>
    <phoneticPr fontId="3" type="noConversion"/>
  </si>
  <si>
    <t>3.已完成Q机，目前生产状态。</t>
    <phoneticPr fontId="3" type="noConversion"/>
  </si>
  <si>
    <t>1.正极分切刀过胶带切不断更换90客户不接受                                 2.碎料箱堵料，碎料箱粉尘及分切刀小车不符合规范。                      3.ccd校准检测因来料问题无法全开，二次元测量检测无设备。                  4.CCD漏贴标一直未解决。（已安排CCD技术人员驻场解决）      4.目前满产只启动4台机                          5.分切刀切不断胶带。                       6.除尘机效果不理想，现场粉尘过大，已联系供应商过来处理                 7.客户计划做100幅宽的料，需要增值改造。                                  8.已发起验收申请，15项问题点集中整改                             9.15项问题点计划在这个月内完成闭环</t>
    <phoneticPr fontId="3" type="noConversion"/>
  </si>
  <si>
    <t>2022-TN-天能-一出二激光模切分条一体机-3台正极反机</t>
    <phoneticPr fontId="3" type="noConversion"/>
  </si>
  <si>
    <t>JSLEDTN22B243</t>
    <phoneticPr fontId="3" type="noConversion"/>
  </si>
  <si>
    <t>TN-HZYQ-20220220001</t>
    <phoneticPr fontId="3" type="noConversion"/>
  </si>
  <si>
    <t>F5-JC2101-01A</t>
    <phoneticPr fontId="3" type="noConversion"/>
  </si>
  <si>
    <t>一出二激光模切分条一体机</t>
    <phoneticPr fontId="3" type="noConversion"/>
  </si>
  <si>
    <t>浙江湖州</t>
    <phoneticPr fontId="3" type="noConversion"/>
  </si>
  <si>
    <t>M5</t>
    <phoneticPr fontId="3" type="noConversion"/>
  </si>
  <si>
    <t>正常</t>
    <phoneticPr fontId="3" type="noConversion"/>
  </si>
  <si>
    <t>冯亚奇</t>
    <phoneticPr fontId="3" type="noConversion"/>
  </si>
  <si>
    <t xml:space="preserve">
2、陪产，推进验收；</t>
    <phoneticPr fontId="3" type="noConversion"/>
  </si>
  <si>
    <t>天能</t>
    <phoneticPr fontId="3" type="noConversion"/>
  </si>
  <si>
    <t>JSLEDTN22B244</t>
    <phoneticPr fontId="3" type="noConversion"/>
  </si>
  <si>
    <t>一出二立式激光模切分条一体机，250W激光器，60米/min，配除尘机&amp;废料箱</t>
    <phoneticPr fontId="3" type="noConversion"/>
  </si>
  <si>
    <t>王建</t>
    <phoneticPr fontId="3" type="noConversion"/>
  </si>
  <si>
    <t>2022-TN-天能-一出二激光模切分条一体机-3台负极反机</t>
    <phoneticPr fontId="3" type="noConversion"/>
  </si>
  <si>
    <t>JSLEDTN22B245</t>
    <phoneticPr fontId="3" type="noConversion"/>
  </si>
  <si>
    <t xml:space="preserve">
2、陪产，推进验收；</t>
    <phoneticPr fontId="3" type="noConversion"/>
  </si>
  <si>
    <t>天合</t>
    <phoneticPr fontId="3" type="noConversion"/>
  </si>
  <si>
    <t>一出二激光切分一体机
正极正机</t>
    <phoneticPr fontId="3" type="noConversion"/>
  </si>
  <si>
    <t xml:space="preserve">产能：70m/min
合格率：≥99.5%
故障率：≤2%
</t>
    <phoneticPr fontId="3" type="noConversion"/>
  </si>
  <si>
    <t>刘嘉琪</t>
    <phoneticPr fontId="3" type="noConversion"/>
  </si>
  <si>
    <t>客户没有料给我们Q机，产能不足，预计10号开始提产。然后完成后4台Q机。</t>
    <phoneticPr fontId="3" type="noConversion"/>
  </si>
  <si>
    <t>已完成两正两负Q机，剩下4台正在Q机中</t>
    <phoneticPr fontId="3" type="noConversion"/>
  </si>
  <si>
    <t>JSLEDTH22BF68</t>
    <phoneticPr fontId="3" type="noConversion"/>
  </si>
  <si>
    <t>安徽滁州</t>
    <phoneticPr fontId="3" type="noConversion"/>
  </si>
  <si>
    <t>1.跟进装调进度</t>
    <phoneticPr fontId="3" type="noConversion"/>
  </si>
  <si>
    <t>JSLEDTH22BF69</t>
    <phoneticPr fontId="3" type="noConversion"/>
  </si>
  <si>
    <t>客户没有料给我们Q机，产能不足，预计10号开始提产。然后完成后4台Q机。</t>
    <phoneticPr fontId="3" type="noConversion"/>
  </si>
  <si>
    <t>一出二激光切分一体机
负极反机</t>
    <phoneticPr fontId="3" type="noConversion"/>
  </si>
  <si>
    <t>JSLEDTH22BF70</t>
    <phoneticPr fontId="3" type="noConversion"/>
  </si>
  <si>
    <t>2022-TN-湖州-一出二激光切-16台</t>
    <phoneticPr fontId="3" type="noConversion"/>
  </si>
  <si>
    <t>JSLEDTN22BA22</t>
    <phoneticPr fontId="3" type="noConversion"/>
  </si>
  <si>
    <t>正处于装调中</t>
    <phoneticPr fontId="3" type="noConversion"/>
  </si>
  <si>
    <t>JSLEDTN22BA23</t>
    <phoneticPr fontId="3" type="noConversion"/>
  </si>
  <si>
    <t>正处于装调中</t>
    <phoneticPr fontId="3" type="noConversion"/>
  </si>
  <si>
    <t>JSLEDTN22BA24</t>
    <phoneticPr fontId="3" type="noConversion"/>
  </si>
  <si>
    <t>TN-NTH-20220829-08</t>
    <phoneticPr fontId="3" type="noConversion"/>
  </si>
  <si>
    <t>暂无</t>
    <phoneticPr fontId="3" type="noConversion"/>
  </si>
  <si>
    <t>JSLEDTN22BA25</t>
    <phoneticPr fontId="3" type="noConversion"/>
  </si>
  <si>
    <t>230CQ00044</t>
  </si>
  <si>
    <t>常州</t>
    <phoneticPr fontId="3" type="noConversion"/>
  </si>
  <si>
    <t>2023-中国宁波-busbar焊接机-1台</t>
    <phoneticPr fontId="3" type="noConversion"/>
  </si>
  <si>
    <t>2023/5/22</t>
    <phoneticPr fontId="3" type="noConversion"/>
  </si>
  <si>
    <t>2023/5/25</t>
    <phoneticPr fontId="3" type="noConversion"/>
  </si>
  <si>
    <t>2023/6/1</t>
    <phoneticPr fontId="3" type="noConversion"/>
  </si>
  <si>
    <t>雷超&amp;汤跃幸</t>
    <phoneticPr fontId="3" type="noConversion"/>
  </si>
  <si>
    <t>宣城利信</t>
    <phoneticPr fontId="3" type="noConversion"/>
  </si>
  <si>
    <t>正负极各调试完成一台
内部FAT已完成
客户7月6日到达现场，7号进行FAT</t>
    <phoneticPr fontId="3" type="noConversion"/>
  </si>
  <si>
    <t>待发货</t>
    <phoneticPr fontId="3" type="noConversion"/>
  </si>
  <si>
    <t>待商务通知计划7月4日发货8台</t>
    <phoneticPr fontId="3" type="noConversion"/>
  </si>
  <si>
    <t>FAT双签报告签订，待商务通知发货</t>
    <phoneticPr fontId="3" type="noConversion"/>
  </si>
  <si>
    <t>遂宁二期转金坛四期</t>
    <phoneticPr fontId="3" type="noConversion"/>
  </si>
  <si>
    <t>激光模切</t>
    <phoneticPr fontId="3" type="noConversion"/>
  </si>
  <si>
    <t>常州金坛</t>
    <phoneticPr fontId="3" type="noConversion"/>
  </si>
  <si>
    <t>待7月25日启动装配</t>
    <phoneticPr fontId="3" type="noConversion"/>
  </si>
  <si>
    <t>盘点物料情况，与PC确定装配计划</t>
    <phoneticPr fontId="3" type="noConversion"/>
  </si>
  <si>
    <t>去年齐料待装配项目</t>
    <phoneticPr fontId="3" type="noConversion"/>
  </si>
  <si>
    <t>利信模切机</t>
    <phoneticPr fontId="3" type="noConversion"/>
  </si>
  <si>
    <t>安徽宣城</t>
    <phoneticPr fontId="3" type="noConversion"/>
  </si>
  <si>
    <t>7月5日召开项目启动会，7月7日进行首轮3D评审</t>
    <phoneticPr fontId="3" type="noConversion"/>
  </si>
  <si>
    <t>威瑞</t>
    <phoneticPr fontId="3" type="noConversion"/>
  </si>
  <si>
    <t>宁波</t>
    <phoneticPr fontId="3" type="noConversion"/>
  </si>
  <si>
    <t>增值激光器及振镜厂家售后维修，因成本问题，导致延期5天。已通过拉通客户，采购解决，客户同意延期5天</t>
    <phoneticPr fontId="3" type="noConversion"/>
  </si>
  <si>
    <t xml:space="preserve">我司已完成流程跑通工作，待立旧激光器及振镜维修服务完成。
</t>
    <phoneticPr fontId="3" type="noConversion"/>
  </si>
  <si>
    <t>何家翘</t>
    <phoneticPr fontId="3" type="noConversion"/>
  </si>
  <si>
    <t>客户未提供调机料</t>
    <phoneticPr fontId="3" type="noConversion"/>
  </si>
  <si>
    <t>/</t>
    <phoneticPr fontId="24" type="noConversion"/>
  </si>
  <si>
    <t>客户评审延误</t>
    <phoneticPr fontId="3" type="noConversion"/>
  </si>
  <si>
    <t>已验收2台机，4台机未验收</t>
    <phoneticPr fontId="3" type="noConversion"/>
  </si>
  <si>
    <t>激光模切分切一体机 阳极反机</t>
    <phoneticPr fontId="3" type="noConversion"/>
  </si>
  <si>
    <t>JSLED23J233</t>
    <phoneticPr fontId="24" type="noConversion"/>
  </si>
  <si>
    <t>JSLEDYW22B080</t>
    <phoneticPr fontId="3" type="noConversion"/>
  </si>
  <si>
    <t>正极激光模切分条一体机（正机）</t>
    <phoneticPr fontId="3" type="noConversion"/>
  </si>
  <si>
    <t>客户产能不足，只有1/6的机台在生产</t>
    <phoneticPr fontId="3" type="noConversion"/>
  </si>
  <si>
    <t>正极激光模切分条一体机（反机）</t>
    <phoneticPr fontId="3" type="noConversion"/>
  </si>
  <si>
    <t>JSLEDYW22B082</t>
    <phoneticPr fontId="3" type="noConversion"/>
  </si>
  <si>
    <t>亿纬</t>
    <phoneticPr fontId="3" type="noConversion"/>
  </si>
  <si>
    <t>惠州</t>
    <phoneticPr fontId="3" type="noConversion"/>
  </si>
  <si>
    <t>激光模切机分切一体机</t>
    <phoneticPr fontId="3" type="noConversion"/>
  </si>
  <si>
    <t>JSLEDYW22B546</t>
    <phoneticPr fontId="3" type="noConversion"/>
  </si>
  <si>
    <t>客户未付发货款</t>
    <phoneticPr fontId="3" type="noConversion"/>
  </si>
  <si>
    <t>何家翘</t>
    <phoneticPr fontId="3" type="noConversion"/>
  </si>
  <si>
    <t>客户厂房原因导致现场进度缓慢</t>
    <phoneticPr fontId="3" type="noConversion"/>
  </si>
  <si>
    <t>荆门</t>
    <phoneticPr fontId="3" type="noConversion"/>
  </si>
  <si>
    <t>Q11正极激光模切分条一体机（正机）</t>
    <phoneticPr fontId="3" type="noConversion"/>
  </si>
  <si>
    <t>客户厂房原因</t>
    <phoneticPr fontId="3" type="noConversion"/>
  </si>
  <si>
    <t>/</t>
    <phoneticPr fontId="3" type="noConversion"/>
  </si>
  <si>
    <t>客户厂房原因导致现场进度缓慢</t>
    <phoneticPr fontId="3" type="noConversion"/>
  </si>
  <si>
    <t>Q11正极激光模切分条一体机（正机）</t>
    <phoneticPr fontId="3" type="noConversion"/>
  </si>
  <si>
    <t>亿纬</t>
    <phoneticPr fontId="3" type="noConversion"/>
  </si>
  <si>
    <t>JSLEDYW22B144</t>
    <phoneticPr fontId="3" type="noConversion"/>
  </si>
  <si>
    <t>重庆</t>
    <phoneticPr fontId="24" type="noConversion"/>
  </si>
  <si>
    <t>230CQ00109</t>
    <phoneticPr fontId="24" type="noConversion"/>
  </si>
  <si>
    <t>JSLED23J347</t>
    <phoneticPr fontId="24" type="noConversion"/>
  </si>
  <si>
    <t>何家翘</t>
    <phoneticPr fontId="24" type="noConversion"/>
  </si>
  <si>
    <t>重庆</t>
    <phoneticPr fontId="24" type="noConversion"/>
  </si>
  <si>
    <t>2023-中国重庆-二出四激光切-12台</t>
    <phoneticPr fontId="24" type="noConversion"/>
  </si>
  <si>
    <t>阴极反机双方四收</t>
    <phoneticPr fontId="24" type="noConversion"/>
  </si>
  <si>
    <t>海辰</t>
    <phoneticPr fontId="24" type="noConversion"/>
  </si>
  <si>
    <t>广西</t>
    <phoneticPr fontId="24" type="noConversion"/>
  </si>
  <si>
    <t>2023-中国钦州-一出二激光切-2台</t>
    <phoneticPr fontId="24" type="noConversion"/>
  </si>
  <si>
    <t>2023-中国钦州-一出二激光切-2台</t>
    <phoneticPr fontId="24" type="noConversion"/>
  </si>
  <si>
    <t>利维能</t>
    <phoneticPr fontId="24" type="noConversion"/>
  </si>
  <si>
    <t>230CZ00244</t>
    <phoneticPr fontId="24" type="noConversion"/>
  </si>
  <si>
    <t>JSLED23J549</t>
    <phoneticPr fontId="3" type="noConversion"/>
  </si>
  <si>
    <t>正极正机激光模切分条一体机</t>
    <phoneticPr fontId="3" type="noConversion"/>
  </si>
  <si>
    <t>滁州</t>
    <phoneticPr fontId="24" type="noConversion"/>
  </si>
  <si>
    <t>负极反机激光模切分条一体机</t>
    <phoneticPr fontId="3" type="noConversion"/>
  </si>
  <si>
    <t>JMLEDGY20B191</t>
    <phoneticPr fontId="24" type="noConversion"/>
  </si>
  <si>
    <t>JSLEDKX21B215</t>
    <phoneticPr fontId="24" type="noConversion"/>
  </si>
  <si>
    <t>暂无</t>
    <phoneticPr fontId="24" type="noConversion"/>
  </si>
  <si>
    <t>1、6/15接商务通知项目满足商务发货条件，同日与客户确认发货内容为：6/18发1台，调试完成再发1台，调试完成再发1台
2、已发货1台，6/20入厂，预计7/9通除尘，通除尘后一周可以达到Q机状态</t>
    <phoneticPr fontId="24" type="noConversion"/>
  </si>
  <si>
    <t>1、推进发货
2、推进现场装配</t>
    <phoneticPr fontId="24" type="noConversion"/>
  </si>
  <si>
    <t>/</t>
    <phoneticPr fontId="24" type="noConversion"/>
  </si>
  <si>
    <t>阴极正机双方四收</t>
    <phoneticPr fontId="24" type="noConversion"/>
  </si>
  <si>
    <t>M3</t>
    <phoneticPr fontId="24" type="noConversion"/>
  </si>
  <si>
    <t>朱风帆</t>
    <phoneticPr fontId="24" type="noConversion"/>
  </si>
  <si>
    <t>1、由于生产人力缺失，电气部分暂未启动，7/2重新启动，但人员相对缺乏，待继续沟通
2、客供分切刀未确定到货时间，待客户内部确认</t>
    <phoneticPr fontId="24" type="noConversion"/>
  </si>
  <si>
    <t>1、目前处于M4部装阶段
2、5/25完成设计下单，已下单物料4598项，到料率97%
3、8台机同步装配，2台机机械总装完成60%，6台机机械总装完成40%，预计7/14通电2台</t>
    <phoneticPr fontId="24" type="noConversion"/>
  </si>
  <si>
    <t>推进采购回料</t>
    <phoneticPr fontId="24" type="noConversion"/>
  </si>
  <si>
    <t>激光模切机分切一体机</t>
    <phoneticPr fontId="24" type="noConversion"/>
  </si>
  <si>
    <t>JSLED23J348</t>
    <phoneticPr fontId="24" type="noConversion"/>
  </si>
  <si>
    <t>阳极正机双方四收</t>
    <phoneticPr fontId="24" type="noConversion"/>
  </si>
  <si>
    <t>1、目前处于M4部装阶段
2、5/25完成设计下单，已下单物料4598项，到料率97%
3、8台机同步装配，2台机机械总装完成60%，6台机机械总装完成40%，预计7/14通电2台</t>
    <phoneticPr fontId="24" type="noConversion"/>
  </si>
  <si>
    <t>海辰</t>
    <phoneticPr fontId="24" type="noConversion"/>
  </si>
  <si>
    <t>阳极反机双方四收</t>
    <phoneticPr fontId="24" type="noConversion"/>
  </si>
  <si>
    <t>M3</t>
    <phoneticPr fontId="24" type="noConversion"/>
  </si>
  <si>
    <t>智泰</t>
    <phoneticPr fontId="24" type="noConversion"/>
  </si>
  <si>
    <t>盐城</t>
    <phoneticPr fontId="24" type="noConversion"/>
  </si>
  <si>
    <t>程思齐</t>
    <phoneticPr fontId="24" type="noConversion"/>
  </si>
  <si>
    <t>1、6/25确认设计漏下单4套激光器及组件，同日以紧急借用，并跟进提拉下单交期
2、由于生产人力缺失，电气部分暂未启动，7/2重新启动，但人员相对缺乏，待继续沟通</t>
    <phoneticPr fontId="24" type="noConversion"/>
  </si>
  <si>
    <t>1、目前处于M3回料及M4装配阶段，工程已下单7470项，到料率99.07%
2、机械总装已完成80%，电气总装完成20%，预计7/14通电两台</t>
    <phoneticPr fontId="24" type="noConversion"/>
  </si>
  <si>
    <t>1、推进采购回料
2、跟进总装</t>
    <phoneticPr fontId="24" type="noConversion"/>
  </si>
  <si>
    <t>卓能</t>
    <phoneticPr fontId="24" type="noConversion"/>
  </si>
  <si>
    <t>广西</t>
    <phoneticPr fontId="24" type="noConversion"/>
  </si>
  <si>
    <t>1.产能：≥80m/min
2.良率：≥99.5%
3.故障率：≤1%</t>
    <phoneticPr fontId="24" type="noConversion"/>
  </si>
  <si>
    <t>M2</t>
    <phoneticPr fontId="24" type="noConversion"/>
  </si>
  <si>
    <t>张帅</t>
    <phoneticPr fontId="24" type="noConversion"/>
  </si>
  <si>
    <t>1、CCD暂未定点导致大板布局暂未能下单，目前在推进家里各个部门确认</t>
    <phoneticPr fontId="24" type="noConversion"/>
  </si>
  <si>
    <t>1、6/16完成3D冻结，目前处于M2设计下单阶段
2、设计下单完成80%，到料率7%</t>
    <phoneticPr fontId="24" type="noConversion"/>
  </si>
  <si>
    <t>1、推进下单</t>
    <phoneticPr fontId="24" type="noConversion"/>
  </si>
  <si>
    <t>利维能</t>
    <phoneticPr fontId="24" type="noConversion"/>
  </si>
  <si>
    <t>JSLED23J549</t>
    <phoneticPr fontId="3" type="noConversion"/>
  </si>
  <si>
    <t>正极正机激光模切分条一体机</t>
    <phoneticPr fontId="3" type="noConversion"/>
  </si>
  <si>
    <t>滁州</t>
    <phoneticPr fontId="24" type="noConversion"/>
  </si>
  <si>
    <t>1.产能：≥80m/min
2.良率：≥99.6%
3.故障率：≤2%</t>
    <phoneticPr fontId="24" type="noConversion"/>
  </si>
  <si>
    <t>1、部分品牌存在偏离，客户回复评审时进行同步确认</t>
    <phoneticPr fontId="24" type="noConversion"/>
  </si>
  <si>
    <t>1、6/29启动项目，7/4组织品牌会，待客户确定3D评审时间</t>
    <phoneticPr fontId="24" type="noConversion"/>
  </si>
  <si>
    <t>1、推进方案冻结</t>
    <phoneticPr fontId="24" type="noConversion"/>
  </si>
  <si>
    <t>正极反机激光模切分条一体机</t>
    <phoneticPr fontId="3" type="noConversion"/>
  </si>
  <si>
    <t>负极正机激光模切分条一体机</t>
    <phoneticPr fontId="3" type="noConversion"/>
  </si>
  <si>
    <t>负极反机激光模切分条一体机</t>
    <phoneticPr fontId="3" type="noConversion"/>
  </si>
  <si>
    <t>未验收</t>
    <phoneticPr fontId="24" type="noConversion"/>
  </si>
  <si>
    <t>1、瑕疵标准检测方式为根据实际生产判断瑕疵类型，近一周暂无发现新瑕疵类型
2、客户验收报告签字流程周期长，待持续推进</t>
    <phoneticPr fontId="24" type="noConversion"/>
  </si>
  <si>
    <t>模切机验收数据收集，PE部门要求按照协议连续4周良率达99.8%以上才能签字，目前受限于客供CCD的性能及客户来料波动完成风险较大</t>
    <phoneticPr fontId="24" type="noConversion"/>
  </si>
  <si>
    <t>推动完成项目验收</t>
    <phoneticPr fontId="24" type="noConversion"/>
  </si>
  <si>
    <t>厦门</t>
    <phoneticPr fontId="3" type="noConversion"/>
  </si>
  <si>
    <t>正常</t>
    <phoneticPr fontId="3" type="noConversion"/>
  </si>
  <si>
    <t>1、M3 极耳翻折问题有改善，待持续跟进优化</t>
    <phoneticPr fontId="24" type="noConversion"/>
  </si>
  <si>
    <t>海辰</t>
    <phoneticPr fontId="3" type="noConversion"/>
  </si>
  <si>
    <t>激光模切分切一体机 阴级反机</t>
    <phoneticPr fontId="3" type="noConversion"/>
  </si>
  <si>
    <t>厦门</t>
    <phoneticPr fontId="3" type="noConversion"/>
  </si>
  <si>
    <t>M5</t>
    <phoneticPr fontId="3" type="noConversion"/>
  </si>
  <si>
    <t>何家翘</t>
    <phoneticPr fontId="24" type="noConversion"/>
  </si>
  <si>
    <t>朱风帆</t>
    <phoneticPr fontId="3" type="noConversion"/>
  </si>
  <si>
    <t>1、M3 极耳翻折问题有改善，待持续跟进优化</t>
    <phoneticPr fontId="24" type="noConversion"/>
  </si>
  <si>
    <t>1、提速、陪产、处理问题</t>
    <phoneticPr fontId="24" type="noConversion"/>
  </si>
  <si>
    <t>JSLEDHC22B656</t>
    <phoneticPr fontId="3" type="noConversion"/>
  </si>
  <si>
    <t>激光模切分切一体机 阳极正机</t>
    <phoneticPr fontId="3" type="noConversion"/>
  </si>
  <si>
    <t>朱风帆</t>
    <phoneticPr fontId="3" type="noConversion"/>
  </si>
  <si>
    <t>1、提速、陪产、处理问题</t>
    <phoneticPr fontId="24" type="noConversion"/>
  </si>
  <si>
    <t>激光模切分切一体机 阳极反机</t>
    <phoneticPr fontId="3" type="noConversion"/>
  </si>
  <si>
    <t>厦门</t>
    <phoneticPr fontId="3" type="noConversion"/>
  </si>
  <si>
    <t>何家翘</t>
    <phoneticPr fontId="24" type="noConversion"/>
  </si>
  <si>
    <t>M5</t>
    <phoneticPr fontId="24" type="noConversion"/>
  </si>
  <si>
    <t>1、Q机问题点较多，7/7已确认整改方案，目前在逐步横展整改</t>
    <phoneticPr fontId="24" type="noConversion"/>
  </si>
  <si>
    <t>1、目前在M5阶段
2、已通电15台，13台机已达到Q机状态，10台机完成Q机，暂未有生产计划
3、14#、15#目前在调试阶段，速度已达120 m/min，并交付CCD调试，预计7/12Q机</t>
    <phoneticPr fontId="24" type="noConversion"/>
  </si>
  <si>
    <t>HS-EP-2212313</t>
    <phoneticPr fontId="24" type="noConversion"/>
  </si>
  <si>
    <t>1、Q机问题点较多，7/7已确认整改方案，目前在逐步横展整改</t>
    <phoneticPr fontId="24" type="noConversion"/>
  </si>
  <si>
    <t>1、目前在M5阶段
2、已通电15台，13台机已达到Q机状态，10台机完成Q机，暂未有生产计划
3、14#、15#目前在调试阶段，速度已达120 m/min，并交付CCD调试，预计7/12Q机</t>
    <phoneticPr fontId="24" type="noConversion"/>
  </si>
  <si>
    <t>JSLEDHC22BF02</t>
    <phoneticPr fontId="24" type="noConversion"/>
  </si>
  <si>
    <t>HS-EP-2212313</t>
    <phoneticPr fontId="24" type="noConversion"/>
  </si>
  <si>
    <t>1、目前在M5阶段
2、已通电15台，13台机已达到Q机状态，10台机完成Q机，暂未有生产计划
3、14#、15#目前在调试阶段，速度已达120 m/min，并交付CCD调试，预计7/12Q机</t>
    <phoneticPr fontId="24" type="noConversion"/>
  </si>
  <si>
    <t>1、Q机问题点较多，7/7已确认整改方案，目前在逐步横展整改</t>
    <phoneticPr fontId="24" type="noConversion"/>
  </si>
  <si>
    <t>客户目前无生产计划，影响项目验收进度</t>
    <phoneticPr fontId="24" type="noConversion"/>
  </si>
  <si>
    <t>阶段：M5调试阶段
1、本周未生产，数据收集暂缓</t>
    <phoneticPr fontId="24" type="noConversion"/>
  </si>
  <si>
    <t>陪产试验</t>
    <phoneticPr fontId="24" type="noConversion"/>
  </si>
  <si>
    <t>惠州亿纬</t>
    <phoneticPr fontId="3" type="noConversion"/>
  </si>
  <si>
    <t xml:space="preserve">惠州 </t>
    <phoneticPr fontId="3" type="noConversion"/>
  </si>
  <si>
    <t>1.产能：≥1~60m/min
2.良率：≥99.5%
3.故障率：≤2%</t>
    <phoneticPr fontId="3" type="noConversion"/>
  </si>
  <si>
    <t>1.推进验收进度</t>
    <phoneticPr fontId="24" type="noConversion"/>
  </si>
  <si>
    <t>荆门亿纬</t>
    <phoneticPr fontId="3" type="noConversion"/>
  </si>
  <si>
    <t>M5</t>
    <phoneticPr fontId="3" type="noConversion"/>
  </si>
  <si>
    <t>正常</t>
    <phoneticPr fontId="3" type="noConversion"/>
  </si>
  <si>
    <t>张帅</t>
    <phoneticPr fontId="3" type="noConversion"/>
  </si>
  <si>
    <t>1、验收问题点，CCD部分居多，7/7组织专会确认相关问题点及方案，预计闭环时间为7/15</t>
    <phoneticPr fontId="24" type="noConversion"/>
  </si>
  <si>
    <t>1、24台设备已交付生产，负极6台机以70-80米/min，正极6台机以60-80米/min在轮换生产
2、本周在配合客户进行验证及陪产
3、验收进度：6/12客户输出新版验收问题点，目前CCD问题点居多，客户要求观察一周稳定后发起验收</t>
    <phoneticPr fontId="24" type="noConversion"/>
  </si>
  <si>
    <t>2022-YW-荆门-J14激光模切分切一体机-24台</t>
    <phoneticPr fontId="3" type="noConversion"/>
  </si>
  <si>
    <t>F5-XJC706-01A</t>
    <phoneticPr fontId="3" type="noConversion"/>
  </si>
  <si>
    <t>负极激光模切分条一体机（正机）</t>
    <phoneticPr fontId="3" type="noConversion"/>
  </si>
  <si>
    <t>荆门</t>
    <phoneticPr fontId="3" type="noConversion"/>
  </si>
  <si>
    <t>1、验收问题点，CCD部分居多，7/7组织专会确认相关问题点及方案，预计闭环时间为7/15</t>
    <phoneticPr fontId="24" type="noConversion"/>
  </si>
  <si>
    <t>1、24台设备已交付生产，负极6台机以70-80米/min，正极6台机以60-80米/min在轮换生产
2、本周在配合客户进行验证及切不断整改
3、验收进度：6/12客户输出新版验收问题点，目前CCD问题点居多，客户要求观察一周稳定后发起验收</t>
    <phoneticPr fontId="24" type="noConversion"/>
  </si>
  <si>
    <t>F5-XJC707-01A</t>
    <phoneticPr fontId="3" type="noConversion"/>
  </si>
  <si>
    <t>1.产能：≥1~80m/min
2.良率：≥99.5%
3.故障率：≤2%</t>
    <phoneticPr fontId="3" type="noConversion"/>
  </si>
  <si>
    <t>80m/min</t>
    <phoneticPr fontId="3" type="noConversion"/>
  </si>
  <si>
    <t>正常</t>
    <phoneticPr fontId="3" type="noConversion"/>
  </si>
  <si>
    <t>1、验收问题点，CCD部分居多，7/7组织专会确认相关问题点及方案，预计闭环时间为7/15</t>
    <phoneticPr fontId="24" type="noConversion"/>
  </si>
  <si>
    <t>1、24台设备已交付生产，负极6台机以70-80米/min，正极6台机以60-80米/min在轮换生产
2、本周在配合客户进行验证及切不断整改
3、验收进度：6/12客户输出新版验收问题点，目前CCD问题点居多，客户要求观察一周稳定后发起验收</t>
    <phoneticPr fontId="24" type="noConversion"/>
  </si>
  <si>
    <t>1.配合客户生产；
2.陪产解决问题点；
3.推动客户验收设备；</t>
    <phoneticPr fontId="24" type="noConversion"/>
  </si>
  <si>
    <t>荆门亿纬</t>
    <phoneticPr fontId="3" type="noConversion"/>
  </si>
  <si>
    <t>80m/min</t>
    <phoneticPr fontId="3" type="noConversion"/>
  </si>
  <si>
    <t>荆门亿纬</t>
    <phoneticPr fontId="3" type="noConversion"/>
  </si>
  <si>
    <t>1.产能：≥1~80m/min
2.良率：≥99.5%
3.故障率：≤2%</t>
    <phoneticPr fontId="3" type="noConversion"/>
  </si>
  <si>
    <t>40m/min</t>
    <phoneticPr fontId="3" type="noConversion"/>
  </si>
  <si>
    <t>1、客户本月生产7.5W+电池，设备切不断积粉问题相对频繁，严重影响产能，截止目前相对稳定，待持续优化改善</t>
    <phoneticPr fontId="24" type="noConversion"/>
  </si>
  <si>
    <t>1.配合客户生产；
2.解决陪产问题点；</t>
    <phoneticPr fontId="24" type="noConversion"/>
  </si>
  <si>
    <t>2022-YW-荆门-J16激光模切分切一体机-34台</t>
    <phoneticPr fontId="3" type="noConversion"/>
  </si>
  <si>
    <t>正极激光模切分条一体机（反机）</t>
    <phoneticPr fontId="3" type="noConversion"/>
  </si>
  <si>
    <t>1、本月客户增产，34台机需全部开启，目前34台由于客户来料原因以70~80m/min进行生产
2、验收进度：6/16提出验收问题点，6/21问题点已完成部分关闭，客户承诺配合产能达标，发起验收</t>
    <phoneticPr fontId="24" type="noConversion"/>
  </si>
  <si>
    <t>荆门亿纬</t>
    <phoneticPr fontId="3" type="noConversion"/>
  </si>
  <si>
    <t>2022-YW-荆门-J16激光模切分切一体机-34台</t>
    <phoneticPr fontId="3" type="noConversion"/>
  </si>
  <si>
    <t>F5-XJC294-01A</t>
    <phoneticPr fontId="3" type="noConversion"/>
  </si>
  <si>
    <t>负极激光模切分条一体机（正机）</t>
    <phoneticPr fontId="3" type="noConversion"/>
  </si>
  <si>
    <t>荆门</t>
    <phoneticPr fontId="3" type="noConversion"/>
  </si>
  <si>
    <t>1.产能：≥1~80m/min
2.良率：≥99.5%
3.故障率：≤2%</t>
    <phoneticPr fontId="3" type="noConversion"/>
  </si>
  <si>
    <t>40m/min</t>
    <phoneticPr fontId="3" type="noConversion"/>
  </si>
  <si>
    <t>M5</t>
    <phoneticPr fontId="3" type="noConversion"/>
  </si>
  <si>
    <t>正常</t>
    <phoneticPr fontId="3" type="noConversion"/>
  </si>
  <si>
    <t>张帅</t>
    <phoneticPr fontId="3" type="noConversion"/>
  </si>
  <si>
    <t>1、客户本月生产7.5W+电池，设备切不断积粉问题相对频繁，严重影响产能，截止目前相对稳定，待持续优化改善</t>
    <phoneticPr fontId="24" type="noConversion"/>
  </si>
  <si>
    <t>1、本月客户增产，34台机需全部开启，目前34台由于客户来料原因以70~80m/min进行生产
2、验收进度：6/16提出验收问题点，6/21问题点已完成部分关闭，客户承诺配合产能达标，发起验收</t>
    <phoneticPr fontId="24" type="noConversion"/>
  </si>
  <si>
    <t>JSLEDYW22B144</t>
    <phoneticPr fontId="3" type="noConversion"/>
  </si>
  <si>
    <t>F5-XJC295-01A</t>
    <phoneticPr fontId="3" type="noConversion"/>
  </si>
  <si>
    <t>负极激光模切分条一体机（反机）</t>
    <phoneticPr fontId="3" type="noConversion"/>
  </si>
  <si>
    <t>1.配合客户生产；
2.解决陪产问题点；</t>
    <phoneticPr fontId="24" type="noConversion"/>
  </si>
  <si>
    <t>1、问题点：主驱打滑导致总长异常，CCD无法检测出来，需要整改主驱模组，7/4已下单2台验证</t>
    <phoneticPr fontId="24" type="noConversion"/>
  </si>
  <si>
    <t>1、陪产、处理异常
2、对接整改</t>
    <phoneticPr fontId="24" type="noConversion"/>
  </si>
  <si>
    <t>阶段：M5现场调试生产阶段
1、正极13台机， 负极13台机以80m/min速度生产
2、现场人员主要进行陪产及整改对接工作
3、验收进度：6/25发起首批项目验收，预计7/10完成</t>
    <phoneticPr fontId="24" type="noConversion"/>
  </si>
  <si>
    <t>1、陪产、处理异常
2、对接整改</t>
    <phoneticPr fontId="24" type="noConversion"/>
  </si>
  <si>
    <t>2022-领湃-衡阳-模切分切一体机-6台</t>
    <phoneticPr fontId="3" type="noConversion"/>
  </si>
  <si>
    <t>汤跃幸</t>
    <phoneticPr fontId="3" type="noConversion"/>
  </si>
  <si>
    <t>中航WHA3激光模切机阳极正机</t>
    <phoneticPr fontId="3" type="noConversion"/>
  </si>
  <si>
    <t>2023/9/31</t>
    <phoneticPr fontId="3" type="noConversion"/>
  </si>
  <si>
    <t>2022-ZH-武汉-三期A3-二出二激光切-28台</t>
    <phoneticPr fontId="3" type="noConversion"/>
  </si>
  <si>
    <t>2023/9/31</t>
    <phoneticPr fontId="3" type="noConversion"/>
  </si>
  <si>
    <t>2023/11/31</t>
    <phoneticPr fontId="3" type="noConversion"/>
  </si>
  <si>
    <t>JSLEDZH22BB09</t>
    <phoneticPr fontId="3" type="noConversion"/>
  </si>
  <si>
    <t>中航</t>
    <phoneticPr fontId="3" type="noConversion"/>
  </si>
  <si>
    <t>项目暂停68天</t>
    <phoneticPr fontId="3" type="noConversion"/>
  </si>
  <si>
    <t>蜂巢</t>
    <phoneticPr fontId="3" type="noConversion"/>
  </si>
  <si>
    <t xml:space="preserve">2023/1/20
</t>
    <phoneticPr fontId="3" type="noConversion"/>
  </si>
  <si>
    <t xml:space="preserve">2023/4/7
</t>
    <phoneticPr fontId="3" type="noConversion"/>
  </si>
  <si>
    <t>蜂巢武汉模切机负极模切机</t>
    <phoneticPr fontId="3" type="noConversion"/>
  </si>
  <si>
    <t>汤跃幸</t>
    <phoneticPr fontId="3" type="noConversion"/>
  </si>
  <si>
    <t xml:space="preserve">2023/4/7
</t>
    <phoneticPr fontId="3" type="noConversion"/>
  </si>
  <si>
    <t xml:space="preserve">2023/4/18
</t>
    <phoneticPr fontId="3" type="noConversion"/>
  </si>
  <si>
    <t>2024/2/30</t>
    <phoneticPr fontId="3" type="noConversion"/>
  </si>
  <si>
    <t>否</t>
    <phoneticPr fontId="3" type="noConversion"/>
  </si>
  <si>
    <t>豪鹏</t>
    <phoneticPr fontId="3" type="noConversion"/>
  </si>
  <si>
    <t>常州</t>
    <phoneticPr fontId="3" type="noConversion"/>
  </si>
  <si>
    <t>豪鹏惠州正极反机模切机</t>
    <phoneticPr fontId="3" type="noConversion"/>
  </si>
  <si>
    <t>2024/2/30</t>
    <phoneticPr fontId="3" type="noConversion"/>
  </si>
  <si>
    <t>2024/2/30</t>
    <phoneticPr fontId="3" type="noConversion"/>
  </si>
  <si>
    <t>蜂巢</t>
    <phoneticPr fontId="3" type="noConversion"/>
  </si>
  <si>
    <t>蜂巢二期3线卷对卷（负极）</t>
    <phoneticPr fontId="3" type="noConversion"/>
  </si>
  <si>
    <t>客户停产</t>
    <phoneticPr fontId="3" type="noConversion"/>
  </si>
  <si>
    <t>蜂巢二期3线模切机（正极）</t>
    <phoneticPr fontId="3" type="noConversion"/>
  </si>
  <si>
    <t>是</t>
    <phoneticPr fontId="3" type="noConversion"/>
  </si>
  <si>
    <t>蜂巢二期3线模切机（负极）</t>
    <phoneticPr fontId="3" type="noConversion"/>
  </si>
  <si>
    <t>蜂巢</t>
    <phoneticPr fontId="3" type="noConversion"/>
  </si>
  <si>
    <t xml:space="preserve"> JSLEDCC21B107</t>
    <phoneticPr fontId="3" type="noConversion"/>
  </si>
  <si>
    <t>客户换型</t>
    <phoneticPr fontId="3" type="noConversion"/>
  </si>
  <si>
    <t xml:space="preserve"> JSLEDCC21B108</t>
    <phoneticPr fontId="3" type="noConversion"/>
  </si>
  <si>
    <t>豪鹏惠州正极正机模切机</t>
    <phoneticPr fontId="3" type="noConversion"/>
  </si>
  <si>
    <t>JSLED23J281</t>
    <phoneticPr fontId="3" type="noConversion"/>
  </si>
  <si>
    <t>豪鹏惠州负极反机模切机</t>
    <phoneticPr fontId="3" type="noConversion"/>
  </si>
  <si>
    <t>陕煤</t>
    <phoneticPr fontId="3" type="noConversion"/>
  </si>
  <si>
    <t>2023-中国西安-激光模切机-1台</t>
    <phoneticPr fontId="3" type="noConversion"/>
  </si>
  <si>
    <t>JSLED23J333</t>
    <phoneticPr fontId="3" type="noConversion"/>
  </si>
  <si>
    <t>陕煤西安负极正机模切机</t>
    <phoneticPr fontId="3" type="noConversion"/>
  </si>
  <si>
    <t>中航</t>
    <phoneticPr fontId="3" type="noConversion"/>
  </si>
  <si>
    <t>苏海</t>
    <phoneticPr fontId="3" type="noConversion"/>
  </si>
  <si>
    <t xml:space="preserve">正极激光模切分条一体机-正机 </t>
    <phoneticPr fontId="3" type="noConversion"/>
  </si>
  <si>
    <t>\</t>
    <phoneticPr fontId="3" type="noConversion"/>
  </si>
  <si>
    <t>JSLEDZH21B435</t>
    <phoneticPr fontId="3" type="noConversion"/>
  </si>
  <si>
    <t>ZC1000202112070024</t>
    <phoneticPr fontId="3" type="noConversion"/>
  </si>
  <si>
    <t xml:space="preserve">正极激光模切分条一体机-反机 </t>
    <phoneticPr fontId="3" type="noConversion"/>
  </si>
  <si>
    <t>JSLEDZH21B436</t>
    <phoneticPr fontId="3" type="noConversion"/>
  </si>
  <si>
    <t xml:space="preserve">正极激光模切分条一体机-反机 </t>
    <phoneticPr fontId="3" type="noConversion"/>
  </si>
  <si>
    <t xml:space="preserve">负极激光模切分条一体机-正机 </t>
    <phoneticPr fontId="3" type="noConversion"/>
  </si>
  <si>
    <t>JSLEDZH21B437</t>
    <phoneticPr fontId="3" type="noConversion"/>
  </si>
  <si>
    <t xml:space="preserve">负极激光模切分条一体机-反机 </t>
    <phoneticPr fontId="3" type="noConversion"/>
  </si>
  <si>
    <t>JSLEDZH21B438</t>
    <phoneticPr fontId="3" type="noConversion"/>
  </si>
  <si>
    <t xml:space="preserve">负极激光模切分条一体机-反机 </t>
    <phoneticPr fontId="3" type="noConversion"/>
  </si>
  <si>
    <t>ZC1000202112070024</t>
    <phoneticPr fontId="3" type="noConversion"/>
  </si>
  <si>
    <t>陕煤</t>
    <phoneticPr fontId="3" type="noConversion"/>
  </si>
  <si>
    <t>JSLED23J471</t>
    <phoneticPr fontId="3" type="noConversion"/>
  </si>
  <si>
    <t>JSLED23J472</t>
    <phoneticPr fontId="3" type="noConversion"/>
  </si>
  <si>
    <t>激光模切机正极反机</t>
    <phoneticPr fontId="3" type="noConversion"/>
  </si>
  <si>
    <t>JSLED23J473</t>
    <phoneticPr fontId="3" type="noConversion"/>
  </si>
  <si>
    <t>激光模切机负极正机</t>
    <phoneticPr fontId="3" type="noConversion"/>
  </si>
  <si>
    <t>JSLED23J474</t>
    <phoneticPr fontId="3" type="noConversion"/>
  </si>
  <si>
    <t>激光模切机负极反机</t>
    <phoneticPr fontId="3" type="noConversion"/>
  </si>
  <si>
    <t>龙净</t>
    <phoneticPr fontId="3" type="noConversion"/>
  </si>
  <si>
    <t>2023-中国龙岩-激光切-12台</t>
    <phoneticPr fontId="3" type="noConversion"/>
  </si>
  <si>
    <t>20243/3/30</t>
    <phoneticPr fontId="3" type="noConversion"/>
  </si>
  <si>
    <t>激光模切机负极正机</t>
    <phoneticPr fontId="3" type="noConversion"/>
  </si>
  <si>
    <t>20243/3/30</t>
    <phoneticPr fontId="3" type="noConversion"/>
  </si>
  <si>
    <t>利信</t>
    <phoneticPr fontId="3" type="noConversion"/>
  </si>
  <si>
    <t>2023-中国宁国-激光切-16台</t>
    <phoneticPr fontId="3" type="noConversion"/>
  </si>
  <si>
    <t>JSLED23J570</t>
    <phoneticPr fontId="3" type="noConversion"/>
  </si>
  <si>
    <t>激光模切机正极正机</t>
    <phoneticPr fontId="3" type="noConversion"/>
  </si>
  <si>
    <t>20243/3/8</t>
    <phoneticPr fontId="3" type="noConversion"/>
  </si>
  <si>
    <t>利信</t>
    <phoneticPr fontId="3" type="noConversion"/>
  </si>
  <si>
    <t>JSLED23J571</t>
    <phoneticPr fontId="3" type="noConversion"/>
  </si>
  <si>
    <t>JSLED23J572</t>
  </si>
  <si>
    <t>2023-中国宁国-激光切-16台</t>
    <phoneticPr fontId="3" type="noConversion"/>
  </si>
  <si>
    <t>JSLED23J573</t>
  </si>
  <si>
    <t>眉山转江门中航激光模切机-10台</t>
    <phoneticPr fontId="3" type="noConversion"/>
  </si>
  <si>
    <t>JSLED23J393</t>
    <phoneticPr fontId="3" type="noConversion"/>
  </si>
  <si>
    <t>激光模切机</t>
    <phoneticPr fontId="3" type="noConversion"/>
  </si>
  <si>
    <t>江门</t>
    <phoneticPr fontId="3" type="noConversion"/>
  </si>
  <si>
    <t>速度：90m/min
良率：≥99.8%
DT：≤2%</t>
    <phoneticPr fontId="3" type="noConversion"/>
  </si>
  <si>
    <t>M4</t>
    <phoneticPr fontId="3" type="noConversion"/>
  </si>
  <si>
    <t>汤跃幸</t>
    <phoneticPr fontId="3" type="noConversion"/>
  </si>
  <si>
    <t>刘嘉琪</t>
    <phoneticPr fontId="3" type="noConversion"/>
  </si>
  <si>
    <t xml:space="preserve">/
</t>
    <phoneticPr fontId="3" type="noConversion"/>
  </si>
  <si>
    <t>已发江门，程刚经理对接</t>
    <phoneticPr fontId="3" type="noConversion"/>
  </si>
  <si>
    <t>JSLED23J394</t>
    <phoneticPr fontId="3" type="noConversion"/>
  </si>
  <si>
    <t>正常</t>
    <phoneticPr fontId="3" type="noConversion"/>
  </si>
  <si>
    <t>中航</t>
    <phoneticPr fontId="3" type="noConversion"/>
  </si>
  <si>
    <t>眉山转武汉中航激光模切机-4台</t>
    <phoneticPr fontId="3" type="noConversion"/>
  </si>
  <si>
    <t>JSLED23J426</t>
    <phoneticPr fontId="3" type="noConversion"/>
  </si>
  <si>
    <t xml:space="preserve">
1.眉山项目利旧4台挂靠在武汉3期项目，2台改造，2台暂存--责任人  万鹏鹏
2.客户邮件通知眉山转武汉剩余4台其中2台改造，6/21号已拆除大板给至长荣供应商返修
</t>
    <phoneticPr fontId="3" type="noConversion"/>
  </si>
  <si>
    <t>14台已发货至眉山客户现场，6台发完江门现场，4台预计6/15号发往江门，4台转武汉</t>
    <phoneticPr fontId="3" type="noConversion"/>
  </si>
  <si>
    <t>跟进发货时间</t>
    <phoneticPr fontId="3" type="noConversion"/>
  </si>
  <si>
    <t>武汉</t>
    <phoneticPr fontId="3" type="noConversion"/>
  </si>
  <si>
    <t>JSLED23J429</t>
    <phoneticPr fontId="3" type="noConversion"/>
  </si>
  <si>
    <t>JSLEDZH22BB07</t>
    <phoneticPr fontId="3" type="noConversion"/>
  </si>
  <si>
    <t>万鹏鹏</t>
    <phoneticPr fontId="3" type="noConversion"/>
  </si>
  <si>
    <t>1.除尘机客户需求增加无焰泄爆装置，商务已同意增加---责任人，万鹏鹏
2.下收卷张力检测过辊缺失极耳扶平板需求6/17号下单完成---责任人，刘明顺
3.废料箱内部粉尘外溢，改造措施为增加封板取消隔板---责任人，刘明顺
4.机台顶部亚克力板需要考虑防水，增加玻璃胶---责任人，刘明顺</t>
    <phoneticPr fontId="3" type="noConversion"/>
  </si>
  <si>
    <t>6/12号已完成12台设备FAT，7/8号发货6台至武汉客户现场，发货邮件已发</t>
    <phoneticPr fontId="3" type="noConversion"/>
  </si>
  <si>
    <t xml:space="preserve">1.跟进增值改造物料交期
</t>
    <phoneticPr fontId="3" type="noConversion"/>
  </si>
  <si>
    <t>2022-ZH-武汉-三期A3-二出二激光切-28台</t>
    <phoneticPr fontId="3" type="noConversion"/>
  </si>
  <si>
    <t>JSLEDZH22BB08</t>
    <phoneticPr fontId="3" type="noConversion"/>
  </si>
  <si>
    <t>豪鹏</t>
    <phoneticPr fontId="3" type="noConversion"/>
  </si>
  <si>
    <t>2023-中国惠州-二出二模切机-6台</t>
    <phoneticPr fontId="3" type="noConversion"/>
  </si>
  <si>
    <t>1,优率≥99.5%
2,故障率≤2%                                                                                                               3,产能≥80m/min</t>
    <phoneticPr fontId="3" type="noConversion"/>
  </si>
  <si>
    <t xml:space="preserve">1、客户需求每台机配备上刀片5张/台
下刀片2张/台已下单待回料
</t>
    <phoneticPr fontId="3" type="noConversion"/>
  </si>
  <si>
    <t xml:space="preserve">
设备已打包好放至苏海外仓，发货时间预计在7月15号</t>
    <phoneticPr fontId="3" type="noConversion"/>
  </si>
  <si>
    <t>1.2/1已完成项目启动
2.2/4号进行3D评审
3.2/17设计抛单完成
4.3/28回料完成
5.3/29启动装配
6.4/27开始调试
7.5/7号FAT</t>
    <phoneticPr fontId="3" type="noConversion"/>
  </si>
  <si>
    <t>惠州</t>
    <phoneticPr fontId="3" type="noConversion"/>
  </si>
  <si>
    <t>杨琛</t>
    <phoneticPr fontId="3" type="noConversion"/>
  </si>
  <si>
    <t>2023-中国惠州-二出二模切机-2台</t>
    <phoneticPr fontId="3" type="noConversion"/>
  </si>
  <si>
    <t>JSLED23J280</t>
    <phoneticPr fontId="3" type="noConversion"/>
  </si>
  <si>
    <t>1,优率≥99.5%
2,故障率≤2%                                                                                                               3,产能≥50m/min</t>
    <phoneticPr fontId="3" type="noConversion"/>
  </si>
  <si>
    <t>1.增值改造已实行，待物料回料至客户现场安装调试</t>
    <phoneticPr fontId="3" type="noConversion"/>
  </si>
  <si>
    <t>1.2/24已完成项目启动
2.3/8号进行3D评审
3.3/21设计抛单完成
4.4/30回料完成
5.5/1启动装配
6.5/25开始调试
7.6/4号FAT</t>
    <phoneticPr fontId="3" type="noConversion"/>
  </si>
  <si>
    <t>JSLED23J281</t>
    <phoneticPr fontId="3" type="noConversion"/>
  </si>
  <si>
    <t xml:space="preserve">HN-JC2229 </t>
    <phoneticPr fontId="3" type="noConversion"/>
  </si>
  <si>
    <t>M3</t>
    <phoneticPr fontId="3" type="noConversion"/>
  </si>
  <si>
    <t>JSLEDCC22B718</t>
    <phoneticPr fontId="3" type="noConversion"/>
  </si>
  <si>
    <t xml:space="preserve">项目暂停
</t>
    <phoneticPr fontId="3" type="noConversion"/>
  </si>
  <si>
    <t>JSLEDCC22B721</t>
    <phoneticPr fontId="3" type="noConversion"/>
  </si>
  <si>
    <t>2023-中国西安-二出二激光切-8台</t>
    <phoneticPr fontId="3" type="noConversion"/>
  </si>
  <si>
    <t>JSLED23J471</t>
    <phoneticPr fontId="3" type="noConversion"/>
  </si>
  <si>
    <t>西安</t>
    <phoneticPr fontId="3" type="noConversion"/>
  </si>
  <si>
    <t>1,优率≥99.5%
2,故障率≤2%                                                  
3,CPK≥1.33                                                                  
4,产能≥90m/min</t>
    <phoneticPr fontId="3" type="noConversion"/>
  </si>
  <si>
    <t xml:space="preserve">
1.需进行第四次3D评审，细节问题确认，以及3D设备色号渲染---责任人，梁志源
2，确定色板信息回传</t>
    <phoneticPr fontId="3" type="noConversion"/>
  </si>
  <si>
    <t>设计出图下单中</t>
    <phoneticPr fontId="3" type="noConversion"/>
  </si>
  <si>
    <t>下单回料</t>
    <phoneticPr fontId="3" type="noConversion"/>
  </si>
  <si>
    <t>陕煤</t>
    <phoneticPr fontId="3" type="noConversion"/>
  </si>
  <si>
    <t>2023-中国西安-二出二激光切-8台</t>
    <phoneticPr fontId="3" type="noConversion"/>
  </si>
  <si>
    <t>激光模切机正极反机</t>
    <phoneticPr fontId="3" type="noConversion"/>
  </si>
  <si>
    <t>程思齐</t>
    <phoneticPr fontId="3" type="noConversion"/>
  </si>
  <si>
    <t>激光模切机负极正机</t>
    <phoneticPr fontId="3" type="noConversion"/>
  </si>
  <si>
    <t>1,优率≥99.5%
2,故障率≤2%                                                  
3,CPK≥1.33                                                                  
4,产能≥90m/min</t>
    <phoneticPr fontId="3" type="noConversion"/>
  </si>
  <si>
    <t>JSLED23J474</t>
    <phoneticPr fontId="3" type="noConversion"/>
  </si>
  <si>
    <t>西安</t>
    <phoneticPr fontId="3" type="noConversion"/>
  </si>
  <si>
    <t>程思齐</t>
    <phoneticPr fontId="3" type="noConversion"/>
  </si>
  <si>
    <t>JSLED23J545</t>
    <phoneticPr fontId="3" type="noConversion"/>
  </si>
  <si>
    <t>激光模切机正极正机</t>
    <phoneticPr fontId="3" type="noConversion"/>
  </si>
  <si>
    <t>龙岩</t>
    <phoneticPr fontId="3" type="noConversion"/>
  </si>
  <si>
    <t>1.需跟客户沟通气胀轴和AGV细节对接
2.需商务推进AMRP体系建立</t>
    <phoneticPr fontId="3" type="noConversion"/>
  </si>
  <si>
    <t>2023/6/25组建团队，2023/6/26项目启动会，2023/6/29完成3D评审冻结，设计出图</t>
    <phoneticPr fontId="3" type="noConversion"/>
  </si>
  <si>
    <t>跟进下单进度</t>
    <phoneticPr fontId="3" type="noConversion"/>
  </si>
  <si>
    <t>JSLED23J546</t>
    <phoneticPr fontId="3" type="noConversion"/>
  </si>
  <si>
    <t>龙净</t>
    <phoneticPr fontId="3" type="noConversion"/>
  </si>
  <si>
    <t>JSLED23J548</t>
    <phoneticPr fontId="3" type="noConversion"/>
  </si>
  <si>
    <t>激光模切机负极反机</t>
    <phoneticPr fontId="3" type="noConversion"/>
  </si>
  <si>
    <t>利信</t>
    <phoneticPr fontId="3" type="noConversion"/>
  </si>
  <si>
    <t>2023-中国宁国-激光切-16台</t>
    <phoneticPr fontId="3" type="noConversion"/>
  </si>
  <si>
    <t>JSLED23J570</t>
    <phoneticPr fontId="3" type="noConversion"/>
  </si>
  <si>
    <t>1、7/10号需设计和产品至客户现场与客户进行3D评审
2、7/15号前需3D评审冻结</t>
    <phoneticPr fontId="3" type="noConversion"/>
  </si>
  <si>
    <t>7/10号与客户进行第一次3D评审</t>
    <phoneticPr fontId="3" type="noConversion"/>
  </si>
  <si>
    <t>跟进3D评审时间，最快时间进行冻结</t>
    <phoneticPr fontId="3" type="noConversion"/>
  </si>
  <si>
    <t>JSLED23J571</t>
    <phoneticPr fontId="3" type="noConversion"/>
  </si>
  <si>
    <t>利信</t>
    <phoneticPr fontId="3" type="noConversion"/>
  </si>
  <si>
    <t>JSLED23J572</t>
    <phoneticPr fontId="3" type="noConversion"/>
  </si>
  <si>
    <t>JSLED23J573</t>
    <phoneticPr fontId="3" type="noConversion"/>
  </si>
  <si>
    <t>1. 正极废料收集箱卡废料异常，正寻找原因中
3.负极激光过胶带后，出现首尾间距异常，CCD检测不出间距异常，负极2#可以识别，重新标定Mark孔位置验证 。
4.负极3# CCD软件会自动重启，偶发性。
5.负极3# 贴标机突然断开报警，偶发性。
6.由于正极来料有波浪，CCD一直检测脱碳，导致设备高速运行时CCD检测响应速度不够，造成报警停机。
7.正极１＃分切纠偏闭环突然来回纠偏，导致分切宽度异常，目前位置出现５次。
8、客户要求提速50m/min-60m/min和全部设备需要进行生产</t>
    <phoneticPr fontId="3" type="noConversion"/>
  </si>
  <si>
    <t>1.负极运行速度20m/min-40 m/min，正极运行速度20m/min-50 m/min
2、</t>
    <phoneticPr fontId="3" type="noConversion"/>
  </si>
  <si>
    <t xml:space="preserve">1.维修空间狭窄，机台内部空间温度过高，客户需求先验证，方案已给出，如改造成本较大，建议后期和客户谈条件---责任人，曾敬
2.CCD问题点较多，现在还未改善，需CCD供应商协调更多专项资源推动验收---责任人，黄磊
3.整料不齐，需进行大板拆卸进行整改且需停机，沟通客户进行暂缓整改
</t>
    <phoneticPr fontId="3" type="noConversion"/>
  </si>
  <si>
    <t>常州中航</t>
  </si>
  <si>
    <t>武汉</t>
    <phoneticPr fontId="3" type="noConversion"/>
  </si>
  <si>
    <t>1.2022/12/27项目启动 2.2022/12/29设计开始下单3.2023/1/20采购开始下单
4.2023/3/17开始启动装配
5.2023/4/8开始通电              6.2023/4/19计划FAT</t>
    <phoneticPr fontId="3" type="noConversion"/>
  </si>
  <si>
    <t>武汉</t>
    <phoneticPr fontId="3" type="noConversion"/>
  </si>
  <si>
    <t>目前调试中，暂无风险点</t>
    <phoneticPr fontId="3" type="noConversion"/>
  </si>
  <si>
    <t xml:space="preserve">1.客户需求下备品一套悬空切组件方便，已下单，5月份验收进行赠送---责任人，曾敬
2.正负极10台设备放卷侧亚克力板需要更换，已协调借料，同步让设计进行下单----责任人，文顺强，李锦洲
3.客户需求夜班人力在6月底，验收后留一人半年时间---责任人，高泽沿
</t>
    <phoneticPr fontId="3" type="noConversion"/>
  </si>
  <si>
    <t>汤跃幸</t>
    <phoneticPr fontId="3" type="noConversion"/>
  </si>
  <si>
    <t>已验收</t>
    <phoneticPr fontId="3" type="noConversion"/>
  </si>
  <si>
    <t xml:space="preserve">
验收单已签字，已验收完成，条件后续再谈</t>
    <phoneticPr fontId="3" type="noConversion"/>
  </si>
  <si>
    <t>随着蜂巢金坛三期一起验收</t>
    <phoneticPr fontId="3" type="noConversion"/>
  </si>
  <si>
    <t>半成品</t>
    <phoneticPr fontId="3" type="noConversion"/>
  </si>
  <si>
    <t xml:space="preserve">
B01-015235A</t>
    <phoneticPr fontId="3" type="noConversion"/>
  </si>
  <si>
    <t xml:space="preserve">JSLEWWL21B199-01
</t>
    <phoneticPr fontId="3" type="noConversion"/>
  </si>
  <si>
    <t>比亚迪</t>
  </si>
  <si>
    <t>客户需求未确定</t>
  </si>
  <si>
    <t>恒泰</t>
  </si>
  <si>
    <t>2023-中国惠州-圆柱模切卷绕一体机-4台</t>
  </si>
  <si>
    <t>惠州圆柱切卷一体机-正机</t>
  </si>
  <si>
    <t>POLX20230700011</t>
  </si>
  <si>
    <t>惠州圆柱切卷一体机-反机</t>
  </si>
  <si>
    <t>·</t>
  </si>
  <si>
    <t>1、待客户通知进行第一次3D评审，已共享给销售经理推动中，影响到设计开发里程碑时间</t>
  </si>
  <si>
    <t>1,6/13已开内部3D评审会
2,6/19已开内部第二次3D评审会
3,6/29长交期物料开始上传PLM
4,7/6已开内部第三次3D评审会</t>
  </si>
  <si>
    <t>1,设计里程碑节点：7/2，待客户通知评审后重新评定
2、工程已下单2483项，采购下单2075项，采购未下单408项，到料率7.05%</t>
  </si>
  <si>
    <t>中国惠州-圆柱模切卷绕一体机-4台</t>
  </si>
  <si>
    <t>惠州恒泰</t>
  </si>
  <si>
    <t>1,优率≥99%
2,故障率≤2%                                                                                                                
3,产能≥13PPM</t>
  </si>
  <si>
    <t>杨琛</t>
  </si>
  <si>
    <t>1、客户需求交货时间周期不足三个月，应客户要求，先安排7/13跟客户开展第一次3D评审后，会议讨论输出更具体生产计划，</t>
  </si>
  <si>
    <t>1、7/7已完成团队组建
2、7/8已完成项目立项</t>
  </si>
  <si>
    <t>1、7/13约客户第一次3D评审</t>
  </si>
  <si>
    <t>兰钧二期-7台模分一体机</t>
  </si>
  <si>
    <t>F5-XJC274-01A</t>
  </si>
  <si>
    <t>嘉善</t>
  </si>
  <si>
    <t>1.产能：70m/min
2.良率：99.5%
3.故障率：≤2%</t>
  </si>
  <si>
    <t>2023/2/30</t>
  </si>
  <si>
    <t>1、客户已同意关闭所有影响验收的问题点，正在跟进客户走验收流程 - 客户需要的验收资料，已6/26提供，但客户又提出新问题卡住验收，已共享给销售经理一起推动中
2、激光室粉尘堆积：工程设变，计划7/16到料单价测试验证
3、切割带料：工程设变，计划7/16到料单价测试验证</t>
  </si>
  <si>
    <t>陪产中</t>
  </si>
  <si>
    <t>1、发起验收</t>
  </si>
  <si>
    <t>原项目号:
JSLEDLJ21B466
JSLEDLJ21B467</t>
  </si>
  <si>
    <t>1.产能：60m/min
2.良率：99.5%
3.故障率：≤2%</t>
  </si>
  <si>
    <t>兰钧三期-16台模分一体机</t>
  </si>
  <si>
    <t>F5-XJC284-01A</t>
  </si>
  <si>
    <t>1、客户来料生产中，客户告知要先验收掉二期设备才能给三期设备发起验收，已共享给销售经理一起推动中</t>
  </si>
  <si>
    <t>原项目号:
JSLEDLJ22B111
JSLEDLJ22B112
JSLEDLJ22B113
JSLEDLJ22B114</t>
  </si>
  <si>
    <t>F5-XJC284-02A</t>
  </si>
  <si>
    <t>F5-XJC284-03A</t>
  </si>
  <si>
    <t>F5-XJC284-04A</t>
  </si>
  <si>
    <t>F5-XJE102-01A</t>
  </si>
  <si>
    <t>常熟</t>
  </si>
  <si>
    <t>1、效率：3PPM
2、良率：99.5%
3、故障率：2%</t>
  </si>
  <si>
    <t>220mm/s</t>
  </si>
  <si>
    <t>1，热切刀切断干法隔膜存在拉丝现象：设计增加配件，验证中
2，P辊闭环功能验证：进行P辊闭环算法优化和数据分析 - 进行验证中
3，毛刷除尘结构新增：前期客户同意取消结构的邮件证明已转交报备给商务端处理中，已提前整理好新增结构技术评估方案 - 客户提前参与评审改造方案并同意，待销售通知是否给客户新增
4、切刀损耗，影响现场停产：已加急就近安排京品返修，已送回现场安装调试生产中，持续观察</t>
  </si>
  <si>
    <t>客户的ME答复需在EQP完成的六个月后才能发起验收流程</t>
  </si>
  <si>
    <t>F5-XJE302-01A</t>
  </si>
  <si>
    <t>1、效率：4PPM
2、良率：99.5%
3、故障率：2%</t>
  </si>
  <si>
    <t>3.2PPM</t>
  </si>
  <si>
    <t>1，阴极激光切割带料严重：机械已设变，待物料到现场后改造
2，阴极波浪料激光切割带料严重：机械已设变，出图下单中
3，正常生产停机超过15分钟以上，再次生产拍照次数少，导致电芯NG：供应商在雅康机做实验验证中，合格后套入我司切卷机
4，正常生产过程中，阳极放卷掉张力，导致阳极断带：偶发性出现， 软件分析排查中</t>
  </si>
  <si>
    <t>设备调试中</t>
  </si>
  <si>
    <t>1、2023/7/30设备Qualify
2、2023/12/30设备验收</t>
  </si>
  <si>
    <t xml:space="preserve">原项目号:
JSLEDZL22B550
</t>
  </si>
  <si>
    <t>常熟正力激光模切机</t>
  </si>
  <si>
    <t>JSLEW23J267</t>
  </si>
  <si>
    <t>1.产能：80m/min
2.良率：99.5%
3.DT：≤2%</t>
  </si>
  <si>
    <t>计划5月31日爬坡完成，9月底完成验收（3月15已完成Qualify）</t>
  </si>
  <si>
    <t>1，客户的ME答复需在EQP完成的六个月后才能发起验收流程
2，原项目号:
JSLEDZL22B559
JSLEDZL22B560
JSLEDZL22B561
JSLEDZL22B562</t>
  </si>
  <si>
    <t>JSLEW23J268</t>
  </si>
  <si>
    <t>JSLEW23J269</t>
  </si>
  <si>
    <t>JSLEW23J270</t>
  </si>
  <si>
    <t>烟台负极激光模切分条一体机—正机</t>
  </si>
  <si>
    <t>山东</t>
  </si>
  <si>
    <t>1、效率：60m/min
2、良率：99.5%
3、故障率：2%</t>
  </si>
  <si>
    <t>60m/min </t>
  </si>
  <si>
    <t>99.6% </t>
  </si>
  <si>
    <t>1、客户工艺要求改造激光分条：销售答复确定新机方案，让项目先等商务通知</t>
  </si>
  <si>
    <t>1、设备验收（客户答复Qualify跟验收一起搞）</t>
  </si>
  <si>
    <t>客户的ME 5/29答复设备生产情况符合要求，只要解决激光分条工艺需求偏差问题就给发起验收</t>
  </si>
  <si>
    <t>王百岁经理常在山东可就近沟通客户</t>
  </si>
  <si>
    <t>坑梓圆柱切卷一体机</t>
  </si>
  <si>
    <t xml:space="preserve">  JSLEYBY22B003</t>
  </si>
  <si>
    <t>1、效率：12PPM
2、良率：99.5%
3、故障率：2%</t>
  </si>
  <si>
    <t xml:space="preserve">
1、CCD视觉检测数据准确性未达标：已联动供应商现场进行处理，持续验证中
2、激光模切毛刺熔珠超出客户工艺范围：激光软件已优化改善，持续观察
3、提速到 2000mm/s 时，激光切割时抖动严重，导致狭缝有切不断现象：待机械提供切割口改善方案</t>
  </si>
  <si>
    <t>1、2023/7/30设备发起Qualify（客户Q机物料已投料，预计半个月后流到卷绕机）</t>
  </si>
  <si>
    <t>FCNYH110011</t>
  </si>
  <si>
    <t>HN-JC2105</t>
  </si>
  <si>
    <t>MEB模切机正极正机</t>
  </si>
  <si>
    <t>湖州一期</t>
  </si>
  <si>
    <t>1、客户要求7/10完成设备调试，设备达到生产状态，调试人员已到现场进行调试中</t>
  </si>
  <si>
    <t>1、设备Qualify</t>
  </si>
  <si>
    <t>HN-JC2106</t>
  </si>
  <si>
    <t>MEB模切机正极反机</t>
  </si>
  <si>
    <t>F5-XJC252-01A</t>
  </si>
  <si>
    <t>吴尚平</t>
  </si>
  <si>
    <t>兰钧一期-6台模切机</t>
  </si>
  <si>
    <t>F5-XJC236-01A</t>
  </si>
  <si>
    <t>兰钧一期-7台模切机</t>
  </si>
  <si>
    <t>F5-XJC237-01A</t>
  </si>
  <si>
    <t>长天</t>
    <phoneticPr fontId="3" type="noConversion"/>
  </si>
  <si>
    <r>
      <t>2023-</t>
    </r>
    <r>
      <rPr>
        <sz val="10"/>
        <color rgb="FF000000"/>
        <rFont val="微软雅黑"/>
        <family val="2"/>
        <charset val="134"/>
      </rPr>
      <t>中国滁州-双放四收模切机-6台</t>
    </r>
    <phoneticPr fontId="24" type="noConversion"/>
  </si>
  <si>
    <r>
      <rPr>
        <sz val="10"/>
        <color rgb="FF333333"/>
        <rFont val="微软雅黑"/>
        <family val="2"/>
        <charset val="134"/>
      </rPr>
      <t>230HZ00263</t>
    </r>
  </si>
  <si>
    <r>
      <rPr>
        <sz val="10"/>
        <color rgb="FF333333"/>
        <rFont val="微软雅黑"/>
        <family val="2"/>
        <charset val="134"/>
      </rPr>
      <t>JSLED23L579</t>
    </r>
  </si>
  <si>
    <r>
      <rPr>
        <sz val="10"/>
        <color rgb="FF333333"/>
        <rFont val="微软雅黑"/>
        <family val="2"/>
        <charset val="134"/>
      </rPr>
      <t>JSLED23L580</t>
    </r>
  </si>
  <si>
    <t>比亚迪</t>
    <phoneticPr fontId="3" type="noConversion"/>
  </si>
  <si>
    <t>蜂巢</t>
    <phoneticPr fontId="3" type="noConversion"/>
  </si>
  <si>
    <t>海四达</t>
    <phoneticPr fontId="3" type="noConversion"/>
  </si>
  <si>
    <t>赣锋</t>
    <phoneticPr fontId="3" type="noConversion"/>
  </si>
  <si>
    <t>德赛</t>
    <phoneticPr fontId="3" type="noConversion"/>
  </si>
  <si>
    <t>已验收2台机，4台机未验收，目前剩余4台由于来料原因导致优率不达标但客户不认可，已协助商务部门介入沟通。目前在配合客户收集验收数据及处理生产异常</t>
    <phoneticPr fontId="24" type="noConversion"/>
  </si>
  <si>
    <t>比亚迪</t>
    <phoneticPr fontId="3" type="noConversion"/>
  </si>
  <si>
    <t>中航</t>
    <phoneticPr fontId="3" type="noConversion"/>
  </si>
  <si>
    <t xml:space="preserve">JSLED23J046
</t>
    <phoneticPr fontId="3" type="noConversion"/>
  </si>
  <si>
    <t xml:space="preserve">JSLED23J047
</t>
    <phoneticPr fontId="3" type="noConversion"/>
  </si>
  <si>
    <t xml:space="preserve">JSLED23J048
</t>
  </si>
  <si>
    <t xml:space="preserve">JSLED23J092
</t>
    <phoneticPr fontId="3" type="noConversion"/>
  </si>
  <si>
    <t xml:space="preserve">JSLED23J093
</t>
  </si>
  <si>
    <t xml:space="preserve">JSLED23J094
</t>
    <phoneticPr fontId="3" type="noConversion"/>
  </si>
  <si>
    <t xml:space="preserve">JSLED23J095
</t>
    <phoneticPr fontId="3" type="noConversion"/>
  </si>
  <si>
    <r>
      <t xml:space="preserve">1. 客户3D评审冻结延期，设计下单延迟，项目总体进度有延期风险。
2. 过辊不良影响项目进度。（约7天）
3. 真空吸附板不良影响项目进度（约4天）
4. 负压表设计漏下单，影响3天。
</t>
    </r>
    <r>
      <rPr>
        <sz val="10"/>
        <color rgb="FF0070C0"/>
        <rFont val="微软雅黑"/>
        <family val="2"/>
        <charset val="134"/>
      </rPr>
      <t>5. 除尘机颜色供应商做错，商务正在和客户确认是否可以条件接收。</t>
    </r>
  </si>
  <si>
    <r>
      <t>阶段：M4 设计阶段
1. 机械，电气已装配完成。</t>
    </r>
    <r>
      <rPr>
        <sz val="10"/>
        <color rgb="FF0070C0"/>
        <rFont val="微软雅黑"/>
        <family val="2"/>
        <charset val="134"/>
      </rPr>
      <t xml:space="preserve">
2.目前已通电开始调试，原计划6月13日FAT，6月18日已完成FAT，客户下在走签字流程。客户需要清洗2500米样品后发货。
3.客户已通知拆机，准备发货。具体时间等通知。</t>
    </r>
  </si>
  <si>
    <r>
      <t>1、回料率：98.52%
2、发货计划：</t>
    </r>
    <r>
      <rPr>
        <sz val="10"/>
        <color theme="4"/>
        <rFont val="微软雅黑"/>
        <family val="2"/>
        <charset val="134"/>
      </rPr>
      <t>7/7-6台正极
                      7/8-2台负极</t>
    </r>
    <r>
      <rPr>
        <sz val="10"/>
        <color theme="1"/>
        <rFont val="微软雅黑"/>
        <family val="2"/>
        <charset val="134"/>
      </rPr>
      <t xml:space="preserve">
3，剩余设备待甲方通知
4.装配进度，21台已通电调试</t>
    </r>
    <phoneticPr fontId="3" type="noConversion"/>
  </si>
  <si>
    <r>
      <t xml:space="preserve">客户暂未提供厂房布局图
</t>
    </r>
    <r>
      <rPr>
        <sz val="10"/>
        <color rgb="FFFF0000"/>
        <rFont val="微软雅黑"/>
        <family val="2"/>
        <charset val="134"/>
      </rPr>
      <t>超声波除尘位置未确定-布局原因</t>
    </r>
    <r>
      <rPr>
        <sz val="10"/>
        <rFont val="微软雅黑"/>
        <family val="2"/>
        <charset val="134"/>
      </rPr>
      <t xml:space="preserve">
设计部门通知采用降本模组，有技术风险
商务已同意配合公司进行降本
客户未提供色板信息（7/15提供）
</t>
    </r>
    <r>
      <rPr>
        <sz val="10"/>
        <color rgb="FFFF0000"/>
        <rFont val="微软雅黑"/>
        <family val="2"/>
        <charset val="134"/>
      </rPr>
      <t>客户因厂房因素，布局未确定-高风险</t>
    </r>
    <phoneticPr fontId="3" type="noConversion"/>
  </si>
  <si>
    <r>
      <t xml:space="preserve">客户暂未提供厂房布局图
</t>
    </r>
    <r>
      <rPr>
        <sz val="10"/>
        <color rgb="FFFF0000"/>
        <rFont val="微软雅黑"/>
        <family val="2"/>
        <charset val="134"/>
      </rPr>
      <t>超声波除尘位置未确定-布局原因</t>
    </r>
    <r>
      <rPr>
        <sz val="10"/>
        <rFont val="微软雅黑"/>
        <family val="2"/>
        <charset val="134"/>
      </rPr>
      <t xml:space="preserve">
设计部门通知采用降本模组，有技术风险
商务已同意配合公司进行降本
客户未提供色板信息（7/15提供）
</t>
    </r>
    <r>
      <rPr>
        <sz val="10"/>
        <color rgb="FFFF0000"/>
        <rFont val="微软雅黑"/>
        <family val="2"/>
        <charset val="134"/>
      </rPr>
      <t>客户因厂房因素，布局未确定-高风险</t>
    </r>
    <phoneticPr fontId="3" type="noConversion"/>
  </si>
  <si>
    <r>
      <t xml:space="preserve">客户暂未提供厂房布局图
</t>
    </r>
    <r>
      <rPr>
        <sz val="10"/>
        <color rgb="FFFF0000"/>
        <rFont val="微软雅黑"/>
        <family val="2"/>
        <charset val="134"/>
      </rPr>
      <t>超声波除尘位置未确定-布局原因</t>
    </r>
    <r>
      <rPr>
        <sz val="10"/>
        <rFont val="微软雅黑"/>
        <family val="2"/>
        <charset val="134"/>
      </rPr>
      <t xml:space="preserve">
设计部门通知采用降本模组，有技术风险
商务已同意配合公司进行降本
客户未提供色板信息（7/15提供）
</t>
    </r>
    <r>
      <rPr>
        <sz val="10"/>
        <color rgb="FFFF0000"/>
        <rFont val="微软雅黑"/>
        <family val="2"/>
        <charset val="134"/>
      </rPr>
      <t>客户因厂房因素，布局未确定-高风险</t>
    </r>
    <phoneticPr fontId="3" type="noConversion"/>
  </si>
  <si>
    <r>
      <t>8/23立项-8/27布局完成-9/2 3D设计已完成，内部初审完成-9/7KCL工程KCL抛单完成-9/16设计抛单完成-9/23采购下单80%，到料5%-10/8到料63%-10/14到料87%，机械安装70%、电气安装70%，调试10%（2台机轴已打完水平)-10/20 1#/2#机联动，3#/4#/5#机通电通气对完IO还未进入调试-11/1前发货的5台，还未qualify-11/19以只检尺寸方式生产-11/20再打包4台，11/21发货-，11/30到货6台-12/9共15台设备在重庆，9台在产，6台调试中，其余设备待客户发货通知-12/18客户通知全检功能OK-12/23在3厂8#以全检功能试生产，数据合格，但定长误判高客户不同意横展，需继续优化-12/30再发5台-2022/1/20全检方式交付20台给生产-2/13在9#/10#更换鹏鼎打标卡验证解决漏清洗问题，持续观察-2/16三层清洗工艺效果良好，持续观察-2/17 定长误判问题已解决，观察稳定性-3/3验收进度：设备完整性OK-工艺匹配性OK-验收资料准备完成-3/17设备优率统计方法升级验证完成，已横展-3/22发2台到珠海-4/25首次验收失败-6/9第2次验收优率/故障率合格，CCD误判率有争议需要再收集-6/16确认CCD误判率合格-6/17 3厂发起验收流程-6/30 4厂3期4台中的3台发起验收流程-6/30 4厂1期验收条件(承诺函）提交-7/19重庆3厂13台完成验收</t>
    </r>
    <r>
      <rPr>
        <sz val="10"/>
        <rFont val="微软雅黑"/>
        <family val="2"/>
        <charset val="134"/>
      </rPr>
      <t>-8/25日4厂1期3台完成验收-9/21最后3台验收流程在最后一关被卡-11/12日4厂1期验收完成-11/30珠海1厂1台机验收-2023/2/18珠海5厂1台完成验收-2023/3/15发2台往珠海-4/12发3台往珠海-</t>
    </r>
    <r>
      <rPr>
        <b/>
        <sz val="10"/>
        <color rgb="FFFF0000"/>
        <rFont val="微软雅黑"/>
        <family val="2"/>
        <charset val="134"/>
      </rPr>
      <t>4/18再发3台往珠海</t>
    </r>
    <phoneticPr fontId="3" type="noConversion"/>
  </si>
  <si>
    <r>
      <t xml:space="preserve">计划：客户不提桶调机料也没有发机计划
</t>
    </r>
    <r>
      <rPr>
        <b/>
        <sz val="10"/>
        <color rgb="FFC00000"/>
        <rFont val="微软雅黑"/>
        <family val="2"/>
        <charset val="134"/>
      </rPr>
      <t>一、状态：6/13带牛皮纸空跑完成，由于客户没有发机需求，已拉仓库封存
二、问题：客户提供不了调机料，也没有发机计划</t>
    </r>
    <phoneticPr fontId="3" type="noConversion"/>
  </si>
  <si>
    <r>
      <t>7/</t>
    </r>
    <r>
      <rPr>
        <b/>
        <sz val="10"/>
        <color theme="1"/>
        <rFont val="微软雅黑"/>
        <family val="2"/>
        <charset val="134"/>
      </rPr>
      <t>6</t>
    </r>
    <r>
      <rPr>
        <sz val="10"/>
        <color theme="1"/>
        <rFont val="微软雅黑"/>
        <family val="2"/>
        <charset val="134"/>
      </rPr>
      <t>号进行客户FAT，7/14号发货</t>
    </r>
    <phoneticPr fontId="3" type="noConversion"/>
  </si>
  <si>
    <r>
      <t xml:space="preserve">MEB </t>
    </r>
    <r>
      <rPr>
        <sz val="10"/>
        <rFont val="微软雅黑"/>
        <family val="2"/>
        <charset val="134"/>
      </rPr>
      <t>模切机负极正机</t>
    </r>
  </si>
  <si>
    <r>
      <t xml:space="preserve">MEB </t>
    </r>
    <r>
      <rPr>
        <sz val="10"/>
        <rFont val="微软雅黑"/>
        <family val="2"/>
        <charset val="134"/>
      </rPr>
      <t>模切机负极反机</t>
    </r>
  </si>
  <si>
    <r>
      <rPr>
        <sz val="10"/>
        <color rgb="FF333333"/>
        <rFont val="微软雅黑"/>
        <family val="2"/>
        <charset val="134"/>
      </rPr>
      <t>HN-WDG601</t>
    </r>
  </si>
  <si>
    <r>
      <rPr>
        <sz val="10"/>
        <color rgb="FF333333"/>
        <rFont val="微软雅黑"/>
        <family val="2"/>
        <charset val="134"/>
      </rPr>
      <t>HN-WDG602</t>
    </r>
  </si>
  <si>
    <t>2023-中国上海-宽幅清洗机-1台</t>
    <phoneticPr fontId="3" type="noConversion"/>
  </si>
  <si>
    <t xml:space="preserve">1、卷帘门钣金件因吊装变形，客户提出重制-待商务确认
2、收放卷卷帘门钣金变形
3、废料箱漏粉严重，整机均为易损件（气缸，浮动接头、限位块、磁性开关、节流阀、滑轨、连接板金、电池阀，挡板）需商务沟通赠送数量；客户有意向更换废料箱，客户内部沟通是自行购买或者找我司增值购买新款废料箱
4、线上流程被王小兵驳回（６月９号接到通知因无自动接带平台问题验收已被驳回）
</t>
    <phoneticPr fontId="3" type="noConversion"/>
  </si>
  <si>
    <t>生产状态：根据客户需求生产
目前运行速度60-70m/min
优率≥99.5%
故障率＜2%
线上验收流程已发起（纸质档验收已完成）流程现已到ME经理王小兵）线上流程被驳回
7月5号客户商讨验收方案，ME要求商务与采购沟通自动接带对等协议（比如赠送对等金额得备件）已约好7月7号面见客户采购</t>
    <phoneticPr fontId="3" type="noConversion"/>
  </si>
  <si>
    <t xml:space="preserve">
1、废料箱维修气缸操作不便，需增加触摸屏操作（工程评估可行，需要客户增值）
2、收放卷卷帘门钣金变形
3、废料箱漏粉严重，整机均为易损件（气缸，浮动接头、限位块、磁性开关、节流阀、滑轨、连接板金、电池阀，挡板）需商务沟通赠送数量；客户有意向更换废料箱，客户内部沟通是自行购买或者找我司增值购买新款废料箱
4、极耳精度达不到2.5mm</t>
    <phoneticPr fontId="3" type="noConversion"/>
  </si>
  <si>
    <t>生产状态：根据客户需求生产
目前运行速度60-70m/min
优率≥99.5%
故障率＜2%
客户还未同意发起验收流程</t>
    <phoneticPr fontId="3" type="noConversion"/>
  </si>
  <si>
    <t xml:space="preserve">1、二级纠偏由于客户AT9存在波动性大，现场闭环需要抓模宽现在是光电探头无法稳定纠偏闭环(需更换为超声波探头)，纠偏行程控制器，控制行程限位目前只已1.5mm无法满足设备使用（供应商已同意更换行程控制器,交期7月15号)
2、客户需求，16k相机1检测：裁切宽度、极耳宽、极耳高、极耳间距、极耳上料高度、FRL宽度
4k相机2检测：极耳上料高度、FRL宽度、边缘漏箔(方案已给出，待商务确认是否增值）
3、在高速运行时边角料会被带出激光下料口、极耳激光裁切不断等异常
4、在高速运行时激光切割不断及熔珠超规格不能控制在25um内
5、检测膜宽尺寸不达标；CCD检测极耳间距/极耳宽不达标；1#2#机过胶带浪费大于3米；4台机剩20米时，出现尾料打皱
</t>
    <phoneticPr fontId="3" type="noConversion"/>
  </si>
  <si>
    <t xml:space="preserve">
       生产速度：50m/min（来料不稳定，无法完成提速）
      生产物料：调试物料（断断续续来料）
      生产状态：白夜班生产
</t>
    <phoneticPr fontId="3" type="noConversion"/>
  </si>
  <si>
    <t xml:space="preserve">
1、除尘回风管正压，导致粉层倒灌（已关闭）
2、FFU客户认为风速不够，需要更换（总共64个）设计已下单一个用于验证。
3、除尘机滤芯堵粉严重（已拉通汇乐供应商来现场处理）暂定方案增加子弹头及汇流板，现场调整逻辑反吹，增加子弹头效果OK，待继续观察，再横展。（已关闭）
4、现场来料延展波浪边、涂布AB面涂抹不匀，厚度偏差大，导致设备提速困难
</t>
    <phoneticPr fontId="3" type="noConversion"/>
  </si>
  <si>
    <t>1、已完成16台机精调（16台都在正常生产）
      运行速度50-60m/min（来料问题原因导致不能提速）</t>
    <phoneticPr fontId="3" type="noConversion"/>
  </si>
  <si>
    <t>1、待办事件及FAT后续整改项未进行，需现场处理
2、激光器2台损坏（电源报警）
3、振镜一台损坏
4、激光拖机卡损坏-激光不出光
寄回深圳总部排查原因-软件更新后解决-已解决
5、设备还在MDE手上，未交给ME
-已完成交接8台（中航组织架构变动MDE转为ME；原交接流程取消，设备有ME负责管理）
6、极耳翻折-验证加强筋
（已完成）
7、客户需要我方提供PLC、上位机、CCD的程序（已完成）
8、客户提出验证3种加强筋，未确认具体型号（本周提供）</t>
    <phoneticPr fontId="3" type="noConversion"/>
  </si>
  <si>
    <t>1、30台设备已全部完成入场
2、30台已全部完成二次配
3、qualify进度已完成3/27
4、生产状态：11台机正常生产（白夜班）
      生产速度：正极：90m/min（可以满足90m/min）
                        负极：70m/min（来料问题-甲方不承认）
5、负极分切到欲验证14°刀片（已完成验证）
6、验证加强筋M型-加长款，商务同意验证一台机（验证中）
7、客户要求我司提供14度分切刀，或用30度分切到更换，（客户与博嘉达成一致，交换10把14度刀）
8、全部30台设备验收已经着手准备，关键问题2点：
a、激光切不断（来料有问题）
b、分切刀掉粉，需安排人员培训（已关闭6/25）
关于分切掉粉及异常来料状态：降速切割</t>
    <phoneticPr fontId="3" type="noConversion"/>
  </si>
  <si>
    <t>1、待办事件及FAT后续整改项未进行，需现场处理
2、负极已提供生产物料、正极暂未提供合格生产物料（当前来料不含AT9）
3、甲方品质正在收集切割数据
（非生产物料）
4、我司人员已经撤离现场</t>
    <phoneticPr fontId="3" type="noConversion"/>
  </si>
  <si>
    <t>1、设备已完成精定位
2、二次配已完成
3、机械速度已提升至60m/min
4、配合客户完成各种工艺验证（未过正式qualify）
5、客户提出换型（改圆柱电池），已报成本给商务，谈增值（验收交换条件）
6、客户已同意配合我司进行验收，具体需求客户已明确
本周提供所需资料</t>
    <phoneticPr fontId="3" type="noConversion"/>
  </si>
  <si>
    <t>12/13人员到浙江-12/16客户通电通气-12/23切割牛皮尺寸合格-12/30中央除尘安装完成，带料切割初调已完成-1/13qualify，一直待料停机-2/27试生产-3/14停产-3/29复产-4/6开始待料-4/13恢复生产-5/7计划性停产-5/31恢复正负各1台生产-截止6/23 8次换型，试生产H1型号完成-7/2无生产计划-7/18恢复开机打样-8/24负极停产-10/28客户投诉极耳间距波动大，超过公差0.2范围，只能降速30m/min生产-11/18切不断/极耳翻折问题得到显著改善-11/22问题已得到解决-12/2测得只有1组数据超0.2，但无限接近0.2，为0.202，说明设备能力OK-12/8速度提升至60~70m/min,长期观察仍有0.5%的极耳间距超0.2的标准-设备停机后恢复，首个EA总长CCD会误判，大恒已处理暂无发生-激光断光频繁(正极激光一），2/25协调备用激光器发往替换还是会断光，3/2从嘉善协调激光器发往浙江，仍然会断光，程序家里防呆之后，断光现象无发生-4/15安装新过辊，以降低过辊磨花导致CCD误判-5/22完成负极1台验收</t>
    <phoneticPr fontId="3" type="noConversion"/>
  </si>
  <si>
    <t>12/13人员到浙江-12/16客户通电通气-12/23切割牛皮尺寸合格-12/30中央除尘安装完成，带料切割初调已完成-1/6正负各1台完成切割尺寸精调-1/13完成4台调试qualify-2/9以30m/min试产优率达90%-2/20后停产-3/13开始试产-3/21至今未生产-4/26分切波浪边解决-5/25重启正负各1台机生产-7/12全部开启4台机生产-10月初开启正负各1台生产卷绕型号，10/28客户投诉极耳间距超标，验收受阻-11/18切不断/极耳翻折问题得到显著改善-设备停机后恢复，首个EA总长CCD会误判，大恒已处理暂无发生--4/15安装新过辊，以降低过辊磨花导致CCD误判-5/22完成负极2台验收</t>
    <phoneticPr fontId="3" type="noConversion"/>
  </si>
  <si>
    <t>1.带料运行调试优化中
2.设备以达到生产状态，12/28接到商务通知客户原因可能会退机，目前还未接到商务具体通知，据了解肇庆小鹏电芯项目是暂停了。
3.2/8：接到商务信息，小鹏模切机可能要专卖到另一家客户，具体打包发货时间等通知。
5.3/24：小鹏设备无法转售陕煤，等候复产通知。
6.4/13：小鹏厂区更名马车动力，已安排售后调试入场调试设备。
7.设备在试生产中。</t>
  </si>
  <si>
    <t>1.计划10/30号Qualify，但是跟客户联系得到的消息是还没有明确的Qualify计划，整线拉通中
2.设备运行生产。</t>
  </si>
  <si>
    <t>1.带料运行调试优化中
2.设备以达到生产状态，12/28接到商务通知客户原因可能会退机，目前还未接到商务具体通知，据了解肇庆小鹏电芯项目是暂停了。
3.2/8：接到商务信息，小鹏模切机可能要专卖到另一家客户，具体打包发货时间等通知。
5.3/24：小鹏设备无法转售陕煤，等候复产通知。
6.4/13：小鹏厂区更名马车动力，已安排售后调试入场调试设备。
7.设备在试生产中。
8.6/9：验收推进中。
9.客户内部在写验收报告，计划7/15号发起验收，客户是整厂设备一起验收。</t>
  </si>
  <si>
    <t>计划10/30号Qualify，但是跟客户联系得到的消息是还没有明确的Qualify计划，整线拉通中
2.设备运行生产。
3.设备完成验收。</t>
  </si>
  <si>
    <t>L6模切机负极正机</t>
  </si>
  <si>
    <t>L6模切机负极反机</t>
  </si>
  <si>
    <t>M5</t>
    <phoneticPr fontId="3" type="noConversion"/>
  </si>
  <si>
    <t>M5</t>
    <phoneticPr fontId="24" type="noConversion"/>
  </si>
  <si>
    <t>M5</t>
    <phoneticPr fontId="24" type="noConversion"/>
  </si>
  <si>
    <t>M5</t>
    <phoneticPr fontId="24" type="noConversion"/>
  </si>
  <si>
    <t>M5</t>
    <phoneticPr fontId="3" type="noConversion"/>
  </si>
  <si>
    <t>M5</t>
    <phoneticPr fontId="3" type="noConversion"/>
  </si>
  <si>
    <t>M5</t>
    <phoneticPr fontId="3" type="noConversion"/>
  </si>
  <si>
    <t>1.产能：40m/min
2.良率：99%
3.故障率：≤2%</t>
  </si>
  <si>
    <t>1.产能：50m/min
2.良率：99%
3.故障率：≤2%</t>
  </si>
  <si>
    <t>商务沟通中（不做恢复调试，直接做条件扣款验收）
1、条件验收谈判，本周无进展；</t>
    <phoneticPr fontId="3" type="noConversion"/>
  </si>
  <si>
    <t>GZXP-SBCG-20220412-O4611</t>
  </si>
  <si>
    <t>宜宾pack线项目</t>
  </si>
  <si>
    <t>300S</t>
  </si>
  <si>
    <t>阶段：M5 现场调试
1、本周10台机由于客户来料原因以60~70 m/min 生产
2、CCD问题点趋向稳定，目前在跟进陪产中
3、验收进度：6/29 10份验收报告已盖章回传，待客户申请盖章会签后，流程正式完成，预计7/12完成</t>
    <phoneticPr fontId="24" type="noConversion"/>
  </si>
  <si>
    <t>1、提速、陪产、处理问题</t>
    <phoneticPr fontId="24" type="noConversion"/>
  </si>
  <si>
    <t>阶段：M5 现场调试
1、本周10台机由于客户来料原因以60~70 m/min 生产
2、CCD问题点趋向稳定，目前在跟进陪产中
3、验收进度：6/29 10份验收报告已盖章回传，待客户申请盖章会签后，流程正式完成，预计7/12完成</t>
    <phoneticPr fontId="24" type="noConversion"/>
  </si>
  <si>
    <t>阶段：M5 现场调试
1、本周10台机由于客户来料原因以60~70 m/min 生产
2、CCD问题点趋向稳定，目前在跟进陪产中
3、验收进度：6/29 10份验收报告已盖章回传，待客户申请盖章会签后，流程正式完成，预计7/12完成</t>
    <phoneticPr fontId="24" type="noConversion"/>
  </si>
  <si>
    <t>阶段：M5 现场调试
1、本周10台机由于客户来料原因以60~70 m/min 生产
2、CCD问题点趋向稳定，目前在跟进陪产中
3、验收进度：6/29 10份验收报告已盖章回传，待客户申请盖章会签后，流程正式完成，预计7/12完成</t>
    <phoneticPr fontId="24" type="noConversion"/>
  </si>
  <si>
    <t xml:space="preserve">1. 3月3号已召开立项会；
2. 3月30号已完成所有机械和电气物料在PLM系统的发布
3、4月11号收到客户的预付款，12号已启动物料请购工作，并已邮件告知客户，设备交付日期顺延至7月21号。
4、7/20开始装配，8月15完成装配调试；
5、8/20完成FAT，因场地原因9/24完成发货；
4/13
1、陪产；                                          6/29                                                     1.已发起验收申请，问题点集中整改                          </t>
    <phoneticPr fontId="3" type="noConversion"/>
  </si>
  <si>
    <t xml:space="preserve">1. 3月3号已召开立项会；
2. 3月30号已完成所有机械和电气物料在PLM系统的发布
3、4月11号收到客户的预付款，12号已启动物料请购工作，并已邮件告知客户，设备交付日期顺延至7月21号。
4、7/20开始装配，8月15完成装配调试；
5、8/20完成FAT，因场地原因9/24完成发货；
4/13
1、陪产；                                          6/29                                                     1.已发起验收申请，问题点集中整改                          </t>
    <phoneticPr fontId="3" type="noConversion"/>
  </si>
  <si>
    <r>
      <t>状态：</t>
    </r>
    <r>
      <rPr>
        <b/>
        <sz val="9"/>
        <rFont val="微软雅黑"/>
        <family val="2"/>
        <charset val="134"/>
      </rPr>
      <t>5/22完成了负极验收。正极此前因为速度达不到60m/min的验收标准(为50m/min)正在提速接近60m/min,但客户生产不连续没满产，验收流程已发起</t>
    </r>
    <r>
      <rPr>
        <sz val="9"/>
        <rFont val="微软雅黑"/>
        <family val="2"/>
        <charset val="134"/>
      </rPr>
      <t xml:space="preserve">
二、问题：
1、来料很差，不能高于50m/min生产，否则生产不稳定切不断、断带
2、来料很差，良率提高不了
3、正极中央除尘风速很低大概15m/s，料带吸不平导致极片切割连带
4、客户产能需求不高，员工不愿高速生产，已按排现场调试人员开机，以提高效率和良率来搜集验收数据</t>
    </r>
    <phoneticPr fontId="3" type="noConversion"/>
  </si>
  <si>
    <r>
      <t>状态：</t>
    </r>
    <r>
      <rPr>
        <b/>
        <sz val="9"/>
        <rFont val="微软雅黑"/>
        <family val="2"/>
        <charset val="134"/>
      </rPr>
      <t>5/22完成了负极验收。正极此前因为速度达不到60m/min的验收标准(为50m/min)正在提速接近60m/min,但客户生产不连续没满产，验收流程已发起</t>
    </r>
    <r>
      <rPr>
        <sz val="9"/>
        <rFont val="微软雅黑"/>
        <family val="2"/>
        <charset val="134"/>
      </rPr>
      <t xml:space="preserve">
二、问题：
1、正极来料很差，不能高于50m/min生产，否则断带
2、来料很差，良率提高不了
3、正极中央除尘风速很低大概15m/s，料带吸不平导致极片切割连带
4、客户产能需求不高，员工不愿高速生产，已按现场调试人员开机，以提高效率和良率来搜集验收数据</t>
    </r>
    <phoneticPr fontId="3" type="noConversion"/>
  </si>
  <si>
    <r>
      <t>8/23立项-8/27布局完成-9/2 3D设计已完成，内部初审完成-9/7KCL工程KCL抛单完成-9/16设计抛单完成-9/23采购下单80%，到料5%-10/8到料63%-10/14到料87%，机械安装70%、电气安装70%，调试10%（2台机轴已打完水平)-10/20 1#/2#机联动，3#/4#/5#机通电通气对完IO还未进入调试-11/1前发货的5台，还未qualify-11/19以只检尺寸方式生产-11/20再打包4台，11/21发货-，11/30到货6台-12/9共15台设备在重庆，9台在产，6台调试中，其余设备待客户发货通知-12/18客户通知全检功能OK-12/23在3厂8#以全检功能试生产，数据合格，但定长误判高客户不同意横展，需继续优化-12/30再发5台-2022/1/20全检方式交付20台给生产-2/13在9#/10#更换鹏鼎打标卡验证解决漏清洗问题，持续观察-2/16三层清洗工艺效果良好，持续观察-2/17 定长误判问题已解决，观察稳定性-3/3验收进度：设备完整性OK-工艺匹配性OK-验收资料准备完成-3/17设备优率统计方法升级验证完成，已横展-3/22发2台到珠海-4/25首次验收失败-6/9第2次验收优率/故障率合格，CCD误判率有争议需要再收集-6/16确认CCD误判率合格-6/17 3厂发起验收流程-6/30 4厂3期4台中的3台发起验收流程-6/30 4厂1期验收条件(承诺函）提交-7/19重庆3厂13台完成验收-8/25日4厂1期3台完成验收-9/21最后3台验收流程在最后一关被卡-11/12日4厂1期验收完成-11/30珠海1厂1台机验收-2023/2/18珠海5厂1台完成验收-3/15再发2台往珠海7厂-</t>
    </r>
    <r>
      <rPr>
        <b/>
        <sz val="9"/>
        <rFont val="微软雅黑"/>
        <family val="2"/>
        <charset val="134"/>
      </rPr>
      <t>2023/5/19：3/15发的2台，已完成精调在产+4/12发的3台客户才于5/17提供工艺标准，尚处于带料调试未qualify+4/18发的3台,打标卡故障，未能调试</t>
    </r>
    <phoneticPr fontId="3" type="noConversion"/>
  </si>
  <si>
    <r>
      <t>1、稳定生产（22年12月完成EQP，</t>
    </r>
    <r>
      <rPr>
        <strike/>
        <sz val="9"/>
        <rFont val="微软雅黑"/>
        <family val="2"/>
        <charset val="134"/>
      </rPr>
      <t>计划6月底完成验收</t>
    </r>
    <r>
      <rPr>
        <sz val="9"/>
        <rFont val="微软雅黑"/>
        <family val="2"/>
        <charset val="134"/>
      </rPr>
      <t>，客户答复6月下旬安排大批来料，借此收集明确影响验收问题点，验收时间顺延至7/30）</t>
    </r>
  </si>
  <si>
    <t>35-55</t>
    <phoneticPr fontId="3" type="noConversion"/>
  </si>
  <si>
    <t>1、CCD三合一软件优化项（研发中）
2、除铁模组要求≥12000GS（同意增值）-未提起</t>
    <phoneticPr fontId="3" type="noConversion"/>
  </si>
  <si>
    <t>1、未来验收困难点：
振镜/场镜/减速机为降本均更换国产品牌；-未经过客户同意
2、8套欧姆龙PLC待客户增值（商务在谈）---需商务推动。
3、磁力滚实测数值不足技术协议要求（要求4500，实测4000），测量方法未统一，待供应商给出测量标准
4、FFU与技术协议偏离（不能实现上位机可控），设计已给出方案，经管已输出报价-10/13，商务已赠送备品的方式关闭此问题点</t>
    <phoneticPr fontId="3" type="noConversion"/>
  </si>
  <si>
    <t>1、客户内部矛盾（设备经理与工艺经理）--客户内部矛盾已排除，工艺经理已经离职
2、本设备使用者已从双登离职
新任管理者不熟悉设备，无法开启（11/10反馈）
已经派售后人员前往协助调机并进行培训--11/19结束
3、审计部提出罚款：
a、大板厚度不达标-1.216万
b、调试延期4天-扣款2.32万
扣款事宜已经与客户达成一致，扣除a事项费用，再赠送部分备品备件</t>
    <phoneticPr fontId="3" type="noConversion"/>
  </si>
  <si>
    <t>1、售后人员已撤离
2、CCD已更新新版软件，客户已验证
3、生产数据已经签字确认（4、6月）（三大指标合格）
4、验收资料已提交、已完成人员培训并留有记录
5、设备游经理邮件回复：会全力推进验收流程-持续关注
6、验收流程：ME经理（已通过）→财务（已通过）→审计（进行中，停滞）→付款（未到节点）
（目标：3月份完成验收-延期）
7、4/16前完成验收（方立承诺），延期进行中
已与客户设备负责人就备件赠送问题达成一致，赠送备品已经请购，回料后待商务通知，发客户现场并完成验收
（5/24全部回料）
8、协议备品已由客户签收，已完成验收（验收单已提供）
由于盖章上无“五角星标识”，待法务部确认（23/6/27)完成验收</t>
    <phoneticPr fontId="3" type="noConversion"/>
  </si>
  <si>
    <r>
      <t>7/30发货-8/3吊装进车间-8/3客户客户定位错位-8/6吊装要重新挪位置-8/7通电通气-8/11带料试切-8/17开始CCD调试，调试还未完成-9/2正极切割毛刺-9/7CCD已标定，首极耳尺寸超差，还未解决-9/15qualify已完成，正常生产中-10/22来料更换后，毛刺不超标，没有批产-3/11/2022已提交验收资料-4/25确认首次验收失败-5/28客户同意发起2次验收，由于首极耳间距CCD检测波动大，需要解决客户才能提交审批签字-6/22 CCD对首极耳间距误判(超出±0.5范围）解决-6/23客户要求延长2年质保才能验收，尚未达成一致-7/31PLC到重庆支援-8/3脱机卡到重庆支援-8/4CCD工程师到重庆处理-8/14起限电，未开机-8/20恢复供电，正极因毛刺超标问题，宕机中</t>
    </r>
    <r>
      <rPr>
        <b/>
        <sz val="9"/>
        <rFont val="微软雅黑"/>
        <family val="2"/>
        <charset val="134"/>
      </rPr>
      <t>-</t>
    </r>
    <r>
      <rPr>
        <sz val="9"/>
        <rFont val="微软雅黑"/>
        <family val="2"/>
        <charset val="134"/>
      </rPr>
      <t>9/9晚上恢复生产，9/11因极二间距波动再次停机-9/14正极客户放宽涂膏毛刺标准至25um，恢复生产-9/20记录的毛刺数据不超标-10/13涂膏区毛刺不超标，双面空箔毛刺大概10%的概率超过15um的毛刺标准-10/25第二次验收失败因正极空箔区域端面毛刺超15um的标准-</t>
    </r>
    <r>
      <rPr>
        <b/>
        <sz val="9"/>
        <rFont val="微软雅黑"/>
        <family val="2"/>
        <charset val="134"/>
      </rPr>
      <t>-</t>
    </r>
    <r>
      <rPr>
        <sz val="9"/>
        <rFont val="微软雅黑"/>
        <family val="2"/>
        <charset val="134"/>
      </rPr>
      <t>11/17变频变功分段切割功能验证，空箔区端面毛刺可以做到5um以下，但还需大量数据验证-11/24无论客户的大疆料还是小米料，导入变频变功分段切割后毛刺几乎为“0”，客户认可毛刺问题-12/4验证不用分段切割也能做到毛刺为”0“</t>
    </r>
    <r>
      <rPr>
        <b/>
        <sz val="9"/>
        <rFont val="微软雅黑"/>
        <family val="2"/>
        <charset val="134"/>
      </rPr>
      <t>-12/25验收流程已发起</t>
    </r>
    <r>
      <rPr>
        <sz val="9"/>
        <rFont val="微软雅黑"/>
        <family val="2"/>
        <charset val="134"/>
      </rPr>
      <t>-2023/1/17流程已跑到项目部-2</t>
    </r>
    <r>
      <rPr>
        <b/>
        <sz val="9"/>
        <rFont val="微软雅黑"/>
        <family val="2"/>
        <charset val="134"/>
      </rPr>
      <t>/7完成了验收</t>
    </r>
    <phoneticPr fontId="3" type="noConversion"/>
  </si>
  <si>
    <r>
      <t>7/30发货-8/3吊装进车间-8/3客户客户定位错位-8/6吊装要重新挪位置-8/7通电通气-8/11带料试切-8/17开始CCD调试，调试还未完成-9/2正极切割毛刺-9/7CCD已标定，首极耳尺寸超差，还未解决-9/15qualify已完成，正常生产中-10/22来料更换后，毛刺不超标，没有批产-3/11/2022已提交验收资料-4/25确认首次验收失败-5/28客户同意发起2次验收，由于首极耳间距CCD检测波动大，需要解决客户才能提交审批签字-6/22 CCD对首极耳间距误判(超出±0.5范围）解决-6/23客户要求延长2年质保才能验收，尚未达成一致-7/31PLC到重庆支援-8/3脱机卡到重庆支援-8/4CCD工程师到重庆处理-8/14起限电，未开机-8/20恢复供电，正极因毛刺超标问题，宕机中</t>
    </r>
    <r>
      <rPr>
        <b/>
        <sz val="9"/>
        <rFont val="微软雅黑"/>
        <family val="2"/>
        <charset val="134"/>
      </rPr>
      <t>-</t>
    </r>
    <r>
      <rPr>
        <sz val="9"/>
        <rFont val="微软雅黑"/>
        <family val="2"/>
        <charset val="134"/>
      </rPr>
      <t>9/9晚上恢复生产，9/11因极二间距波动再次停机-9/14正极客户放宽涂膏毛刺标准至25um，恢复生产-9/20记录的毛刺数据不超标-10/13涂膏区毛刺不超标，双面空箔毛刺大概10%的概率超过15um的毛刺标准-10/25第二次验收失败因正极空箔区域端面毛刺超15um的标准-</t>
    </r>
    <r>
      <rPr>
        <b/>
        <sz val="9"/>
        <rFont val="微软雅黑"/>
        <family val="2"/>
        <charset val="134"/>
      </rPr>
      <t>-</t>
    </r>
    <r>
      <rPr>
        <sz val="9"/>
        <rFont val="微软雅黑"/>
        <family val="2"/>
        <charset val="134"/>
      </rPr>
      <t>11/17变频变功分段切割功能验证，空箔区端面毛刺可以做到5um以下，但还需大量数据验证-11/24无论客户的大疆料还是小米料，导入变频变功分段切割后毛刺几乎为“0”，客户认可毛刺问题已解决-12/2在B110上验证一拖一毛刺也为“0”-12/25验收流程已发起-2023/1/17流程已跑到项目部</t>
    </r>
    <r>
      <rPr>
        <b/>
        <sz val="9"/>
        <rFont val="微软雅黑"/>
        <family val="2"/>
        <charset val="134"/>
      </rPr>
      <t>-2/7完成了验收</t>
    </r>
    <phoneticPr fontId="3" type="noConversion"/>
  </si>
  <si>
    <t xml:space="preserve">已验收，商务对接回款中
</t>
  </si>
  <si>
    <t>肇庆Ppack线</t>
  </si>
  <si>
    <t>M5</t>
    <phoneticPr fontId="3" type="noConversion"/>
  </si>
  <si>
    <t>已验收</t>
    <phoneticPr fontId="3" type="noConversion"/>
  </si>
  <si>
    <t>亿纬</t>
    <phoneticPr fontId="3" type="noConversion"/>
  </si>
  <si>
    <t>SZLESYW22B160</t>
  </si>
  <si>
    <t>已发货</t>
    <phoneticPr fontId="3" type="noConversion"/>
  </si>
  <si>
    <t>张玄</t>
    <phoneticPr fontId="3" type="noConversion"/>
  </si>
  <si>
    <t>8月10号已通知发货</t>
  </si>
  <si>
    <t>SZLESYW22B159</t>
  </si>
  <si>
    <t>已发货</t>
    <phoneticPr fontId="3" type="noConversion"/>
  </si>
  <si>
    <t>范玉龙</t>
    <phoneticPr fontId="3" type="noConversion"/>
  </si>
  <si>
    <t>SZLESYW22B171</t>
  </si>
  <si>
    <t>SZLESYW22B170</t>
  </si>
  <si>
    <t>SZLESYW22B169</t>
  </si>
  <si>
    <t>9月1号已通知发货</t>
  </si>
  <si>
    <t>SZLESYW22B167</t>
  </si>
  <si>
    <t>SZLESYW22B178</t>
  </si>
  <si>
    <t>张玄</t>
    <phoneticPr fontId="3" type="noConversion"/>
  </si>
  <si>
    <t>8月15号已通知发货</t>
  </si>
  <si>
    <t>SZLESYW22B164</t>
  </si>
  <si>
    <t>增加备品(原Q10)物料</t>
  </si>
  <si>
    <t>SZLESYW22B187</t>
  </si>
  <si>
    <t>SZLESYW22B163</t>
  </si>
  <si>
    <t>8月26已经通知发货</t>
  </si>
  <si>
    <t>SZLESYW22B214</t>
  </si>
  <si>
    <t>9-13已通知发货</t>
  </si>
  <si>
    <t>JSLEWYW20B240-01</t>
    <phoneticPr fontId="3" type="noConversion"/>
  </si>
  <si>
    <t>202207290255</t>
  </si>
  <si>
    <t>风刀除尘</t>
  </si>
  <si>
    <t>9-19已经通知发货</t>
  </si>
  <si>
    <t>SZLESYW22B221</t>
    <phoneticPr fontId="3" type="noConversion"/>
  </si>
  <si>
    <t>9-29通知发货</t>
    <phoneticPr fontId="3" type="noConversion"/>
  </si>
  <si>
    <t>SZLESYW22B204</t>
    <phoneticPr fontId="3" type="noConversion"/>
  </si>
  <si>
    <t>增加备品(原Q10)物料-3寸气涨轴</t>
    <phoneticPr fontId="3" type="noConversion"/>
  </si>
  <si>
    <t>10月19通知发货</t>
    <phoneticPr fontId="3" type="noConversion"/>
  </si>
  <si>
    <t>SZLESYW22B219</t>
    <phoneticPr fontId="3" type="noConversion"/>
  </si>
  <si>
    <t>10月19通知发货</t>
    <phoneticPr fontId="3" type="noConversion"/>
  </si>
  <si>
    <t>SZLESYW22B216</t>
    <phoneticPr fontId="3" type="noConversion"/>
  </si>
  <si>
    <t>增加备品(原Q10)物料-场镜</t>
    <phoneticPr fontId="3" type="noConversion"/>
  </si>
  <si>
    <t>SZLESYW22B229</t>
    <phoneticPr fontId="3" type="noConversion"/>
  </si>
  <si>
    <t>备品</t>
    <phoneticPr fontId="3" type="noConversion"/>
  </si>
  <si>
    <t>10月28通知发货</t>
    <phoneticPr fontId="3" type="noConversion"/>
  </si>
  <si>
    <t>SZLESYW22B249</t>
    <phoneticPr fontId="3" type="noConversion"/>
  </si>
  <si>
    <t>打孔皮带</t>
    <phoneticPr fontId="3" type="noConversion"/>
  </si>
  <si>
    <t>曾敬</t>
    <phoneticPr fontId="3" type="noConversion"/>
  </si>
  <si>
    <t>JSLEWYW20B240-02</t>
  </si>
  <si>
    <t>11月3号通知发货</t>
    <phoneticPr fontId="3" type="noConversion"/>
  </si>
  <si>
    <t>SZLESYW22B230</t>
  </si>
  <si>
    <t>备品</t>
    <phoneticPr fontId="3" type="noConversion"/>
  </si>
  <si>
    <t>SZLESYW22B250</t>
  </si>
  <si>
    <t>激光器</t>
    <phoneticPr fontId="3" type="noConversion"/>
  </si>
  <si>
    <t>SZLESYW22B248</t>
    <phoneticPr fontId="3" type="noConversion"/>
  </si>
  <si>
    <t>原Q7备件</t>
    <phoneticPr fontId="3" type="noConversion"/>
  </si>
  <si>
    <t>11/9通知发货</t>
    <phoneticPr fontId="3" type="noConversion"/>
  </si>
  <si>
    <t>SZLESYW22B277</t>
    <phoneticPr fontId="3" type="noConversion"/>
  </si>
  <si>
    <t>曾敬</t>
    <phoneticPr fontId="3" type="noConversion"/>
  </si>
  <si>
    <t>惠州亿纬</t>
    <phoneticPr fontId="3" type="noConversion"/>
  </si>
  <si>
    <t>SZLESYW22B253</t>
    <phoneticPr fontId="3" type="noConversion"/>
  </si>
  <si>
    <t>备件</t>
    <phoneticPr fontId="3" type="noConversion"/>
  </si>
  <si>
    <t>马宇飞</t>
    <phoneticPr fontId="3" type="noConversion"/>
  </si>
  <si>
    <t>11/14全部出货</t>
    <phoneticPr fontId="3" type="noConversion"/>
  </si>
  <si>
    <t>SZLESYW22B251</t>
  </si>
  <si>
    <t>11/16通知发货</t>
    <phoneticPr fontId="3" type="noConversion"/>
  </si>
  <si>
    <t>SZLESYW22B276</t>
    <phoneticPr fontId="3" type="noConversion"/>
  </si>
  <si>
    <t>SZLESYW22B294</t>
  </si>
  <si>
    <t>原Q10备件</t>
    <phoneticPr fontId="3" type="noConversion"/>
  </si>
  <si>
    <t>11/22通知发货</t>
    <phoneticPr fontId="3" type="noConversion"/>
  </si>
  <si>
    <t>宁德CATL</t>
    <phoneticPr fontId="3" type="noConversion"/>
  </si>
  <si>
    <t>SZLESCA22B212</t>
    <phoneticPr fontId="3" type="noConversion"/>
  </si>
  <si>
    <t>夏成朋</t>
    <phoneticPr fontId="3" type="noConversion"/>
  </si>
  <si>
    <t>董凡</t>
    <phoneticPr fontId="3" type="noConversion"/>
  </si>
  <si>
    <t>已完成发货</t>
    <phoneticPr fontId="3" type="noConversion"/>
  </si>
  <si>
    <t>SZLESCA22B224</t>
    <phoneticPr fontId="3" type="noConversion"/>
  </si>
  <si>
    <t>备件-上吸附片</t>
    <phoneticPr fontId="3" type="noConversion"/>
  </si>
  <si>
    <t>夏成朋</t>
    <phoneticPr fontId="3" type="noConversion"/>
  </si>
  <si>
    <t>10-8已经发出</t>
    <phoneticPr fontId="3" type="noConversion"/>
  </si>
  <si>
    <t>宜宾CATL</t>
    <phoneticPr fontId="3" type="noConversion"/>
  </si>
  <si>
    <t>SZLESCA22B228</t>
  </si>
  <si>
    <t>备件-毛刷筒</t>
    <phoneticPr fontId="3" type="noConversion"/>
  </si>
  <si>
    <t>付绍建</t>
    <phoneticPr fontId="3" type="noConversion"/>
  </si>
  <si>
    <t>董凡</t>
    <phoneticPr fontId="3" type="noConversion"/>
  </si>
  <si>
    <t>10月8号通知发货</t>
    <phoneticPr fontId="3" type="noConversion"/>
  </si>
  <si>
    <t>SZLESCA22B232</t>
  </si>
  <si>
    <t>备件-振镜</t>
    <phoneticPr fontId="3" type="noConversion"/>
  </si>
  <si>
    <t>10月8号通知发货</t>
    <phoneticPr fontId="3" type="noConversion"/>
  </si>
  <si>
    <t>宁德CATL</t>
    <phoneticPr fontId="3" type="noConversion"/>
  </si>
  <si>
    <t>JSLEWCA21B109-02</t>
    <phoneticPr fontId="3" type="noConversion"/>
  </si>
  <si>
    <t>备件-磁力辊</t>
    <phoneticPr fontId="3" type="noConversion"/>
  </si>
  <si>
    <t>3套</t>
    <phoneticPr fontId="3" type="noConversion"/>
  </si>
  <si>
    <t>10月25通知发货</t>
    <phoneticPr fontId="3" type="noConversion"/>
  </si>
  <si>
    <t>SZLESCA22B246</t>
    <phoneticPr fontId="3" type="noConversion"/>
  </si>
  <si>
    <t>10月26已通知发货</t>
    <phoneticPr fontId="3" type="noConversion"/>
  </si>
  <si>
    <t>宜宾CATL</t>
    <phoneticPr fontId="3" type="noConversion"/>
  </si>
  <si>
    <t>SZLESCA22B234</t>
    <phoneticPr fontId="3" type="noConversion"/>
  </si>
  <si>
    <t>备件-加强筋胶辊</t>
    <phoneticPr fontId="3" type="noConversion"/>
  </si>
  <si>
    <t>付绍建</t>
    <phoneticPr fontId="3" type="noConversion"/>
  </si>
  <si>
    <t>11/3通知发货</t>
    <phoneticPr fontId="3" type="noConversion"/>
  </si>
  <si>
    <t>SZLESCA22B252</t>
    <phoneticPr fontId="3" type="noConversion"/>
  </si>
  <si>
    <t>11月7号通知发货</t>
    <phoneticPr fontId="3" type="noConversion"/>
  </si>
  <si>
    <t>蜂巢</t>
    <phoneticPr fontId="3" type="noConversion"/>
  </si>
  <si>
    <t>SZLESCC22B126</t>
  </si>
  <si>
    <t>W.PO.2205.0000383</t>
  </si>
  <si>
    <t>无锡蜂巢加强筋增值</t>
  </si>
  <si>
    <t>刘腾飞</t>
    <phoneticPr fontId="3" type="noConversion"/>
  </si>
  <si>
    <t>刘娜</t>
    <phoneticPr fontId="3" type="noConversion"/>
  </si>
  <si>
    <t>已经通知发货</t>
  </si>
  <si>
    <t>SZLESCC22B127</t>
  </si>
  <si>
    <t>FE.PO.2203.0000433</t>
  </si>
  <si>
    <t>金坛蜂巢L6增值配件</t>
  </si>
  <si>
    <t>9月7已经通知发货</t>
  </si>
  <si>
    <t>SZLESCC22B143</t>
  </si>
  <si>
    <t>FE.PO.2206.0000157</t>
  </si>
  <si>
    <t>金坛蜂巢一期增值项目</t>
  </si>
  <si>
    <t>刘腾飞</t>
    <phoneticPr fontId="3" type="noConversion"/>
  </si>
  <si>
    <t>SZLESCC22B144</t>
  </si>
  <si>
    <t>刘娜</t>
    <phoneticPr fontId="3" type="noConversion"/>
  </si>
  <si>
    <t>SZLESCC22B145</t>
  </si>
  <si>
    <t>SZLESCC22B146</t>
  </si>
  <si>
    <t>SZLESCC22B193</t>
  </si>
  <si>
    <t>FE.PO.202207.0000309</t>
  </si>
  <si>
    <t>金坛二期增值物料</t>
  </si>
  <si>
    <t>9-13已经通知发货</t>
  </si>
  <si>
    <t>SZLESCC22B241</t>
    <phoneticPr fontId="3" type="noConversion"/>
  </si>
  <si>
    <t>FW.PO.202209.0000068</t>
    <phoneticPr fontId="3" type="noConversion"/>
  </si>
  <si>
    <t>10月15</t>
    <phoneticPr fontId="3" type="noConversion"/>
  </si>
  <si>
    <t>10月24通知发货</t>
    <phoneticPr fontId="3" type="noConversion"/>
  </si>
  <si>
    <t>SZLESCC22B243</t>
    <phoneticPr fontId="3" type="noConversion"/>
  </si>
  <si>
    <t>FW.PO.202209.0000200</t>
    <phoneticPr fontId="3" type="noConversion"/>
  </si>
  <si>
    <t>10月24通知发货</t>
    <phoneticPr fontId="3" type="noConversion"/>
  </si>
  <si>
    <t>SZLESCC22B242</t>
    <phoneticPr fontId="3" type="noConversion"/>
  </si>
  <si>
    <t>FW.PO.202209.0000084</t>
    <phoneticPr fontId="3" type="noConversion"/>
  </si>
  <si>
    <t>11月4号通知发货</t>
    <phoneticPr fontId="3" type="noConversion"/>
  </si>
  <si>
    <t>马鞍山蜂巢</t>
    <phoneticPr fontId="3" type="noConversion"/>
  </si>
  <si>
    <t>SZLESCC22B257</t>
    <phoneticPr fontId="3" type="noConversion"/>
  </si>
  <si>
    <t>NW.PO.202209.0000273</t>
    <phoneticPr fontId="3" type="noConversion"/>
  </si>
  <si>
    <t>马鞍山蜂巢备件</t>
    <phoneticPr fontId="3" type="noConversion"/>
  </si>
  <si>
    <t>11、11通知出货</t>
    <phoneticPr fontId="3" type="noConversion"/>
  </si>
  <si>
    <t>无锡蜂巢</t>
    <phoneticPr fontId="3" type="noConversion"/>
  </si>
  <si>
    <t>SZLESCC22B300</t>
    <phoneticPr fontId="3" type="noConversion"/>
  </si>
  <si>
    <t>FW.PO.202210.0000419</t>
  </si>
  <si>
    <t>光源控制器</t>
    <phoneticPr fontId="3" type="noConversion"/>
  </si>
  <si>
    <t>徐翌尧</t>
    <phoneticPr fontId="3" type="noConversion"/>
  </si>
  <si>
    <t>11月5号已经发货到客户现场</t>
    <phoneticPr fontId="3" type="noConversion"/>
  </si>
  <si>
    <t>常州蜂巢</t>
    <phoneticPr fontId="3" type="noConversion"/>
  </si>
  <si>
    <t>SZLESCC22B293</t>
    <phoneticPr fontId="3" type="noConversion"/>
  </si>
  <si>
    <t>FE.PO.202210.0000353</t>
    <phoneticPr fontId="3" type="noConversion"/>
  </si>
  <si>
    <t>皮带轴</t>
    <phoneticPr fontId="3" type="noConversion"/>
  </si>
  <si>
    <t>11/24通知发货</t>
    <phoneticPr fontId="3" type="noConversion"/>
  </si>
  <si>
    <t>兰钧</t>
    <phoneticPr fontId="3" type="noConversion"/>
  </si>
  <si>
    <t>SZLESLJ22B202</t>
  </si>
  <si>
    <t>101-PO-20220804-009</t>
    <phoneticPr fontId="3" type="noConversion"/>
  </si>
  <si>
    <t>吴尚平</t>
    <phoneticPr fontId="3" type="noConversion"/>
  </si>
  <si>
    <t>赣锋</t>
    <phoneticPr fontId="3" type="noConversion"/>
  </si>
  <si>
    <t>JSLEWGF20B118-02</t>
    <phoneticPr fontId="3" type="noConversion"/>
  </si>
  <si>
    <t>CD1071@22082221281</t>
  </si>
  <si>
    <t>吸废料结构</t>
    <phoneticPr fontId="3" type="noConversion"/>
  </si>
  <si>
    <t>JSLEWGF20B118-03</t>
    <phoneticPr fontId="3" type="noConversion"/>
  </si>
  <si>
    <t>吸废料结构</t>
    <phoneticPr fontId="3" type="noConversion"/>
  </si>
  <si>
    <t>胡嘉贺</t>
    <phoneticPr fontId="3" type="noConversion"/>
  </si>
  <si>
    <t>SZLESGF22B225</t>
    <phoneticPr fontId="3" type="noConversion"/>
  </si>
  <si>
    <t>CD1071@22082221281</t>
    <phoneticPr fontId="3" type="noConversion"/>
  </si>
  <si>
    <t>大族振镜</t>
    <phoneticPr fontId="3" type="noConversion"/>
  </si>
  <si>
    <t>10月19已通知发货</t>
    <phoneticPr fontId="3" type="noConversion"/>
  </si>
  <si>
    <t>嘉善兰均</t>
    <phoneticPr fontId="3" type="noConversion"/>
  </si>
  <si>
    <t>SZLESLJ22B278</t>
    <phoneticPr fontId="3" type="noConversion"/>
  </si>
  <si>
    <t>101-PO-20221018-005</t>
    <phoneticPr fontId="3" type="noConversion"/>
  </si>
  <si>
    <t>皮带调节块</t>
  </si>
  <si>
    <t>梁浩</t>
    <phoneticPr fontId="3" type="noConversion"/>
  </si>
  <si>
    <t>11月10号通知发货</t>
    <phoneticPr fontId="3" type="noConversion"/>
  </si>
  <si>
    <t>卫蓝</t>
    <phoneticPr fontId="3" type="noConversion"/>
  </si>
  <si>
    <t>SZLESWL22B255</t>
    <phoneticPr fontId="3" type="noConversion"/>
  </si>
  <si>
    <t>ZJ01.CJ.05241</t>
  </si>
  <si>
    <t>段鹏</t>
    <phoneticPr fontId="3" type="noConversion"/>
  </si>
  <si>
    <t>11/11通知发货</t>
    <phoneticPr fontId="3" type="noConversion"/>
  </si>
  <si>
    <t>瑞浦</t>
    <phoneticPr fontId="3" type="noConversion"/>
  </si>
  <si>
    <t>SZLESRP22B230</t>
    <phoneticPr fontId="3" type="noConversion"/>
  </si>
  <si>
    <t>RPNY-FL-2022090604</t>
    <phoneticPr fontId="3" type="noConversion"/>
  </si>
  <si>
    <t>11/22下的全部出完</t>
    <phoneticPr fontId="3" type="noConversion"/>
  </si>
  <si>
    <t>SZLESRP22B259</t>
    <phoneticPr fontId="3" type="noConversion"/>
  </si>
  <si>
    <t>RPNY-FL-2022101002</t>
  </si>
  <si>
    <t>纠偏器</t>
    <phoneticPr fontId="3" type="noConversion"/>
  </si>
  <si>
    <t>11/24通知打单</t>
    <phoneticPr fontId="3" type="noConversion"/>
  </si>
  <si>
    <t>洛阳中航</t>
    <phoneticPr fontId="3" type="noConversion"/>
  </si>
  <si>
    <t>SZLESZH22B270</t>
    <phoneticPr fontId="3" type="noConversion"/>
  </si>
  <si>
    <t>喻肖</t>
    <phoneticPr fontId="3" type="noConversion"/>
  </si>
  <si>
    <t>万鹏鹏</t>
    <phoneticPr fontId="3" type="noConversion"/>
  </si>
  <si>
    <t>11月1号通知发货</t>
    <phoneticPr fontId="3" type="noConversion"/>
  </si>
  <si>
    <t>SZLESZH22B271</t>
  </si>
  <si>
    <t>11-14已到现场</t>
    <phoneticPr fontId="3" type="noConversion"/>
  </si>
  <si>
    <t>SZLESZH22B272</t>
    <phoneticPr fontId="3" type="noConversion"/>
  </si>
  <si>
    <t>SZLESZH22B268</t>
    <phoneticPr fontId="3" type="noConversion"/>
  </si>
  <si>
    <t>11-14已到现场</t>
    <phoneticPr fontId="3" type="noConversion"/>
  </si>
  <si>
    <t>SZLESZH22B264</t>
    <phoneticPr fontId="3" type="noConversion"/>
  </si>
  <si>
    <t>11/18已经通知出货</t>
    <phoneticPr fontId="3" type="noConversion"/>
  </si>
  <si>
    <t>JSLEWYW20B240-03</t>
  </si>
  <si>
    <t>12月15已经通知发货</t>
    <phoneticPr fontId="3" type="noConversion"/>
  </si>
  <si>
    <t>SZLESYW22B283</t>
    <phoneticPr fontId="3" type="noConversion"/>
  </si>
  <si>
    <t>1/3通知发货</t>
    <phoneticPr fontId="3" type="noConversion"/>
  </si>
  <si>
    <t>SZLESYW22B295</t>
  </si>
  <si>
    <t>1月7号已经通知发货</t>
    <phoneticPr fontId="3" type="noConversion"/>
  </si>
  <si>
    <t>SZLESYW22B302</t>
  </si>
  <si>
    <t>12月7号通知发货</t>
    <phoneticPr fontId="3" type="noConversion"/>
  </si>
  <si>
    <t>SZLESYW22B315</t>
    <phoneticPr fontId="3" type="noConversion"/>
  </si>
  <si>
    <t>12/7通知发货</t>
    <phoneticPr fontId="3" type="noConversion"/>
  </si>
  <si>
    <t>SZLESYW22B316</t>
    <phoneticPr fontId="3" type="noConversion"/>
  </si>
  <si>
    <t>JSLEWYW21B065-03</t>
  </si>
  <si>
    <t>原Q8增值</t>
    <phoneticPr fontId="3" type="noConversion"/>
  </si>
  <si>
    <t>2/27通知发货</t>
    <phoneticPr fontId="3" type="noConversion"/>
  </si>
  <si>
    <t>SZLESYW22B326</t>
  </si>
  <si>
    <t>3寸气涨轴</t>
    <phoneticPr fontId="3" type="noConversion"/>
  </si>
  <si>
    <t>SZLESYW22B327</t>
  </si>
  <si>
    <t>Q7备件</t>
    <phoneticPr fontId="3" type="noConversion"/>
  </si>
  <si>
    <t>1月10号已经通知发货</t>
    <phoneticPr fontId="3" type="noConversion"/>
  </si>
  <si>
    <t>SZLESYW22B330</t>
  </si>
  <si>
    <t>3/13通知发货</t>
    <phoneticPr fontId="3" type="noConversion"/>
  </si>
  <si>
    <t>JSLEWYW21B065-04</t>
  </si>
  <si>
    <t>JSLEWCA19B129-03</t>
    <phoneticPr fontId="3" type="noConversion"/>
  </si>
  <si>
    <t>极耳增高增值改造</t>
    <phoneticPr fontId="3" type="noConversion"/>
  </si>
  <si>
    <t>1月3号已经通知将物料发现场</t>
    <phoneticPr fontId="3" type="noConversion"/>
  </si>
  <si>
    <t>SZLESCA22B303</t>
  </si>
  <si>
    <t>12/13已经通知发货</t>
    <phoneticPr fontId="3" type="noConversion"/>
  </si>
  <si>
    <t>JSLEWCA18B050-13</t>
    <phoneticPr fontId="3" type="noConversion"/>
  </si>
  <si>
    <t>正面加强筋组件</t>
  </si>
  <si>
    <t>2023/1/10已经通知发货</t>
    <phoneticPr fontId="3" type="noConversion"/>
  </si>
  <si>
    <t>SZLESCC22B308</t>
  </si>
  <si>
    <t>FW.PO.202209.0000408</t>
  </si>
  <si>
    <t>金继伟</t>
    <phoneticPr fontId="3" type="noConversion"/>
  </si>
  <si>
    <t>12/5通知发货</t>
    <phoneticPr fontId="3" type="noConversion"/>
  </si>
  <si>
    <t>无锡蜂巢</t>
    <phoneticPr fontId="3" type="noConversion"/>
  </si>
  <si>
    <t>SZLESCC22B312</t>
    <phoneticPr fontId="3" type="noConversion"/>
  </si>
  <si>
    <t>FW.PO.202209.0000332</t>
  </si>
  <si>
    <t>裁切机备件</t>
    <phoneticPr fontId="3" type="noConversion"/>
  </si>
  <si>
    <t>12/13通知发货</t>
    <phoneticPr fontId="3" type="noConversion"/>
  </si>
  <si>
    <t>SZLESCC22B319</t>
  </si>
  <si>
    <t>FW.PO.202211.0000172</t>
  </si>
  <si>
    <t>南京蜂巢</t>
    <phoneticPr fontId="3" type="noConversion"/>
  </si>
  <si>
    <t>SZLESCC22B324</t>
  </si>
  <si>
    <t>JN.PO.202211.0000530</t>
  </si>
  <si>
    <t>SZLESCC22B329</t>
  </si>
  <si>
    <t>JN.PO.202211.0000587</t>
  </si>
  <si>
    <t>2/28已通知发货</t>
    <phoneticPr fontId="3" type="noConversion"/>
  </si>
  <si>
    <t>成都中航</t>
    <phoneticPr fontId="3" type="noConversion"/>
  </si>
  <si>
    <t>SZLESZH22B284</t>
  </si>
  <si>
    <t>陈佳</t>
    <phoneticPr fontId="3" type="noConversion"/>
  </si>
  <si>
    <t>12月1号通知发货</t>
  </si>
  <si>
    <t>SZLESZH22B289</t>
    <phoneticPr fontId="3" type="noConversion"/>
  </si>
  <si>
    <t>陈超</t>
    <phoneticPr fontId="3" type="noConversion"/>
  </si>
  <si>
    <t>洛阳中航</t>
    <phoneticPr fontId="3" type="noConversion"/>
  </si>
  <si>
    <t>SZLESZH22B263</t>
    <phoneticPr fontId="3" type="noConversion"/>
  </si>
  <si>
    <t>SZLESZH22B265</t>
  </si>
  <si>
    <t>喻肖</t>
    <phoneticPr fontId="3" type="noConversion"/>
  </si>
  <si>
    <t>2月1号已经通知出完</t>
    <phoneticPr fontId="3" type="noConversion"/>
  </si>
  <si>
    <t>SZLESZH22B267</t>
  </si>
  <si>
    <t>3/28通知发货</t>
    <phoneticPr fontId="3" type="noConversion"/>
  </si>
  <si>
    <t>SZLESZH22B273</t>
  </si>
  <si>
    <t>12月2号已经通知发货</t>
    <phoneticPr fontId="3" type="noConversion"/>
  </si>
  <si>
    <t>SZLESZH22B297</t>
    <phoneticPr fontId="3" type="noConversion"/>
  </si>
  <si>
    <t>预计12月1号齐料</t>
    <phoneticPr fontId="3" type="noConversion"/>
  </si>
  <si>
    <t>SZLESZH22B287</t>
  </si>
  <si>
    <t>12月1号通知发货</t>
    <phoneticPr fontId="3" type="noConversion"/>
  </si>
  <si>
    <t>JSLEWZH19B032-14</t>
    <phoneticPr fontId="3" type="noConversion"/>
  </si>
  <si>
    <t>B01-014801A-抚平小辊组件</t>
    <phoneticPr fontId="3" type="noConversion"/>
  </si>
  <si>
    <t>1月3号已经通知发货</t>
    <phoneticPr fontId="3" type="noConversion"/>
  </si>
  <si>
    <t>JSLEWZH19B032-13</t>
    <phoneticPr fontId="3" type="noConversion"/>
  </si>
  <si>
    <t>B01-014800A-磁力轮导向辊模组</t>
    <phoneticPr fontId="3" type="noConversion"/>
  </si>
  <si>
    <t>SZLESLJ22B260</t>
  </si>
  <si>
    <t>101-PO-20220928-008</t>
  </si>
  <si>
    <t>梁浩</t>
    <phoneticPr fontId="3" type="noConversion"/>
  </si>
  <si>
    <t>上海文天</t>
    <phoneticPr fontId="3" type="noConversion"/>
  </si>
  <si>
    <t>SZLESZH22B279</t>
  </si>
  <si>
    <t>HMX20220825</t>
    <phoneticPr fontId="3" type="noConversion"/>
  </si>
  <si>
    <t>SZLESZH22B280</t>
    <phoneticPr fontId="3" type="noConversion"/>
  </si>
  <si>
    <t>SHWT20221018001</t>
    <phoneticPr fontId="3" type="noConversion"/>
  </si>
  <si>
    <t>12/20通知发货</t>
    <phoneticPr fontId="3" type="noConversion"/>
  </si>
  <si>
    <t>利维能</t>
    <phoneticPr fontId="3" type="noConversion"/>
  </si>
  <si>
    <t>JSLEWLW18B061-02</t>
    <phoneticPr fontId="3" type="noConversion"/>
  </si>
  <si>
    <t>AHEVPS-2022-CG(S)-235</t>
    <phoneticPr fontId="3" type="noConversion"/>
  </si>
  <si>
    <t>皮带支架</t>
    <phoneticPr fontId="3" type="noConversion"/>
  </si>
  <si>
    <t>4套</t>
    <phoneticPr fontId="3" type="noConversion"/>
  </si>
  <si>
    <t>胡鑫</t>
    <phoneticPr fontId="3" type="noConversion"/>
  </si>
  <si>
    <t>1/9号通知发货</t>
    <phoneticPr fontId="3" type="noConversion"/>
  </si>
  <si>
    <t>上海兰均</t>
    <phoneticPr fontId="3" type="noConversion"/>
  </si>
  <si>
    <t>SZLESLJ22B304</t>
  </si>
  <si>
    <t>100-PO-20221018-009</t>
  </si>
  <si>
    <t>圆皮带</t>
    <phoneticPr fontId="3" type="noConversion"/>
  </si>
  <si>
    <t>SZLESRP22B310</t>
  </si>
  <si>
    <t>RPNY-FL-2022102801</t>
  </si>
  <si>
    <t>3/6通知发完货</t>
    <phoneticPr fontId="3" type="noConversion"/>
  </si>
  <si>
    <t>SZLESRP22B311</t>
  </si>
  <si>
    <t>REPT-HMX-2022092801</t>
  </si>
  <si>
    <t>2月3号已经通知发货</t>
    <phoneticPr fontId="3" type="noConversion"/>
  </si>
  <si>
    <t>JSLEWZH19B032-15</t>
    <phoneticPr fontId="3" type="noConversion"/>
  </si>
  <si>
    <t>负压辊组件A_19032-M24 01-05-900A_海</t>
    <phoneticPr fontId="3" type="noConversion"/>
  </si>
  <si>
    <t>2月1号已经通知发货</t>
    <phoneticPr fontId="3" type="noConversion"/>
  </si>
  <si>
    <t>JSLEWZH19B032-16</t>
    <phoneticPr fontId="3" type="noConversion"/>
  </si>
  <si>
    <t>负压辊组件B_F19032-M2 401-05-900A_</t>
    <phoneticPr fontId="3" type="noConversion"/>
  </si>
  <si>
    <t>SZLESYW22B340</t>
    <phoneticPr fontId="3" type="noConversion"/>
  </si>
  <si>
    <t>原Q8备件</t>
    <phoneticPr fontId="3" type="noConversion"/>
  </si>
  <si>
    <t>1月30号已经通知发货</t>
    <phoneticPr fontId="3" type="noConversion"/>
  </si>
  <si>
    <t>SZLESYW22B341</t>
  </si>
  <si>
    <t>侧皮带</t>
    <phoneticPr fontId="3" type="noConversion"/>
  </si>
  <si>
    <t>1月30号已经通知发货</t>
    <phoneticPr fontId="3" type="noConversion"/>
  </si>
  <si>
    <t>SZLESYW22B343</t>
  </si>
  <si>
    <t>JSLEWYW21B065-05</t>
    <phoneticPr fontId="3" type="noConversion"/>
  </si>
  <si>
    <t>接带平台</t>
    <phoneticPr fontId="3" type="noConversion"/>
  </si>
  <si>
    <t>未发货</t>
    <phoneticPr fontId="3" type="noConversion"/>
  </si>
  <si>
    <t>客户已经取消订单退货</t>
    <phoneticPr fontId="3" type="noConversion"/>
  </si>
  <si>
    <t>SZLESYW22B349</t>
  </si>
  <si>
    <t>Q8备件</t>
    <phoneticPr fontId="3" type="noConversion"/>
  </si>
  <si>
    <t>3/23通知发货</t>
    <phoneticPr fontId="3" type="noConversion"/>
  </si>
  <si>
    <t>JSLEWYW21B065-06</t>
  </si>
  <si>
    <t>未发货</t>
    <phoneticPr fontId="3" type="noConversion"/>
  </si>
  <si>
    <t>生产组装中</t>
    <phoneticPr fontId="3" type="noConversion"/>
  </si>
  <si>
    <t>SZLESYW22B354</t>
  </si>
  <si>
    <t>SZLESCC22B334</t>
  </si>
  <si>
    <t>NW.PO.202211.0000316</t>
  </si>
  <si>
    <t>加强筋</t>
    <phoneticPr fontId="3" type="noConversion"/>
  </si>
  <si>
    <t>1月9号通知发货</t>
    <phoneticPr fontId="3" type="noConversion"/>
  </si>
  <si>
    <t>SZLESCC22B335</t>
  </si>
  <si>
    <t>NW.PO.202211.0000245</t>
  </si>
  <si>
    <t>SZLESCC22B336</t>
  </si>
  <si>
    <t>NW.PO.202211.0000252</t>
  </si>
  <si>
    <t>1/3已经通知发货</t>
    <phoneticPr fontId="3" type="noConversion"/>
  </si>
  <si>
    <t>SZLESCC22B353</t>
  </si>
  <si>
    <t>NW.PO.202212.0000200</t>
  </si>
  <si>
    <t>3/6通知发货</t>
    <phoneticPr fontId="3" type="noConversion"/>
  </si>
  <si>
    <t>SZLESYW22B357</t>
  </si>
  <si>
    <t>JSLEWYW21B065-07</t>
    <phoneticPr fontId="3" type="noConversion"/>
  </si>
  <si>
    <t>B01-015106A</t>
  </si>
  <si>
    <t>生产组装中</t>
    <phoneticPr fontId="3" type="noConversion"/>
  </si>
  <si>
    <t>SZLES23M003</t>
    <phoneticPr fontId="3" type="noConversion"/>
  </si>
  <si>
    <t>202212311327</t>
    <phoneticPr fontId="3" type="noConversion"/>
  </si>
  <si>
    <t>已经直接发现场</t>
    <phoneticPr fontId="3" type="noConversion"/>
  </si>
  <si>
    <t>SZLES23M007</t>
  </si>
  <si>
    <t>3/7通知发货</t>
    <phoneticPr fontId="3" type="noConversion"/>
  </si>
  <si>
    <t>SZLESRP22B342</t>
    <phoneticPr fontId="3" type="noConversion"/>
  </si>
  <si>
    <t>RPNY-FL-2022111501</t>
    <phoneticPr fontId="3" type="noConversion"/>
  </si>
  <si>
    <t>1/10通知发货</t>
    <phoneticPr fontId="3" type="noConversion"/>
  </si>
  <si>
    <t>SZLESRP22B350</t>
  </si>
  <si>
    <t>RPNY-FL-2022121202</t>
  </si>
  <si>
    <t>4/29已经发货</t>
    <phoneticPr fontId="3" type="noConversion"/>
  </si>
  <si>
    <t>赣锋</t>
    <phoneticPr fontId="3" type="noConversion"/>
  </si>
  <si>
    <t>SZLES23M005</t>
  </si>
  <si>
    <t>CD1071@22120634364</t>
  </si>
  <si>
    <t>2/27通知发货</t>
    <phoneticPr fontId="3" type="noConversion"/>
  </si>
  <si>
    <t>SZLES23M011</t>
    <phoneticPr fontId="3" type="noConversion"/>
  </si>
  <si>
    <t>3/10通知发货</t>
    <phoneticPr fontId="3" type="noConversion"/>
  </si>
  <si>
    <t>SZLES23M012</t>
  </si>
  <si>
    <t>2/21通知发货</t>
    <phoneticPr fontId="3" type="noConversion"/>
  </si>
  <si>
    <t>青岛力神</t>
    <phoneticPr fontId="3" type="noConversion"/>
  </si>
  <si>
    <t>SZLES23M009</t>
  </si>
  <si>
    <t>QL-MM-CG-20180307-21</t>
  </si>
  <si>
    <t>隋扬扬</t>
    <phoneticPr fontId="3" type="noConversion"/>
  </si>
  <si>
    <t>2/22通知发货</t>
    <phoneticPr fontId="3" type="noConversion"/>
  </si>
  <si>
    <t>SZLES23M013</t>
  </si>
  <si>
    <t>HS-EP-2212019</t>
  </si>
  <si>
    <t>何家翘</t>
    <phoneticPr fontId="3" type="noConversion"/>
  </si>
  <si>
    <t>朱风帆</t>
    <phoneticPr fontId="3" type="noConversion"/>
  </si>
  <si>
    <t>已经借料发货</t>
    <phoneticPr fontId="3" type="noConversion"/>
  </si>
  <si>
    <t>海辰</t>
    <phoneticPr fontId="3" type="noConversion"/>
  </si>
  <si>
    <t>JSLEWHC22B654-01</t>
  </si>
  <si>
    <t>HS-EP-2301015</t>
  </si>
  <si>
    <t>内皮带机构</t>
    <phoneticPr fontId="3" type="noConversion"/>
  </si>
  <si>
    <t>梁浩</t>
    <phoneticPr fontId="42" type="noConversion"/>
  </si>
  <si>
    <t>3/14通知打单</t>
    <phoneticPr fontId="3" type="noConversion"/>
  </si>
  <si>
    <t>JSLEWHC22B654-02</t>
  </si>
  <si>
    <t>外皮带机构</t>
  </si>
  <si>
    <t>3/14通知打单</t>
    <phoneticPr fontId="3" type="noConversion"/>
  </si>
  <si>
    <t>SZLES23M017</t>
  </si>
  <si>
    <t>3月10号通知发货</t>
    <phoneticPr fontId="3" type="noConversion"/>
  </si>
  <si>
    <t>SZLES23M018</t>
  </si>
  <si>
    <t>上吸附片</t>
    <phoneticPr fontId="3" type="noConversion"/>
  </si>
  <si>
    <t>3/3通知发货</t>
    <phoneticPr fontId="3" type="noConversion"/>
  </si>
  <si>
    <t>SZLES23M019</t>
  </si>
  <si>
    <t>光耦</t>
    <phoneticPr fontId="3" type="noConversion"/>
  </si>
  <si>
    <t>2、13通知发货</t>
    <phoneticPr fontId="3" type="noConversion"/>
  </si>
  <si>
    <t>SZLES23M020</t>
  </si>
  <si>
    <t>SZLES23M023</t>
    <phoneticPr fontId="3" type="noConversion"/>
  </si>
  <si>
    <t>REPT-HMX-2023020201</t>
  </si>
  <si>
    <t>5/4已经通知打单</t>
    <phoneticPr fontId="3" type="noConversion"/>
  </si>
  <si>
    <t>利维能</t>
    <phoneticPr fontId="3" type="noConversion"/>
  </si>
  <si>
    <t>SZLES23M021</t>
  </si>
  <si>
    <t>AHEVPS-2022-CG(S)-269</t>
  </si>
  <si>
    <t>3/9通知发货</t>
    <phoneticPr fontId="3" type="noConversion"/>
  </si>
  <si>
    <t>兰均</t>
    <phoneticPr fontId="3" type="noConversion"/>
  </si>
  <si>
    <t>SZLES23M033</t>
  </si>
  <si>
    <t>101-PO-20230201-009</t>
  </si>
  <si>
    <t>SZLES23M037</t>
  </si>
  <si>
    <t>3/20通知发货</t>
    <phoneticPr fontId="3" type="noConversion"/>
  </si>
  <si>
    <t>武汉蜂巢</t>
    <phoneticPr fontId="3" type="noConversion"/>
  </si>
  <si>
    <t>SZLES23M038</t>
  </si>
  <si>
    <t>ZF.PO.202302.0000075</t>
  </si>
  <si>
    <t>汤跃幸</t>
    <phoneticPr fontId="3" type="noConversion"/>
  </si>
  <si>
    <t>SZLES23M043</t>
  </si>
  <si>
    <t>ZF.PO.202302.0000091</t>
  </si>
  <si>
    <t>3/8通知发货</t>
    <phoneticPr fontId="3" type="noConversion"/>
  </si>
  <si>
    <t>SZLES23M042</t>
  </si>
  <si>
    <t>JN.PO.202302.0000121</t>
  </si>
  <si>
    <t>4/7通知发货</t>
    <phoneticPr fontId="3" type="noConversion"/>
  </si>
  <si>
    <t>SZLES23M046</t>
  </si>
  <si>
    <t>SZLES23M047</t>
  </si>
  <si>
    <t>4/3全部通知出货</t>
    <phoneticPr fontId="3" type="noConversion"/>
  </si>
  <si>
    <t>SZLES23M049</t>
  </si>
  <si>
    <t>202302181903</t>
    <phoneticPr fontId="3" type="noConversion"/>
  </si>
  <si>
    <t>SZLES23M052</t>
    <phoneticPr fontId="3" type="noConversion"/>
  </si>
  <si>
    <t>惠州亿纬</t>
  </si>
  <si>
    <t>SZLES23M056</t>
  </si>
  <si>
    <t>4/3通知发货</t>
    <phoneticPr fontId="3" type="noConversion"/>
  </si>
  <si>
    <t>SZLES23M058</t>
    <phoneticPr fontId="3" type="noConversion"/>
  </si>
  <si>
    <t>物料已经发去现场</t>
    <phoneticPr fontId="3" type="noConversion"/>
  </si>
  <si>
    <t>远景江阴</t>
    <phoneticPr fontId="3" type="noConversion"/>
  </si>
  <si>
    <t>SZLES23M060</t>
  </si>
  <si>
    <t>卿佳</t>
    <phoneticPr fontId="3" type="noConversion"/>
  </si>
  <si>
    <t>4/20已经通知打单</t>
    <phoneticPr fontId="3" type="noConversion"/>
  </si>
  <si>
    <t>科信</t>
    <phoneticPr fontId="3" type="noConversion"/>
  </si>
  <si>
    <t>SZLES23M059</t>
  </si>
  <si>
    <t>YRF-HMX-20230306</t>
    <phoneticPr fontId="3" type="noConversion"/>
  </si>
  <si>
    <t>4/19通知出完货</t>
    <phoneticPr fontId="3" type="noConversion"/>
  </si>
  <si>
    <t>ATL</t>
    <phoneticPr fontId="3" type="noConversion"/>
  </si>
  <si>
    <t>SZLES23M062</t>
  </si>
  <si>
    <t>梅文亮</t>
    <phoneticPr fontId="3" type="noConversion"/>
  </si>
  <si>
    <t>3/29通知发货</t>
    <phoneticPr fontId="3" type="noConversion"/>
  </si>
  <si>
    <t>荆门亿纬</t>
    <phoneticPr fontId="3" type="noConversion"/>
  </si>
  <si>
    <t>SZLES23M064</t>
  </si>
  <si>
    <t>4月21号通知发货</t>
    <phoneticPr fontId="3" type="noConversion"/>
  </si>
  <si>
    <t>SZLES23M066</t>
  </si>
  <si>
    <t>4月21号通知发货</t>
    <phoneticPr fontId="3" type="noConversion"/>
  </si>
  <si>
    <t>SZLES23M070</t>
    <phoneticPr fontId="3" type="noConversion"/>
  </si>
  <si>
    <t>4/14通知发货</t>
    <phoneticPr fontId="3" type="noConversion"/>
  </si>
  <si>
    <t>SZLES23M075</t>
    <phoneticPr fontId="3" type="noConversion"/>
  </si>
  <si>
    <t>5/4通知发货</t>
    <phoneticPr fontId="3" type="noConversion"/>
  </si>
  <si>
    <t>SZLES23M072</t>
  </si>
  <si>
    <t>天合滁州</t>
    <phoneticPr fontId="3" type="noConversion"/>
  </si>
  <si>
    <t>SZLES23M077</t>
  </si>
  <si>
    <t>5/16通知发货</t>
    <phoneticPr fontId="3" type="noConversion"/>
  </si>
  <si>
    <t>荆门亿纬</t>
    <phoneticPr fontId="3" type="noConversion"/>
  </si>
  <si>
    <t>SZLES23M079</t>
  </si>
  <si>
    <t>武汉中航</t>
    <phoneticPr fontId="3" type="noConversion"/>
  </si>
  <si>
    <t>SZLES23M086</t>
  </si>
  <si>
    <t>5/4通知出库</t>
    <phoneticPr fontId="3" type="noConversion"/>
  </si>
  <si>
    <t>SZLES23M087</t>
    <phoneticPr fontId="3" type="noConversion"/>
  </si>
  <si>
    <t>5/4通知出库</t>
    <phoneticPr fontId="3" type="noConversion"/>
  </si>
  <si>
    <t>SZLES23M089</t>
  </si>
  <si>
    <t>CD20002303291152</t>
  </si>
  <si>
    <t>5/6号通知出库</t>
    <phoneticPr fontId="3" type="noConversion"/>
  </si>
  <si>
    <t>SZLES23M090</t>
  </si>
  <si>
    <t>SZLES23M091</t>
  </si>
  <si>
    <t>CD20002304030107</t>
  </si>
  <si>
    <t>5/18通知发货</t>
    <phoneticPr fontId="3" type="noConversion"/>
  </si>
  <si>
    <t>SZLES23M094</t>
  </si>
  <si>
    <t>5/5已经通知出货</t>
    <phoneticPr fontId="3" type="noConversion"/>
  </si>
  <si>
    <t>武汉蜂巢</t>
    <phoneticPr fontId="3" type="noConversion"/>
  </si>
  <si>
    <t>JSLEWCC21B107-02</t>
    <phoneticPr fontId="3" type="noConversion"/>
  </si>
  <si>
    <t>ZF.PO.202303.0000106</t>
  </si>
  <si>
    <t>B01-015521A</t>
    <phoneticPr fontId="3" type="noConversion"/>
  </si>
  <si>
    <t>汤跃幸</t>
  </si>
  <si>
    <t>刘娜</t>
  </si>
  <si>
    <t>5/21通知出货</t>
  </si>
  <si>
    <t>SZLES23M095</t>
  </si>
  <si>
    <t>SZLES23M097</t>
  </si>
  <si>
    <t>6/8通知发货</t>
    <phoneticPr fontId="3" type="noConversion"/>
  </si>
  <si>
    <t>SZLES23M108</t>
  </si>
  <si>
    <t>5/31通知发货</t>
    <phoneticPr fontId="3" type="noConversion"/>
  </si>
  <si>
    <t>SZLES23M106</t>
  </si>
  <si>
    <t>成都中航</t>
    <phoneticPr fontId="3" type="noConversion"/>
  </si>
  <si>
    <t>SZLES23M109</t>
  </si>
  <si>
    <t>能下单的5/25已经通知发货</t>
    <phoneticPr fontId="3" type="noConversion"/>
  </si>
  <si>
    <t>SZLES23M112</t>
  </si>
  <si>
    <t>5/19通知发货</t>
    <phoneticPr fontId="3" type="noConversion"/>
  </si>
  <si>
    <t>SZLES23M113</t>
  </si>
  <si>
    <t>能下单的5/19通知发货</t>
    <phoneticPr fontId="3" type="noConversion"/>
  </si>
  <si>
    <t>SZLES23M114</t>
  </si>
  <si>
    <t>SZLES23M115</t>
  </si>
  <si>
    <t>已到货，待客户通知发货</t>
    <phoneticPr fontId="3" type="noConversion"/>
  </si>
  <si>
    <t>SZLES23M116</t>
  </si>
  <si>
    <t>SZLES23M121</t>
  </si>
  <si>
    <t>5/31通知发货</t>
    <phoneticPr fontId="3" type="noConversion"/>
  </si>
  <si>
    <t>SZLES23M122</t>
  </si>
  <si>
    <t>SZLES23M123</t>
  </si>
  <si>
    <t>预计2023/6/3齐料</t>
    <phoneticPr fontId="3" type="noConversion"/>
  </si>
  <si>
    <t>SZLES23M124</t>
  </si>
  <si>
    <t>SZLES23M127</t>
  </si>
  <si>
    <t>SZLES23M126</t>
  </si>
  <si>
    <t>5/25通知发货</t>
    <phoneticPr fontId="3" type="noConversion"/>
  </si>
  <si>
    <t>溧阳CATL</t>
    <phoneticPr fontId="3" type="noConversion"/>
  </si>
  <si>
    <t>SZLES23M131</t>
  </si>
  <si>
    <t>5/30通知发货</t>
    <phoneticPr fontId="3" type="noConversion"/>
  </si>
  <si>
    <t>SZLES23M135</t>
  </si>
  <si>
    <t>2023-5-4-01</t>
  </si>
  <si>
    <t>5/29已经全部发完</t>
    <phoneticPr fontId="3" type="noConversion"/>
  </si>
  <si>
    <t>SZLES23M136</t>
  </si>
  <si>
    <t>SZLES23M140</t>
  </si>
  <si>
    <t>6/13通知发货</t>
    <phoneticPr fontId="3" type="noConversion"/>
  </si>
  <si>
    <t>科信</t>
    <phoneticPr fontId="3" type="noConversion"/>
  </si>
  <si>
    <t>SZLES23M141</t>
  </si>
  <si>
    <t>YRF-HMX-20230425</t>
  </si>
  <si>
    <t>预计6/3号齐料</t>
    <phoneticPr fontId="3" type="noConversion"/>
  </si>
  <si>
    <t>常州中航</t>
    <phoneticPr fontId="3" type="noConversion"/>
  </si>
  <si>
    <t>SZLES23M149</t>
  </si>
  <si>
    <t>预计2023/6/6齐料</t>
    <phoneticPr fontId="3" type="noConversion"/>
  </si>
  <si>
    <t>SZLES23M150</t>
  </si>
  <si>
    <t>SZLES23M152</t>
  </si>
  <si>
    <t>预计6/11到货</t>
    <phoneticPr fontId="3" type="noConversion"/>
  </si>
  <si>
    <t>SZLES23M153</t>
  </si>
  <si>
    <t>SZLES23M154</t>
  </si>
  <si>
    <t>预计6月8号齐料</t>
    <phoneticPr fontId="3" type="noConversion"/>
  </si>
  <si>
    <t>常州中航</t>
    <phoneticPr fontId="3" type="noConversion"/>
  </si>
  <si>
    <t>SZLES23M155</t>
  </si>
  <si>
    <t>预计6月13号齐料</t>
    <phoneticPr fontId="3" type="noConversion"/>
  </si>
  <si>
    <t>SZLES23M161</t>
  </si>
  <si>
    <t>SZLES23M162</t>
  </si>
  <si>
    <t>SZLES23M166</t>
  </si>
  <si>
    <t>中化扬州</t>
    <phoneticPr fontId="3" type="noConversion"/>
  </si>
  <si>
    <t>SZLES23M169</t>
  </si>
  <si>
    <t>6/8已经通知发货</t>
    <phoneticPr fontId="3" type="noConversion"/>
  </si>
  <si>
    <t>南宁比亚迪</t>
    <phoneticPr fontId="3" type="noConversion"/>
  </si>
  <si>
    <t>SZLES23M170</t>
  </si>
  <si>
    <t>6/9通知发货</t>
    <phoneticPr fontId="3" type="noConversion"/>
  </si>
  <si>
    <t>SZLES23M172</t>
  </si>
  <si>
    <t>FE.PO.202305.0000173</t>
  </si>
  <si>
    <t>SZLES23M196</t>
  </si>
  <si>
    <t>6/16通知发货</t>
    <phoneticPr fontId="3" type="noConversion"/>
  </si>
  <si>
    <t>SZLES23M199</t>
  </si>
  <si>
    <t>6/14通知发货</t>
    <phoneticPr fontId="3" type="noConversion"/>
  </si>
  <si>
    <t>SZLES23M198</t>
  </si>
  <si>
    <t>6/21通知发货</t>
    <phoneticPr fontId="3" type="noConversion"/>
  </si>
  <si>
    <t>SZLES23M200</t>
  </si>
  <si>
    <t>2023/6/29号齐料</t>
    <phoneticPr fontId="3" type="noConversion"/>
  </si>
  <si>
    <t>SZLES23M203</t>
  </si>
  <si>
    <t>2-CG-13-2023-0961</t>
  </si>
  <si>
    <t>待形态转换</t>
    <phoneticPr fontId="3" type="noConversion"/>
  </si>
  <si>
    <t>SZLES23M208</t>
  </si>
  <si>
    <t>预计6月25齐料</t>
    <phoneticPr fontId="3" type="noConversion"/>
  </si>
  <si>
    <t>JSLEWYW22B147-03</t>
    <phoneticPr fontId="3" type="noConversion"/>
  </si>
  <si>
    <t>平切轴组件</t>
    <phoneticPr fontId="3" type="noConversion"/>
  </si>
  <si>
    <t>待设计下单</t>
    <phoneticPr fontId="3" type="noConversion"/>
  </si>
  <si>
    <t>JSLEWYW20B240-04</t>
  </si>
  <si>
    <t>JSLEWYW20B240-05</t>
  </si>
  <si>
    <t>鹏辉</t>
    <phoneticPr fontId="3" type="noConversion"/>
  </si>
  <si>
    <t>中航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</si>
</sst>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 * #,##0.00_ ;_ * \-#,##0.00_ ;_ * &quot;-&quot;??_ ;_ @_ "/>
    <numFmt numFmtId="176" formatCode="[$-F400]h:mm:ss\ AM/PM"/>
    <numFmt numFmtId="177" formatCode="yyyy/m/d;@"/>
    <numFmt numFmtId="178" formatCode="[DBNum2][$-804]General"/>
    <numFmt numFmtId="179" formatCode="[$€-2]\ #,##0.00;[$€-2]\ \-#,##0.00"/>
    <numFmt numFmtId="180" formatCode="0_);[Red]\(0\)"/>
    <numFmt numFmtId="181" formatCode="yyyy&quot;年&quot;m&quot;月&quot;d&quot;日&quot;;@"/>
    <numFmt numFmtId="182" formatCode="0.00_ "/>
    <numFmt numFmtId="183" formatCode="[$-F800]dddd\,\ mmmm\ dd\,\ yyyy"/>
    <numFmt numFmtId="184" formatCode="#,##0_ "/>
  </numFmts>
  <fonts count="56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9"/>
      <color theme="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0"/>
      <name val="微软雅黑"/>
      <family val="2"/>
      <charset val="134"/>
    </font>
    <font>
      <b/>
      <sz val="8"/>
      <color theme="0"/>
      <name val="微软雅黑"/>
      <family val="2"/>
      <charset val="134"/>
    </font>
    <font>
      <b/>
      <sz val="8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b/>
      <sz val="12"/>
      <color theme="1"/>
      <name val="微软雅黑"/>
      <family val="2"/>
      <charset val="134"/>
    </font>
    <font>
      <sz val="11"/>
      <color rgb="FF000000"/>
      <name val="宋体"/>
      <family val="3"/>
      <charset val="134"/>
    </font>
    <font>
      <b/>
      <sz val="12"/>
      <name val="微软雅黑"/>
      <family val="2"/>
      <charset val="134"/>
    </font>
    <font>
      <sz val="9"/>
      <color theme="1"/>
      <name val="等线"/>
      <family val="3"/>
      <charset val="134"/>
      <scheme val="minor"/>
    </font>
    <font>
      <b/>
      <sz val="9"/>
      <color rgb="FFFFFFFF"/>
      <name val="微软雅黑"/>
      <family val="2"/>
      <charset val="134"/>
    </font>
    <font>
      <sz val="10"/>
      <color theme="1"/>
      <name val="等线"/>
      <family val="3"/>
      <charset val="134"/>
      <scheme val="minor"/>
    </font>
    <font>
      <sz val="9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u/>
      <sz val="11"/>
      <color theme="10"/>
      <name val="等线"/>
      <family val="2"/>
      <scheme val="minor"/>
    </font>
    <font>
      <sz val="1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rgb="FFFF0000"/>
      <name val="微软雅黑"/>
      <family val="2"/>
      <charset val="134"/>
    </font>
    <font>
      <sz val="10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sz val="8"/>
      <color theme="1"/>
      <name val="微软雅黑"/>
      <family val="2"/>
      <charset val="134"/>
    </font>
    <font>
      <sz val="8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0"/>
      <color rgb="FF00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1"/>
      <color indexed="8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9"/>
      <color rgb="FFFF0000"/>
      <name val="等线"/>
      <family val="2"/>
      <scheme val="minor"/>
    </font>
    <font>
      <b/>
      <sz val="10"/>
      <color theme="1"/>
      <name val="微软雅黑"/>
      <family val="2"/>
      <charset val="134"/>
    </font>
    <font>
      <sz val="10"/>
      <color theme="4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0"/>
      <color rgb="FF0070C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strike/>
      <sz val="9"/>
      <name val="微软雅黑"/>
      <family val="2"/>
      <charset val="134"/>
    </font>
    <font>
      <sz val="10"/>
      <name val="等线"/>
      <family val="2"/>
      <scheme val="minor"/>
    </font>
    <font>
      <sz val="9"/>
      <name val="等线"/>
      <family val="2"/>
      <scheme val="minor"/>
    </font>
    <font>
      <u/>
      <sz val="9"/>
      <name val="等线"/>
      <family val="2"/>
      <scheme val="minor"/>
    </font>
    <font>
      <sz val="9"/>
      <name val="Microsoft YaHei"/>
      <family val="2"/>
      <charset val="134"/>
    </font>
    <font>
      <b/>
      <sz val="8"/>
      <color theme="1"/>
      <name val="微软雅黑"/>
      <family val="2"/>
      <charset val="134"/>
    </font>
    <font>
      <sz val="11"/>
      <color theme="1"/>
      <name val="等线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62">
    <xf numFmtId="0" fontId="0" fillId="0" borderId="0"/>
    <xf numFmtId="0" fontId="5" fillId="0" borderId="0"/>
    <xf numFmtId="176" fontId="5" fillId="0" borderId="0"/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/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6" fontId="5" fillId="0" borderId="0">
      <alignment vertical="center"/>
    </xf>
    <xf numFmtId="176" fontId="5" fillId="0" borderId="0">
      <alignment vertical="center"/>
    </xf>
    <xf numFmtId="0" fontId="5" fillId="0" borderId="0"/>
    <xf numFmtId="0" fontId="5" fillId="0" borderId="0">
      <alignment vertical="center"/>
    </xf>
    <xf numFmtId="178" fontId="5" fillId="0" borderId="0">
      <alignment vertical="center"/>
    </xf>
    <xf numFmtId="0" fontId="5" fillId="0" borderId="0">
      <alignment vertical="center"/>
    </xf>
    <xf numFmtId="0" fontId="15" fillId="0" borderId="0"/>
    <xf numFmtId="0" fontId="15" fillId="0" borderId="0"/>
    <xf numFmtId="0" fontId="5" fillId="0" borderId="0"/>
    <xf numFmtId="178" fontId="5" fillId="0" borderId="0">
      <alignment vertical="center"/>
    </xf>
    <xf numFmtId="0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176" fontId="5" fillId="0" borderId="0">
      <alignment vertical="center"/>
    </xf>
    <xf numFmtId="179" fontId="17" fillId="0" borderId="0">
      <protection locked="0"/>
    </xf>
    <xf numFmtId="43" fontId="17" fillId="0" borderId="0">
      <alignment vertical="top"/>
      <protection locked="0"/>
    </xf>
    <xf numFmtId="0" fontId="13" fillId="0" borderId="0">
      <alignment vertical="center"/>
    </xf>
    <xf numFmtId="0" fontId="5" fillId="0" borderId="0">
      <alignment vertical="center"/>
    </xf>
    <xf numFmtId="179" fontId="5" fillId="0" borderId="0">
      <alignment vertical="center"/>
    </xf>
    <xf numFmtId="176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/>
    <xf numFmtId="0" fontId="5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0" fontId="5" fillId="0" borderId="0"/>
    <xf numFmtId="178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78" fontId="5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797">
    <xf numFmtId="0" fontId="0" fillId="0" borderId="0" xfId="0"/>
    <xf numFmtId="176" fontId="5" fillId="0" borderId="0" xfId="2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6" fillId="0" borderId="0" xfId="2" applyFont="1" applyFill="1" applyAlignment="1">
      <alignment horizontal="center"/>
    </xf>
    <xf numFmtId="14" fontId="11" fillId="5" borderId="1" xfId="0" applyNumberFormat="1" applyFont="1" applyFill="1" applyBorder="1" applyAlignment="1" applyProtection="1">
      <alignment horizontal="center" vertical="center" wrapText="1"/>
      <protection locked="0"/>
    </xf>
    <xf numFmtId="176" fontId="10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6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80" fontId="22" fillId="0" borderId="1" xfId="9" applyNumberFormat="1" applyFont="1" applyFill="1" applyBorder="1" applyAlignment="1">
      <alignment horizontal="center" vertical="center"/>
    </xf>
    <xf numFmtId="14" fontId="25" fillId="0" borderId="1" xfId="25" applyNumberFormat="1" applyFont="1" applyFill="1" applyBorder="1" applyAlignment="1">
      <alignment horizontal="center" vertical="center" wrapText="1"/>
    </xf>
    <xf numFmtId="0" fontId="25" fillId="0" borderId="1" xfId="1" applyNumberFormat="1" applyFont="1" applyFill="1" applyBorder="1" applyAlignment="1">
      <alignment horizontal="center" vertical="center"/>
    </xf>
    <xf numFmtId="0" fontId="25" fillId="0" borderId="1" xfId="28" applyNumberFormat="1" applyFont="1" applyFill="1" applyBorder="1" applyAlignment="1">
      <alignment horizontal="center" vertical="center" wrapText="1"/>
    </xf>
    <xf numFmtId="0" fontId="18" fillId="0" borderId="0" xfId="0" applyNumberFormat="1" applyFont="1" applyAlignment="1">
      <alignment horizontal="left" vertical="center"/>
    </xf>
    <xf numFmtId="14" fontId="8" fillId="2" borderId="3" xfId="0" applyNumberFormat="1" applyFont="1" applyFill="1" applyBorder="1" applyAlignment="1">
      <alignment horizontal="center" vertical="center" wrapText="1"/>
    </xf>
    <xf numFmtId="14" fontId="8" fillId="5" borderId="3" xfId="0" applyNumberFormat="1" applyFont="1" applyFill="1" applyBorder="1" applyAlignment="1">
      <alignment horizontal="center" vertical="center" wrapText="1"/>
    </xf>
    <xf numFmtId="14" fontId="8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6" borderId="3" xfId="0" applyNumberFormat="1" applyFont="1" applyFill="1" applyBorder="1" applyAlignment="1" applyProtection="1">
      <alignment horizontal="center" vertical="center" wrapText="1"/>
      <protection locked="0"/>
    </xf>
    <xf numFmtId="0" fontId="8" fillId="6" borderId="3" xfId="0" applyFont="1" applyFill="1" applyBorder="1" applyAlignment="1" applyProtection="1">
      <alignment horizontal="center" vertical="center" wrapText="1"/>
      <protection locked="0"/>
    </xf>
    <xf numFmtId="0" fontId="9" fillId="5" borderId="3" xfId="0" applyFont="1" applyFill="1" applyBorder="1" applyAlignment="1" applyProtection="1">
      <alignment horizontal="center" vertical="center" wrapText="1"/>
      <protection locked="0"/>
    </xf>
    <xf numFmtId="176" fontId="8" fillId="6" borderId="3" xfId="0" applyNumberFormat="1" applyFont="1" applyFill="1" applyBorder="1" applyAlignment="1" applyProtection="1">
      <alignment horizontal="center" vertical="center" wrapText="1"/>
      <protection locked="0"/>
    </xf>
    <xf numFmtId="176" fontId="8" fillId="7" borderId="3" xfId="0" applyNumberFormat="1" applyFont="1" applyFill="1" applyBorder="1" applyAlignment="1" applyProtection="1">
      <alignment horizontal="center" vertical="center" wrapText="1"/>
      <protection locked="0"/>
    </xf>
    <xf numFmtId="176" fontId="9" fillId="5" borderId="3" xfId="0" applyNumberFormat="1" applyFont="1" applyFill="1" applyBorder="1" applyAlignment="1" applyProtection="1">
      <alignment horizontal="center" vertical="center" wrapText="1"/>
      <protection locked="0"/>
    </xf>
    <xf numFmtId="14" fontId="9" fillId="5" borderId="3" xfId="0" applyNumberFormat="1" applyFont="1" applyFill="1" applyBorder="1" applyAlignment="1" applyProtection="1">
      <alignment horizontal="center" vertical="center" wrapText="1"/>
      <protection locked="0"/>
    </xf>
    <xf numFmtId="176" fontId="4" fillId="6" borderId="3" xfId="2" applyNumberFormat="1" applyFont="1" applyFill="1" applyBorder="1" applyAlignment="1" applyProtection="1">
      <alignment horizontal="center" vertical="center" wrapText="1"/>
      <protection locked="0"/>
    </xf>
    <xf numFmtId="176" fontId="7" fillId="5" borderId="3" xfId="2" applyNumberFormat="1" applyFont="1" applyFill="1" applyBorder="1" applyAlignment="1" applyProtection="1">
      <alignment horizontal="center" vertical="center" wrapText="1"/>
      <protection locked="0"/>
    </xf>
    <xf numFmtId="14" fontId="7" fillId="5" borderId="3" xfId="2" applyNumberFormat="1" applyFont="1" applyFill="1" applyBorder="1" applyAlignment="1" applyProtection="1">
      <alignment horizontal="center" vertical="center" wrapText="1"/>
      <protection locked="0"/>
    </xf>
    <xf numFmtId="176" fontId="20" fillId="8" borderId="3" xfId="2" applyNumberFormat="1" applyFont="1" applyFill="1" applyBorder="1" applyAlignment="1">
      <alignment horizontal="center" vertical="center" wrapText="1"/>
    </xf>
    <xf numFmtId="0" fontId="8" fillId="6" borderId="4" xfId="0" applyFont="1" applyFill="1" applyBorder="1" applyAlignment="1" applyProtection="1">
      <alignment horizontal="center" vertical="center" wrapText="1"/>
      <protection locked="0"/>
    </xf>
    <xf numFmtId="0" fontId="14" fillId="0" borderId="0" xfId="0" applyFont="1" applyBorder="1"/>
    <xf numFmtId="0" fontId="21" fillId="0" borderId="0" xfId="0" applyFont="1" applyBorder="1"/>
    <xf numFmtId="0" fontId="8" fillId="3" borderId="4" xfId="0" applyFont="1" applyFill="1" applyBorder="1" applyAlignment="1">
      <alignment horizontal="center" vertical="center" wrapText="1"/>
    </xf>
    <xf numFmtId="0" fontId="0" fillId="0" borderId="0" xfId="0" applyBorder="1"/>
    <xf numFmtId="0" fontId="12" fillId="0" borderId="0" xfId="0" applyFont="1" applyFill="1" applyBorder="1"/>
    <xf numFmtId="0" fontId="12" fillId="0" borderId="0" xfId="0" applyFont="1" applyBorder="1"/>
    <xf numFmtId="0" fontId="5" fillId="0" borderId="0" xfId="2" applyNumberFormat="1" applyAlignment="1">
      <alignment horizontal="center"/>
    </xf>
    <xf numFmtId="0" fontId="6" fillId="0" borderId="0" xfId="2" applyNumberFormat="1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14" fillId="0" borderId="0" xfId="0" applyNumberFormat="1" applyFont="1"/>
    <xf numFmtId="14" fontId="14" fillId="0" borderId="0" xfId="0" applyNumberFormat="1" applyFont="1"/>
    <xf numFmtId="14" fontId="6" fillId="0" borderId="0" xfId="2" applyNumberFormat="1" applyFont="1" applyFill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8" fillId="7" borderId="3" xfId="0" applyNumberFormat="1" applyFont="1" applyFill="1" applyBorder="1" applyAlignment="1" applyProtection="1">
      <alignment horizontal="center" vertical="center" wrapText="1"/>
      <protection locked="0"/>
    </xf>
    <xf numFmtId="0" fontId="9" fillId="5" borderId="3" xfId="0" applyNumberFormat="1" applyFont="1" applyFill="1" applyBorder="1" applyAlignment="1" applyProtection="1">
      <alignment horizontal="center" vertical="center" wrapText="1"/>
      <protection locked="0"/>
    </xf>
    <xf numFmtId="0" fontId="8" fillId="6" borderId="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Border="1" applyAlignment="1">
      <alignment horizontal="center" vertical="center"/>
    </xf>
    <xf numFmtId="0" fontId="5" fillId="0" borderId="0" xfId="2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14" fontId="0" fillId="0" borderId="0" xfId="0" applyNumberFormat="1" applyFill="1" applyBorder="1" applyAlignment="1">
      <alignment horizontal="center"/>
    </xf>
    <xf numFmtId="0" fontId="22" fillId="0" borderId="1" xfId="28" applyNumberFormat="1" applyFont="1" applyFill="1" applyBorder="1" applyAlignment="1">
      <alignment horizontal="center" vertical="center" wrapText="1"/>
    </xf>
    <xf numFmtId="0" fontId="22" fillId="0" borderId="1" xfId="28" applyNumberFormat="1" applyFont="1" applyFill="1" applyBorder="1" applyAlignment="1">
      <alignment horizontal="center" vertical="center"/>
    </xf>
    <xf numFmtId="14" fontId="22" fillId="0" borderId="1" xfId="28" applyNumberFormat="1" applyFont="1" applyFill="1" applyBorder="1" applyAlignment="1">
      <alignment horizontal="center" vertical="center"/>
    </xf>
    <xf numFmtId="177" fontId="22" fillId="0" borderId="1" xfId="1" applyNumberFormat="1" applyFont="1" applyFill="1" applyBorder="1" applyAlignment="1">
      <alignment horizontal="center" vertical="center"/>
    </xf>
    <xf numFmtId="178" fontId="22" fillId="0" borderId="1" xfId="1" applyNumberFormat="1" applyFont="1" applyFill="1" applyBorder="1" applyAlignment="1">
      <alignment horizontal="center" vertical="center"/>
    </xf>
    <xf numFmtId="176" fontId="5" fillId="0" borderId="0" xfId="2" applyAlignment="1">
      <alignment horizontal="center" vertical="center"/>
    </xf>
    <xf numFmtId="14" fontId="22" fillId="0" borderId="1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5" fillId="0" borderId="1" xfId="18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 wrapText="1"/>
    </xf>
    <xf numFmtId="14" fontId="25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 wrapText="1"/>
    </xf>
    <xf numFmtId="176" fontId="22" fillId="0" borderId="1" xfId="10" applyNumberFormat="1" applyFont="1" applyFill="1" applyBorder="1" applyAlignment="1">
      <alignment horizontal="center" vertical="center"/>
    </xf>
    <xf numFmtId="176" fontId="22" fillId="0" borderId="1" xfId="12" applyFont="1" applyFill="1" applyBorder="1" applyAlignment="1">
      <alignment horizontal="center" vertical="center"/>
    </xf>
    <xf numFmtId="176" fontId="12" fillId="0" borderId="1" xfId="2" applyFont="1" applyFill="1" applyBorder="1" applyAlignment="1">
      <alignment horizontal="center" vertical="center" wrapText="1"/>
    </xf>
    <xf numFmtId="0" fontId="22" fillId="0" borderId="1" xfId="10" applyNumberFormat="1" applyFont="1" applyFill="1" applyBorder="1" applyAlignment="1">
      <alignment horizontal="center" vertical="center"/>
    </xf>
    <xf numFmtId="0" fontId="25" fillId="0" borderId="1" xfId="25" applyNumberFormat="1" applyFont="1" applyFill="1" applyBorder="1" applyAlignment="1">
      <alignment horizontal="center" vertical="center" wrapText="1"/>
    </xf>
    <xf numFmtId="0" fontId="25" fillId="0" borderId="1" xfId="1" applyFont="1" applyFill="1" applyBorder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18" fillId="0" borderId="0" xfId="32" applyNumberFormat="1" applyFont="1" applyFill="1" applyBorder="1" applyAlignment="1">
      <alignment vertical="center"/>
    </xf>
    <xf numFmtId="176" fontId="10" fillId="6" borderId="1" xfId="0" applyNumberFormat="1" applyFont="1" applyFill="1" applyBorder="1" applyAlignment="1" applyProtection="1">
      <alignment vertical="center" wrapText="1"/>
      <protection locked="0"/>
    </xf>
    <xf numFmtId="0" fontId="0" fillId="0" borderId="1" xfId="0" applyFill="1" applyBorder="1" applyAlignment="1">
      <alignment horizontal="center"/>
    </xf>
    <xf numFmtId="0" fontId="22" fillId="0" borderId="1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176" fontId="20" fillId="8" borderId="4" xfId="2" applyNumberFormat="1" applyFont="1" applyFill="1" applyBorder="1" applyAlignment="1">
      <alignment horizontal="center" vertical="center" wrapText="1"/>
    </xf>
    <xf numFmtId="180" fontId="22" fillId="0" borderId="5" xfId="9" applyNumberFormat="1" applyFont="1" applyFill="1" applyBorder="1" applyAlignment="1">
      <alignment horizontal="center" vertical="center"/>
    </xf>
    <xf numFmtId="176" fontId="19" fillId="0" borderId="0" xfId="2" applyFont="1" applyBorder="1"/>
    <xf numFmtId="180" fontId="22" fillId="0" borderId="0" xfId="9" applyNumberFormat="1" applyFont="1" applyFill="1" applyBorder="1" applyAlignment="1">
      <alignment horizontal="center" vertical="center"/>
    </xf>
    <xf numFmtId="0" fontId="6" fillId="0" borderId="0" xfId="0" applyFont="1" applyFill="1"/>
    <xf numFmtId="0" fontId="22" fillId="0" borderId="1" xfId="18" applyFont="1" applyFill="1" applyBorder="1" applyAlignment="1">
      <alignment horizontal="center" vertical="center" wrapText="1"/>
    </xf>
    <xf numFmtId="178" fontId="0" fillId="0" borderId="0" xfId="0" applyNumberFormat="1" applyFont="1" applyFill="1" applyAlignment="1">
      <alignment vertical="center"/>
    </xf>
    <xf numFmtId="178" fontId="33" fillId="0" borderId="0" xfId="0" applyNumberFormat="1" applyFont="1" applyFill="1" applyBorder="1" applyAlignment="1">
      <alignment vertical="center"/>
    </xf>
    <xf numFmtId="178" fontId="33" fillId="0" borderId="0" xfId="0" applyNumberFormat="1" applyFont="1" applyFill="1" applyAlignment="1">
      <alignment vertical="center"/>
    </xf>
    <xf numFmtId="0" fontId="12" fillId="0" borderId="1" xfId="25" applyFont="1" applyFill="1" applyBorder="1" applyAlignment="1">
      <alignment horizontal="center" vertical="center" wrapText="1"/>
    </xf>
    <xf numFmtId="0" fontId="6" fillId="0" borderId="0" xfId="28" applyFont="1" applyAlignment="1">
      <alignment horizontal="center" vertical="center"/>
    </xf>
    <xf numFmtId="0" fontId="22" fillId="0" borderId="1" xfId="28" applyFont="1" applyFill="1" applyBorder="1" applyAlignment="1">
      <alignment horizontal="center" vertical="center" wrapText="1"/>
    </xf>
    <xf numFmtId="176" fontId="22" fillId="0" borderId="1" xfId="20" applyFont="1" applyFill="1" applyBorder="1" applyAlignment="1">
      <alignment horizontal="center" vertical="center" wrapText="1"/>
    </xf>
    <xf numFmtId="0" fontId="33" fillId="0" borderId="0" xfId="0" applyNumberFormat="1" applyFont="1" applyAlignment="1">
      <alignment horizontal="center" vertical="center"/>
    </xf>
    <xf numFmtId="58" fontId="22" fillId="0" borderId="1" xfId="18" applyNumberFormat="1" applyFont="1" applyFill="1" applyBorder="1" applyAlignment="1">
      <alignment horizontal="center" vertical="center" wrapText="1"/>
    </xf>
    <xf numFmtId="9" fontId="22" fillId="0" borderId="1" xfId="18" applyNumberFormat="1" applyFont="1" applyFill="1" applyBorder="1" applyAlignment="1">
      <alignment horizontal="center" vertical="center" wrapText="1"/>
    </xf>
    <xf numFmtId="0" fontId="22" fillId="0" borderId="1" xfId="18" applyNumberFormat="1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22" fillId="0" borderId="1" xfId="10" applyNumberFormat="1" applyFont="1" applyFill="1" applyBorder="1" applyAlignment="1">
      <alignment horizontal="center" vertical="center" wrapText="1"/>
    </xf>
    <xf numFmtId="176" fontId="22" fillId="0" borderId="1" xfId="2" applyFont="1" applyFill="1" applyBorder="1" applyAlignment="1" applyProtection="1">
      <alignment horizontal="center" vertical="center"/>
    </xf>
    <xf numFmtId="176" fontId="22" fillId="0" borderId="1" xfId="5" applyFont="1" applyFill="1" applyBorder="1" applyAlignment="1" applyProtection="1">
      <alignment horizontal="center" vertical="center"/>
    </xf>
    <xf numFmtId="43" fontId="17" fillId="0" borderId="0" xfId="44" applyFont="1" applyFill="1" applyBorder="1" applyAlignment="1">
      <alignment vertical="top"/>
      <protection locked="0"/>
    </xf>
    <xf numFmtId="179" fontId="17" fillId="0" borderId="0" xfId="44" applyNumberFormat="1" applyFill="1" applyAlignment="1">
      <protection locked="0"/>
    </xf>
    <xf numFmtId="14" fontId="22" fillId="0" borderId="1" xfId="4" applyNumberFormat="1" applyFont="1" applyFill="1" applyBorder="1" applyAlignment="1" applyProtection="1">
      <alignment horizontal="center" vertical="center"/>
    </xf>
    <xf numFmtId="0" fontId="22" fillId="0" borderId="1" xfId="4" applyNumberFormat="1" applyFont="1" applyFill="1" applyBorder="1" applyAlignment="1" applyProtection="1">
      <alignment horizontal="center" vertical="center"/>
    </xf>
    <xf numFmtId="176" fontId="22" fillId="0" borderId="1" xfId="4" applyFont="1" applyFill="1" applyBorder="1" applyAlignment="1" applyProtection="1">
      <alignment horizontal="center" vertical="center"/>
    </xf>
    <xf numFmtId="176" fontId="22" fillId="0" borderId="1" xfId="4" applyFont="1" applyFill="1" applyBorder="1" applyAlignment="1" applyProtection="1">
      <alignment horizontal="center" vertical="center" wrapText="1"/>
    </xf>
    <xf numFmtId="176" fontId="22" fillId="0" borderId="1" xfId="5" applyFont="1" applyFill="1" applyBorder="1" applyAlignment="1" applyProtection="1">
      <alignment horizontal="center" vertical="center" wrapText="1"/>
    </xf>
    <xf numFmtId="9" fontId="22" fillId="0" borderId="1" xfId="18" applyNumberFormat="1" applyFont="1" applyFill="1" applyBorder="1" applyAlignment="1" applyProtection="1">
      <alignment horizontal="center" vertical="center" wrapText="1"/>
    </xf>
    <xf numFmtId="176" fontId="22" fillId="0" borderId="1" xfId="2" applyFont="1" applyFill="1" applyBorder="1" applyAlignment="1" applyProtection="1">
      <alignment horizontal="center" vertical="center" wrapText="1"/>
    </xf>
    <xf numFmtId="176" fontId="12" fillId="0" borderId="0" xfId="28" applyNumberFormat="1" applyFont="1" applyFill="1" applyAlignment="1">
      <alignment horizontal="center"/>
    </xf>
    <xf numFmtId="176" fontId="12" fillId="0" borderId="0" xfId="28" applyNumberFormat="1" applyFont="1" applyFill="1" applyAlignment="1">
      <alignment horizontal="center" vertical="center"/>
    </xf>
    <xf numFmtId="178" fontId="25" fillId="0" borderId="1" xfId="30" applyFont="1" applyFill="1" applyBorder="1" applyAlignment="1">
      <alignment horizontal="center" vertical="center" wrapText="1"/>
    </xf>
    <xf numFmtId="14" fontId="22" fillId="0" borderId="1" xfId="4" applyNumberFormat="1" applyFont="1" applyFill="1" applyBorder="1" applyAlignment="1" applyProtection="1">
      <alignment horizontal="center" vertical="center" wrapText="1"/>
    </xf>
    <xf numFmtId="14" fontId="22" fillId="0" borderId="1" xfId="18" applyNumberFormat="1" applyFont="1" applyFill="1" applyBorder="1" applyAlignment="1" applyProtection="1">
      <alignment horizontal="center" vertical="center" wrapText="1"/>
    </xf>
    <xf numFmtId="176" fontId="22" fillId="0" borderId="1" xfId="18" applyNumberFormat="1" applyFont="1" applyFill="1" applyBorder="1" applyAlignment="1" applyProtection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14" fontId="25" fillId="0" borderId="1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/>
    </xf>
    <xf numFmtId="178" fontId="25" fillId="0" borderId="1" xfId="0" applyNumberFormat="1" applyFont="1" applyFill="1" applyBorder="1" applyAlignment="1">
      <alignment horizontal="center" vertical="center"/>
    </xf>
    <xf numFmtId="0" fontId="25" fillId="0" borderId="1" xfId="28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/>
    </xf>
    <xf numFmtId="0" fontId="25" fillId="0" borderId="1" xfId="28" applyFont="1" applyFill="1" applyBorder="1" applyAlignment="1">
      <alignment horizontal="center" vertical="center"/>
    </xf>
    <xf numFmtId="0" fontId="22" fillId="0" borderId="1" xfId="0" applyNumberFormat="1" applyFont="1" applyFill="1" applyBorder="1" applyAlignment="1">
      <alignment horizontal="center" vertical="center"/>
    </xf>
    <xf numFmtId="176" fontId="22" fillId="0" borderId="1" xfId="9" applyFont="1" applyFill="1" applyBorder="1" applyAlignment="1">
      <alignment horizontal="center" vertical="center" wrapText="1"/>
    </xf>
    <xf numFmtId="176" fontId="22" fillId="0" borderId="1" xfId="9" applyFont="1" applyFill="1" applyBorder="1" applyAlignment="1">
      <alignment horizontal="center" vertical="center"/>
    </xf>
    <xf numFmtId="0" fontId="22" fillId="0" borderId="1" xfId="0" applyNumberFormat="1" applyFont="1" applyFill="1" applyBorder="1" applyAlignment="1">
      <alignment horizontal="center" vertical="center" wrapText="1"/>
    </xf>
    <xf numFmtId="178" fontId="12" fillId="0" borderId="1" xfId="0" applyNumberFormat="1" applyFont="1" applyFill="1" applyBorder="1" applyAlignment="1">
      <alignment horizontal="center" vertical="center"/>
    </xf>
    <xf numFmtId="14" fontId="22" fillId="0" borderId="1" xfId="4" applyNumberFormat="1" applyFont="1" applyFill="1" applyBorder="1" applyAlignment="1">
      <alignment horizontal="center" vertical="center" wrapText="1"/>
    </xf>
    <xf numFmtId="176" fontId="22" fillId="0" borderId="1" xfId="4" applyFont="1" applyFill="1" applyBorder="1" applyAlignment="1">
      <alignment horizontal="center" vertical="center"/>
    </xf>
    <xf numFmtId="176" fontId="22" fillId="0" borderId="1" xfId="5" applyFont="1" applyFill="1" applyBorder="1" applyAlignment="1">
      <alignment horizontal="center" vertical="center"/>
    </xf>
    <xf numFmtId="14" fontId="22" fillId="0" borderId="1" xfId="5" applyNumberFormat="1" applyFont="1" applyFill="1" applyBorder="1" applyAlignment="1">
      <alignment horizontal="center" vertical="center" wrapText="1"/>
    </xf>
    <xf numFmtId="14" fontId="22" fillId="0" borderId="1" xfId="5" applyNumberFormat="1" applyFont="1" applyFill="1" applyBorder="1" applyAlignment="1">
      <alignment horizontal="center" vertical="center"/>
    </xf>
    <xf numFmtId="0" fontId="22" fillId="0" borderId="1" xfId="28" applyFont="1" applyFill="1" applyBorder="1" applyAlignment="1">
      <alignment horizontal="center" vertical="center"/>
    </xf>
    <xf numFmtId="0" fontId="12" fillId="0" borderId="1" xfId="28" applyFont="1" applyFill="1" applyBorder="1" applyAlignment="1">
      <alignment horizontal="center" vertical="center"/>
    </xf>
    <xf numFmtId="0" fontId="12" fillId="0" borderId="1" xfId="25" applyFont="1" applyFill="1" applyBorder="1" applyAlignment="1">
      <alignment horizontal="center" vertical="center"/>
    </xf>
    <xf numFmtId="0" fontId="12" fillId="0" borderId="1" xfId="28" applyFont="1" applyFill="1" applyBorder="1" applyAlignment="1">
      <alignment horizontal="center" vertical="center" wrapText="1"/>
    </xf>
    <xf numFmtId="0" fontId="12" fillId="0" borderId="1" xfId="28" applyNumberFormat="1" applyFont="1" applyFill="1" applyBorder="1" applyAlignment="1">
      <alignment horizontal="center" vertical="center" wrapText="1"/>
    </xf>
    <xf numFmtId="14" fontId="12" fillId="0" borderId="1" xfId="25" applyNumberFormat="1" applyFont="1" applyFill="1" applyBorder="1" applyAlignment="1">
      <alignment horizontal="center" vertical="center" wrapText="1"/>
    </xf>
    <xf numFmtId="181" fontId="12" fillId="0" borderId="1" xfId="25" applyNumberFormat="1" applyFont="1" applyFill="1" applyBorder="1" applyAlignment="1">
      <alignment horizontal="center" vertical="center"/>
    </xf>
    <xf numFmtId="180" fontId="12" fillId="0" borderId="1" xfId="54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22" fillId="0" borderId="1" xfId="36" applyFont="1" applyFill="1" applyBorder="1" applyAlignment="1">
      <alignment horizontal="center" vertical="center"/>
    </xf>
    <xf numFmtId="14" fontId="22" fillId="0" borderId="1" xfId="1" applyNumberFormat="1" applyFont="1" applyFill="1" applyBorder="1" applyAlignment="1">
      <alignment horizontal="center" vertical="center"/>
    </xf>
    <xf numFmtId="178" fontId="22" fillId="0" borderId="1" xfId="28" applyNumberFormat="1" applyFont="1" applyFill="1" applyBorder="1" applyAlignment="1">
      <alignment horizontal="center" vertical="center"/>
    </xf>
    <xf numFmtId="178" fontId="22" fillId="0" borderId="1" xfId="28" applyNumberFormat="1" applyFont="1" applyFill="1" applyBorder="1" applyAlignment="1">
      <alignment horizontal="center" vertical="center" wrapText="1"/>
    </xf>
    <xf numFmtId="14" fontId="22" fillId="0" borderId="1" xfId="20" applyNumberFormat="1" applyFont="1" applyFill="1" applyBorder="1" applyAlignment="1">
      <alignment horizontal="center" vertical="center" wrapText="1"/>
    </xf>
    <xf numFmtId="177" fontId="22" fillId="0" borderId="1" xfId="28" applyNumberFormat="1" applyFont="1" applyFill="1" applyBorder="1" applyAlignment="1">
      <alignment horizontal="center" vertical="center" wrapText="1"/>
    </xf>
    <xf numFmtId="177" fontId="22" fillId="0" borderId="1" xfId="1" applyNumberFormat="1" applyFont="1" applyFill="1" applyBorder="1" applyAlignment="1">
      <alignment horizontal="center" vertical="center" wrapText="1"/>
    </xf>
    <xf numFmtId="181" fontId="22" fillId="0" borderId="1" xfId="28" applyNumberFormat="1" applyFont="1" applyFill="1" applyBorder="1" applyAlignment="1">
      <alignment horizontal="center" vertical="center"/>
    </xf>
    <xf numFmtId="181" fontId="22" fillId="0" borderId="1" xfId="20" applyNumberFormat="1" applyFont="1" applyFill="1" applyBorder="1" applyAlignment="1">
      <alignment horizontal="center" vertical="center" wrapText="1"/>
    </xf>
    <xf numFmtId="0" fontId="22" fillId="0" borderId="1" xfId="28" applyNumberFormat="1" applyFont="1" applyFill="1" applyBorder="1" applyAlignment="1">
      <alignment horizontal="center" vertical="top" wrapText="1"/>
    </xf>
    <xf numFmtId="0" fontId="12" fillId="9" borderId="1" xfId="0" applyNumberFormat="1" applyFont="1" applyFill="1" applyBorder="1" applyAlignment="1">
      <alignment horizontal="center" vertical="center"/>
    </xf>
    <xf numFmtId="0" fontId="12" fillId="0" borderId="1" xfId="16" applyNumberFormat="1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/>
    </xf>
    <xf numFmtId="0" fontId="12" fillId="0" borderId="1" xfId="0" applyNumberFormat="1" applyFont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/>
    </xf>
    <xf numFmtId="0" fontId="12" fillId="0" borderId="1" xfId="54" applyNumberFormat="1" applyFont="1" applyFill="1" applyBorder="1" applyAlignment="1">
      <alignment horizontal="center" vertical="center" wrapText="1"/>
    </xf>
    <xf numFmtId="14" fontId="12" fillId="0" borderId="1" xfId="54" applyNumberFormat="1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12" fillId="0" borderId="1" xfId="54" applyNumberFormat="1" applyFont="1" applyBorder="1" applyAlignment="1">
      <alignment horizontal="center" vertical="center" wrapText="1"/>
    </xf>
    <xf numFmtId="178" fontId="37" fillId="0" borderId="1" xfId="54" applyFont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 wrapText="1"/>
    </xf>
    <xf numFmtId="0" fontId="12" fillId="0" borderId="1" xfId="17" applyNumberFormat="1" applyFont="1" applyFill="1" applyBorder="1" applyAlignment="1">
      <alignment horizontal="center" vertical="center"/>
    </xf>
    <xf numFmtId="0" fontId="12" fillId="0" borderId="1" xfId="17" applyNumberFormat="1" applyFont="1" applyFill="1" applyBorder="1" applyAlignment="1">
      <alignment horizontal="center" vertical="center" wrapText="1"/>
    </xf>
    <xf numFmtId="0" fontId="25" fillId="0" borderId="2" xfId="1" applyFont="1" applyFill="1" applyBorder="1" applyAlignment="1">
      <alignment horizontal="center" vertical="center"/>
    </xf>
    <xf numFmtId="0" fontId="12" fillId="0" borderId="1" xfId="2" applyNumberFormat="1" applyFont="1" applyFill="1" applyBorder="1" applyAlignment="1">
      <alignment horizontal="center" vertical="center"/>
    </xf>
    <xf numFmtId="176" fontId="12" fillId="0" borderId="1" xfId="2" applyFont="1" applyFill="1" applyBorder="1" applyAlignment="1">
      <alignment horizontal="center" vertical="center"/>
    </xf>
    <xf numFmtId="180" fontId="12" fillId="0" borderId="1" xfId="30" applyNumberFormat="1" applyFont="1" applyFill="1" applyBorder="1" applyAlignment="1">
      <alignment horizontal="center" vertical="center"/>
    </xf>
    <xf numFmtId="183" fontId="25" fillId="0" borderId="1" xfId="25" applyNumberFormat="1" applyFont="1" applyBorder="1" applyAlignment="1">
      <alignment horizontal="center" vertical="center" wrapText="1"/>
    </xf>
    <xf numFmtId="14" fontId="25" fillId="0" borderId="1" xfId="25" applyNumberFormat="1" applyFont="1" applyBorder="1" applyAlignment="1">
      <alignment horizontal="center" vertical="center" wrapText="1"/>
    </xf>
    <xf numFmtId="0" fontId="25" fillId="0" borderId="1" xfId="25" applyFont="1" applyBorder="1" applyAlignment="1">
      <alignment horizontal="center" vertical="center" wrapText="1"/>
    </xf>
    <xf numFmtId="0" fontId="25" fillId="0" borderId="1" xfId="0" applyNumberFormat="1" applyFont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14" fontId="12" fillId="13" borderId="1" xfId="34" applyNumberFormat="1" applyFont="1" applyFill="1" applyBorder="1" applyAlignment="1">
      <alignment horizontal="center" vertical="center"/>
    </xf>
    <xf numFmtId="14" fontId="12" fillId="14" borderId="1" xfId="34" applyNumberFormat="1" applyFont="1" applyFill="1" applyBorder="1" applyAlignment="1">
      <alignment horizontal="center" vertical="center"/>
    </xf>
    <xf numFmtId="178" fontId="12" fillId="0" borderId="0" xfId="0" applyNumberFormat="1" applyFont="1" applyFill="1" applyAlignment="1">
      <alignment horizontal="center" vertical="center"/>
    </xf>
    <xf numFmtId="14" fontId="12" fillId="0" borderId="1" xfId="2" applyNumberFormat="1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center" vertical="center"/>
    </xf>
    <xf numFmtId="14" fontId="12" fillId="9" borderId="1" xfId="0" applyNumberFormat="1" applyFont="1" applyFill="1" applyBorder="1" applyAlignment="1">
      <alignment horizontal="center" vertical="center"/>
    </xf>
    <xf numFmtId="0" fontId="12" fillId="9" borderId="1" xfId="28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176" fontId="37" fillId="0" borderId="1" xfId="2" applyFont="1" applyFill="1" applyBorder="1" applyAlignment="1" applyProtection="1">
      <alignment horizontal="center" vertical="center" wrapText="1"/>
    </xf>
    <xf numFmtId="176" fontId="27" fillId="0" borderId="1" xfId="2" applyFont="1" applyFill="1" applyBorder="1" applyAlignment="1" applyProtection="1">
      <alignment vertical="center" wrapText="1"/>
    </xf>
    <xf numFmtId="0" fontId="22" fillId="0" borderId="1" xfId="4" applyNumberFormat="1" applyFont="1" applyFill="1" applyBorder="1" applyAlignment="1" applyProtection="1">
      <alignment horizontal="center" vertical="center" wrapText="1"/>
    </xf>
    <xf numFmtId="179" fontId="22" fillId="0" borderId="1" xfId="43" applyFont="1" applyFill="1" applyBorder="1" applyAlignment="1" applyProtection="1">
      <alignment horizontal="center" vertical="center"/>
    </xf>
    <xf numFmtId="180" fontId="22" fillId="0" borderId="1" xfId="43" applyNumberFormat="1" applyFont="1" applyFill="1" applyBorder="1" applyAlignment="1" applyProtection="1">
      <alignment horizontal="center" vertical="center"/>
    </xf>
    <xf numFmtId="10" fontId="22" fillId="0" borderId="1" xfId="18" applyNumberFormat="1" applyFont="1" applyFill="1" applyBorder="1" applyAlignment="1" applyProtection="1">
      <alignment horizontal="center" vertical="center" wrapText="1"/>
    </xf>
    <xf numFmtId="177" fontId="22" fillId="0" borderId="1" xfId="5" applyNumberFormat="1" applyFont="1" applyFill="1" applyBorder="1" applyAlignment="1" applyProtection="1">
      <alignment horizontal="center" vertical="center" wrapText="1"/>
    </xf>
    <xf numFmtId="14" fontId="22" fillId="0" borderId="1" xfId="5" applyNumberFormat="1" applyFont="1" applyFill="1" applyBorder="1" applyAlignment="1" applyProtection="1">
      <alignment horizontal="center" vertical="center"/>
    </xf>
    <xf numFmtId="14" fontId="22" fillId="0" borderId="1" xfId="32" applyNumberFormat="1" applyFont="1" applyFill="1" applyBorder="1" applyAlignment="1">
      <alignment horizontal="center" vertical="center" wrapText="1"/>
    </xf>
    <xf numFmtId="0" fontId="22" fillId="0" borderId="1" xfId="32" applyNumberFormat="1" applyFont="1" applyFill="1" applyBorder="1" applyAlignment="1">
      <alignment horizontal="center" vertical="center" wrapText="1"/>
    </xf>
    <xf numFmtId="43" fontId="17" fillId="0" borderId="1" xfId="44" applyFont="1" applyFill="1" applyBorder="1" applyAlignment="1">
      <alignment vertical="top"/>
      <protection locked="0"/>
    </xf>
    <xf numFmtId="179" fontId="17" fillId="0" borderId="1" xfId="44" applyNumberFormat="1" applyFill="1" applyBorder="1" applyAlignment="1">
      <protection locked="0"/>
    </xf>
    <xf numFmtId="0" fontId="22" fillId="0" borderId="1" xfId="9" applyNumberFormat="1" applyFont="1" applyFill="1" applyBorder="1" applyAlignment="1">
      <alignment horizontal="center" vertical="center" wrapText="1"/>
    </xf>
    <xf numFmtId="14" fontId="22" fillId="0" borderId="1" xfId="9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78" fontId="12" fillId="0" borderId="1" xfId="0" applyNumberFormat="1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11" borderId="1" xfId="0" applyNumberFormat="1" applyFont="1" applyFill="1" applyBorder="1" applyAlignment="1">
      <alignment horizontal="center" vertical="center" wrapText="1"/>
    </xf>
    <xf numFmtId="0" fontId="12" fillId="9" borderId="1" xfId="8" applyFont="1" applyFill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4" fontId="12" fillId="0" borderId="1" xfId="28" applyNumberFormat="1" applyFont="1" applyFill="1" applyBorder="1" applyAlignment="1">
      <alignment horizontal="center" vertical="center"/>
    </xf>
    <xf numFmtId="176" fontId="12" fillId="0" borderId="1" xfId="28" applyNumberFormat="1" applyFont="1" applyFill="1" applyBorder="1" applyAlignment="1">
      <alignment horizontal="center"/>
    </xf>
    <xf numFmtId="176" fontId="12" fillId="0" borderId="1" xfId="28" applyNumberFormat="1" applyFont="1" applyFill="1" applyBorder="1" applyAlignment="1">
      <alignment horizontal="center" vertical="center"/>
    </xf>
    <xf numFmtId="14" fontId="12" fillId="0" borderId="1" xfId="1" applyNumberFormat="1" applyFont="1" applyFill="1" applyBorder="1" applyAlignment="1">
      <alignment horizontal="center" vertical="center"/>
    </xf>
    <xf numFmtId="0" fontId="12" fillId="0" borderId="1" xfId="28" applyNumberFormat="1" applyFont="1" applyFill="1" applyBorder="1" applyAlignment="1">
      <alignment horizontal="center" vertical="center"/>
    </xf>
    <xf numFmtId="58" fontId="12" fillId="0" borderId="1" xfId="0" applyNumberFormat="1" applyFont="1" applyFill="1" applyBorder="1" applyAlignment="1">
      <alignment horizontal="center" vertical="center"/>
    </xf>
    <xf numFmtId="181" fontId="12" fillId="0" borderId="1" xfId="6" applyNumberFormat="1" applyFont="1" applyFill="1" applyBorder="1" applyAlignment="1">
      <alignment horizontal="center" vertical="center"/>
    </xf>
    <xf numFmtId="14" fontId="12" fillId="0" borderId="1" xfId="3" applyNumberFormat="1" applyFont="1" applyFill="1" applyBorder="1" applyAlignment="1">
      <alignment horizontal="center" vertical="center"/>
    </xf>
    <xf numFmtId="0" fontId="12" fillId="0" borderId="1" xfId="4" applyNumberFormat="1" applyFont="1" applyFill="1" applyBorder="1" applyAlignment="1">
      <alignment horizontal="center" vertical="center"/>
    </xf>
    <xf numFmtId="14" fontId="30" fillId="0" borderId="1" xfId="1" applyNumberFormat="1" applyFont="1" applyFill="1" applyBorder="1" applyAlignment="1">
      <alignment horizontal="center" vertical="center"/>
    </xf>
    <xf numFmtId="14" fontId="22" fillId="0" borderId="1" xfId="0" applyNumberFormat="1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1" xfId="0" applyFill="1" applyBorder="1"/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14" fontId="0" fillId="0" borderId="1" xfId="0" applyNumberFormat="1" applyFill="1" applyBorder="1"/>
    <xf numFmtId="0" fontId="32" fillId="0" borderId="0" xfId="0" applyFont="1" applyFill="1" applyAlignment="1">
      <alignment horizontal="center" vertical="center" wrapText="1"/>
    </xf>
    <xf numFmtId="0" fontId="43" fillId="0" borderId="0" xfId="0" applyFont="1" applyFill="1" applyAlignment="1">
      <alignment horizontal="center" vertical="center" wrapText="1"/>
    </xf>
    <xf numFmtId="178" fontId="6" fillId="0" borderId="0" xfId="0" applyNumberFormat="1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vertical="center"/>
    </xf>
    <xf numFmtId="0" fontId="12" fillId="0" borderId="1" xfId="0" applyNumberFormat="1" applyFont="1" applyBorder="1" applyAlignment="1">
      <alignment horizontal="center" vertical="center" wrapText="1"/>
    </xf>
    <xf numFmtId="0" fontId="33" fillId="0" borderId="0" xfId="0" applyFont="1" applyBorder="1" applyAlignment="1">
      <alignment vertical="center"/>
    </xf>
    <xf numFmtId="178" fontId="12" fillId="9" borderId="1" xfId="57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12" fillId="0" borderId="1" xfId="27" applyFont="1" applyFill="1" applyBorder="1" applyAlignment="1">
      <alignment horizontal="center" vertical="center" wrapText="1"/>
    </xf>
    <xf numFmtId="176" fontId="12" fillId="0" borderId="1" xfId="0" applyNumberFormat="1" applyFont="1" applyFill="1" applyBorder="1" applyAlignment="1">
      <alignment horizontal="center" vertical="center" wrapText="1"/>
    </xf>
    <xf numFmtId="0" fontId="12" fillId="9" borderId="1" xfId="0" applyNumberFormat="1" applyFont="1" applyFill="1" applyBorder="1" applyAlignment="1">
      <alignment horizontal="center" vertical="center" wrapText="1"/>
    </xf>
    <xf numFmtId="14" fontId="25" fillId="0" borderId="1" xfId="32" applyNumberFormat="1" applyFont="1" applyFill="1" applyBorder="1" applyAlignment="1">
      <alignment horizontal="center" vertical="center" wrapText="1"/>
    </xf>
    <xf numFmtId="0" fontId="25" fillId="0" borderId="1" xfId="32" applyNumberFormat="1" applyFont="1" applyFill="1" applyBorder="1" applyAlignment="1">
      <alignment horizontal="center" vertical="center" wrapText="1"/>
    </xf>
    <xf numFmtId="14" fontId="25" fillId="0" borderId="0" xfId="32" applyNumberFormat="1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178" fontId="25" fillId="0" borderId="1" xfId="28" applyNumberFormat="1" applyFont="1" applyFill="1" applyBorder="1" applyAlignment="1">
      <alignment horizontal="center" vertical="center"/>
    </xf>
    <xf numFmtId="14" fontId="25" fillId="0" borderId="1" xfId="28" applyNumberFormat="1" applyFont="1" applyFill="1" applyBorder="1" applyAlignment="1">
      <alignment horizontal="center" vertical="center" wrapText="1"/>
    </xf>
    <xf numFmtId="178" fontId="25" fillId="0" borderId="1" xfId="57" applyNumberFormat="1" applyFont="1" applyFill="1" applyBorder="1" applyAlignment="1">
      <alignment horizontal="center" vertical="center"/>
    </xf>
    <xf numFmtId="178" fontId="25" fillId="0" borderId="1" xfId="57" applyNumberFormat="1" applyFont="1" applyFill="1" applyBorder="1" applyAlignment="1">
      <alignment horizontal="center" vertical="center" wrapText="1"/>
    </xf>
    <xf numFmtId="0" fontId="25" fillId="0" borderId="1" xfId="57" applyNumberFormat="1" applyFont="1" applyFill="1" applyBorder="1" applyAlignment="1">
      <alignment horizontal="center" vertical="center" wrapText="1"/>
    </xf>
    <xf numFmtId="0" fontId="25" fillId="0" borderId="1" xfId="57" applyNumberFormat="1" applyFont="1" applyFill="1" applyBorder="1" applyAlignment="1">
      <alignment horizontal="center" vertical="center"/>
    </xf>
    <xf numFmtId="14" fontId="25" fillId="0" borderId="1" xfId="57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4" fillId="9" borderId="1" xfId="0" applyNumberFormat="1" applyFont="1" applyFill="1" applyBorder="1" applyAlignment="1">
      <alignment horizontal="center" vertical="center"/>
    </xf>
    <xf numFmtId="0" fontId="14" fillId="9" borderId="1" xfId="0" applyNumberFormat="1" applyFont="1" applyFill="1" applyBorder="1" applyAlignment="1">
      <alignment vertical="center"/>
    </xf>
    <xf numFmtId="0" fontId="14" fillId="9" borderId="1" xfId="32" applyFont="1" applyFill="1" applyBorder="1" applyAlignment="1">
      <alignment horizontal="left" vertical="top"/>
    </xf>
    <xf numFmtId="0" fontId="14" fillId="0" borderId="1" xfId="32" applyFont="1" applyBorder="1" applyAlignment="1">
      <alignment horizontal="center" vertical="center" wrapText="1"/>
    </xf>
    <xf numFmtId="0" fontId="14" fillId="0" borderId="1" xfId="32" applyFont="1" applyBorder="1" applyAlignment="1">
      <alignment horizontal="left" vertical="top"/>
    </xf>
    <xf numFmtId="180" fontId="25" fillId="0" borderId="1" xfId="0" applyNumberFormat="1" applyFont="1" applyFill="1" applyBorder="1" applyAlignment="1">
      <alignment horizontal="center" vertical="center" wrapText="1"/>
    </xf>
    <xf numFmtId="178" fontId="25" fillId="9" borderId="1" xfId="54" applyFont="1" applyFill="1" applyBorder="1" applyAlignment="1">
      <alignment horizontal="center" vertical="center" wrapText="1"/>
    </xf>
    <xf numFmtId="0" fontId="25" fillId="0" borderId="1" xfId="18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25" fillId="11" borderId="1" xfId="0" applyFont="1" applyFill="1" applyBorder="1" applyAlignment="1">
      <alignment horizontal="center" vertical="center" wrapText="1"/>
    </xf>
    <xf numFmtId="177" fontId="12" fillId="11" borderId="1" xfId="0" applyNumberFormat="1" applyFont="1" applyFill="1" applyBorder="1" applyAlignment="1">
      <alignment horizontal="center" vertical="center" wrapText="1"/>
    </xf>
    <xf numFmtId="178" fontId="25" fillId="11" borderId="1" xfId="54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 wrapText="1"/>
    </xf>
    <xf numFmtId="177" fontId="12" fillId="9" borderId="1" xfId="0" applyNumberFormat="1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178" fontId="12" fillId="0" borderId="5" xfId="0" applyNumberFormat="1" applyFont="1" applyFill="1" applyBorder="1" applyAlignment="1">
      <alignment horizontal="center" vertical="center" wrapText="1"/>
    </xf>
    <xf numFmtId="0" fontId="12" fillId="0" borderId="5" xfId="0" applyNumberFormat="1" applyFont="1" applyFill="1" applyBorder="1" applyAlignment="1">
      <alignment horizontal="center" vertical="center"/>
    </xf>
    <xf numFmtId="14" fontId="12" fillId="0" borderId="1" xfId="28" applyNumberFormat="1" applyFont="1" applyFill="1" applyBorder="1" applyAlignment="1">
      <alignment horizontal="center"/>
    </xf>
    <xf numFmtId="14" fontId="12" fillId="0" borderId="1" xfId="0" applyNumberFormat="1" applyFont="1" applyFill="1" applyBorder="1" applyAlignment="1">
      <alignment horizontal="center"/>
    </xf>
    <xf numFmtId="178" fontId="25" fillId="0" borderId="1" xfId="38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/>
    </xf>
    <xf numFmtId="178" fontId="12" fillId="0" borderId="0" xfId="0" applyNumberFormat="1" applyFont="1" applyFill="1" applyBorder="1" applyAlignment="1">
      <alignment horizontal="center" vertical="center"/>
    </xf>
    <xf numFmtId="0" fontId="12" fillId="0" borderId="0" xfId="30" applyNumberFormat="1" applyFont="1" applyFill="1" applyBorder="1" applyAlignment="1">
      <alignment horizontal="center" vertical="center"/>
    </xf>
    <xf numFmtId="178" fontId="25" fillId="0" borderId="0" xfId="30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 wrapText="1"/>
    </xf>
    <xf numFmtId="0" fontId="25" fillId="0" borderId="0" xfId="0" applyNumberFormat="1" applyFont="1" applyFill="1" applyBorder="1" applyAlignment="1">
      <alignment horizontal="center" vertical="center" wrapText="1"/>
    </xf>
    <xf numFmtId="177" fontId="12" fillId="0" borderId="0" xfId="0" applyNumberFormat="1" applyFont="1" applyFill="1" applyBorder="1" applyAlignment="1">
      <alignment horizontal="center" vertical="center" wrapText="1"/>
    </xf>
    <xf numFmtId="176" fontId="25" fillId="0" borderId="0" xfId="30" applyNumberFormat="1" applyFont="1" applyFill="1" applyBorder="1" applyAlignment="1">
      <alignment horizontal="center" vertical="center"/>
    </xf>
    <xf numFmtId="178" fontId="25" fillId="0" borderId="0" xfId="38" applyFont="1" applyFill="1" applyBorder="1" applyAlignment="1">
      <alignment horizontal="center" vertical="center" wrapText="1"/>
    </xf>
    <xf numFmtId="0" fontId="12" fillId="0" borderId="2" xfId="1" applyFont="1" applyFill="1" applyBorder="1" applyAlignment="1">
      <alignment horizontal="center"/>
    </xf>
    <xf numFmtId="0" fontId="40" fillId="0" borderId="1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/>
    </xf>
    <xf numFmtId="0" fontId="12" fillId="0" borderId="2" xfId="0" applyNumberFormat="1" applyFont="1" applyFill="1" applyBorder="1" applyAlignment="1">
      <alignment horizontal="center" vertical="center" wrapText="1"/>
    </xf>
    <xf numFmtId="0" fontId="12" fillId="0" borderId="2" xfId="0" applyNumberFormat="1" applyFont="1" applyFill="1" applyBorder="1" applyAlignment="1">
      <alignment horizontal="center"/>
    </xf>
    <xf numFmtId="14" fontId="39" fillId="0" borderId="1" xfId="0" applyNumberFormat="1" applyFont="1" applyFill="1" applyBorder="1" applyAlignment="1" applyProtection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0" fontId="12" fillId="0" borderId="2" xfId="0" applyNumberFormat="1" applyFont="1" applyFill="1" applyBorder="1" applyAlignment="1">
      <alignment horizontal="center" vertical="center"/>
    </xf>
    <xf numFmtId="14" fontId="12" fillId="0" borderId="2" xfId="0" applyNumberFormat="1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14" fontId="22" fillId="0" borderId="1" xfId="25" applyNumberFormat="1" applyFont="1" applyFill="1" applyBorder="1" applyAlignment="1">
      <alignment horizontal="center" vertical="center" wrapText="1"/>
    </xf>
    <xf numFmtId="0" fontId="22" fillId="0" borderId="0" xfId="0" applyFont="1" applyFill="1" applyAlignment="1">
      <alignment horizontal="center" vertical="center"/>
    </xf>
    <xf numFmtId="178" fontId="22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 wrapText="1"/>
    </xf>
    <xf numFmtId="0" fontId="12" fillId="0" borderId="1" xfId="0" applyNumberFormat="1" applyFont="1" applyFill="1" applyBorder="1" applyAlignment="1">
      <alignment horizontal="center"/>
    </xf>
    <xf numFmtId="177" fontId="12" fillId="0" borderId="1" xfId="0" applyNumberFormat="1" applyFont="1" applyFill="1" applyBorder="1" applyAlignment="1">
      <alignment horizontal="center"/>
    </xf>
    <xf numFmtId="14" fontId="12" fillId="0" borderId="2" xfId="0" applyNumberFormat="1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wrapText="1"/>
    </xf>
    <xf numFmtId="14" fontId="25" fillId="0" borderId="1" xfId="0" applyNumberFormat="1" applyFont="1" applyFill="1" applyBorder="1" applyAlignment="1">
      <alignment horizontal="center"/>
    </xf>
    <xf numFmtId="0" fontId="30" fillId="0" borderId="1" xfId="0" applyFont="1" applyFill="1" applyBorder="1" applyAlignment="1">
      <alignment horizontal="center"/>
    </xf>
    <xf numFmtId="0" fontId="30" fillId="0" borderId="2" xfId="0" applyFont="1" applyFill="1" applyBorder="1" applyAlignment="1">
      <alignment horizontal="center"/>
    </xf>
    <xf numFmtId="0" fontId="30" fillId="0" borderId="1" xfId="0" applyFont="1" applyFill="1" applyBorder="1" applyAlignment="1">
      <alignment horizontal="center" wrapText="1"/>
    </xf>
    <xf numFmtId="0" fontId="30" fillId="0" borderId="1" xfId="0" applyNumberFormat="1" applyFont="1" applyFill="1" applyBorder="1" applyAlignment="1">
      <alignment horizontal="center"/>
    </xf>
    <xf numFmtId="14" fontId="30" fillId="0" borderId="1" xfId="0" applyNumberFormat="1" applyFont="1" applyFill="1" applyBorder="1" applyAlignment="1">
      <alignment horizontal="center" vertical="center"/>
    </xf>
    <xf numFmtId="14" fontId="30" fillId="0" borderId="1" xfId="0" applyNumberFormat="1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 vertical="center"/>
    </xf>
    <xf numFmtId="0" fontId="12" fillId="0" borderId="3" xfId="16" applyNumberFormat="1" applyFont="1" applyFill="1" applyBorder="1" applyAlignment="1">
      <alignment horizontal="center" vertical="center" wrapText="1"/>
    </xf>
    <xf numFmtId="14" fontId="12" fillId="0" borderId="3" xfId="28" applyNumberFormat="1" applyFont="1" applyFill="1" applyBorder="1" applyAlignment="1">
      <alignment horizontal="center" vertical="center"/>
    </xf>
    <xf numFmtId="178" fontId="12" fillId="0" borderId="3" xfId="0" applyNumberFormat="1" applyFont="1" applyFill="1" applyBorder="1" applyAlignment="1">
      <alignment horizontal="center" vertical="center"/>
    </xf>
    <xf numFmtId="176" fontId="12" fillId="0" borderId="1" xfId="17" applyNumberFormat="1" applyFont="1" applyFill="1" applyBorder="1" applyAlignment="1">
      <alignment horizontal="center" vertical="center" wrapText="1"/>
    </xf>
    <xf numFmtId="176" fontId="12" fillId="0" borderId="3" xfId="17" applyNumberFormat="1" applyFont="1" applyFill="1" applyBorder="1" applyAlignment="1">
      <alignment horizontal="center" vertical="center" wrapText="1"/>
    </xf>
    <xf numFmtId="178" fontId="12" fillId="0" borderId="2" xfId="0" applyNumberFormat="1" applyFont="1" applyFill="1" applyBorder="1" applyAlignment="1">
      <alignment horizontal="center" vertical="center" wrapText="1"/>
    </xf>
    <xf numFmtId="178" fontId="12" fillId="0" borderId="7" xfId="0" applyNumberFormat="1" applyFont="1" applyFill="1" applyBorder="1" applyAlignment="1">
      <alignment horizontal="center" vertical="center"/>
    </xf>
    <xf numFmtId="58" fontId="12" fillId="0" borderId="1" xfId="0" applyNumberFormat="1" applyFont="1" applyFill="1" applyBorder="1" applyAlignment="1">
      <alignment horizontal="center" vertical="center" wrapText="1"/>
    </xf>
    <xf numFmtId="14" fontId="25" fillId="9" borderId="1" xfId="0" applyNumberFormat="1" applyFont="1" applyFill="1" applyBorder="1" applyAlignment="1">
      <alignment horizontal="center" vertical="center"/>
    </xf>
    <xf numFmtId="14" fontId="46" fillId="0" borderId="1" xfId="0" applyNumberFormat="1" applyFont="1" applyFill="1" applyBorder="1" applyAlignment="1">
      <alignment horizontal="center" vertical="center" wrapText="1"/>
    </xf>
    <xf numFmtId="0" fontId="46" fillId="0" borderId="1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1" xfId="25" applyFont="1" applyBorder="1" applyAlignment="1">
      <alignment horizontal="center" vertical="center" wrapText="1"/>
    </xf>
    <xf numFmtId="176" fontId="12" fillId="9" borderId="1" xfId="26" applyNumberFormat="1" applyFont="1" applyFill="1" applyBorder="1" applyAlignment="1">
      <alignment horizontal="center" vertical="center" wrapText="1"/>
    </xf>
    <xf numFmtId="176" fontId="25" fillId="0" borderId="1" xfId="20" applyNumberFormat="1" applyFont="1" applyFill="1" applyBorder="1" applyAlignment="1">
      <alignment horizontal="center" vertical="center"/>
    </xf>
    <xf numFmtId="176" fontId="12" fillId="9" borderId="1" xfId="26" applyNumberFormat="1" applyFont="1" applyFill="1" applyBorder="1" applyAlignment="1">
      <alignment horizontal="center" vertical="center"/>
    </xf>
    <xf numFmtId="176" fontId="12" fillId="5" borderId="1" xfId="27" applyFont="1" applyFill="1" applyBorder="1" applyAlignment="1">
      <alignment horizontal="center" vertical="center"/>
    </xf>
    <xf numFmtId="14" fontId="25" fillId="9" borderId="1" xfId="7" applyNumberFormat="1" applyFont="1" applyFill="1" applyBorder="1" applyAlignment="1">
      <alignment horizontal="center" vertical="center" wrapText="1"/>
    </xf>
    <xf numFmtId="14" fontId="25" fillId="9" borderId="1" xfId="60" applyNumberFormat="1" applyFont="1" applyFill="1" applyBorder="1" applyAlignment="1">
      <alignment horizontal="center" vertical="center" wrapText="1"/>
    </xf>
    <xf numFmtId="14" fontId="12" fillId="9" borderId="1" xfId="60" applyNumberFormat="1" applyFont="1" applyFill="1" applyBorder="1" applyAlignment="1">
      <alignment horizontal="center" vertical="center" wrapText="1"/>
    </xf>
    <xf numFmtId="14" fontId="12" fillId="0" borderId="0" xfId="0" applyNumberFormat="1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176" fontId="12" fillId="0" borderId="2" xfId="2" applyFont="1" applyFill="1" applyBorder="1" applyAlignment="1">
      <alignment horizontal="center"/>
    </xf>
    <xf numFmtId="0" fontId="25" fillId="0" borderId="1" xfId="58" applyFont="1" applyFill="1" applyBorder="1" applyAlignment="1">
      <alignment horizontal="center" vertical="center"/>
    </xf>
    <xf numFmtId="0" fontId="9" fillId="0" borderId="1" xfId="58" applyFont="1" applyFill="1" applyBorder="1" applyAlignment="1">
      <alignment horizontal="center" vertical="center"/>
    </xf>
    <xf numFmtId="14" fontId="25" fillId="0" borderId="1" xfId="58" applyNumberFormat="1" applyFont="1" applyFill="1" applyBorder="1" applyAlignment="1">
      <alignment horizontal="center" vertical="center" wrapText="1"/>
    </xf>
    <xf numFmtId="14" fontId="25" fillId="0" borderId="1" xfId="58" applyNumberFormat="1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/>
    </xf>
    <xf numFmtId="0" fontId="12" fillId="0" borderId="1" xfId="32" applyFont="1" applyFill="1" applyBorder="1" applyAlignment="1">
      <alignment horizontal="center" vertical="center"/>
    </xf>
    <xf numFmtId="0" fontId="12" fillId="9" borderId="1" xfId="32" applyFont="1" applyFill="1" applyBorder="1" applyAlignment="1">
      <alignment horizontal="center" vertical="center"/>
    </xf>
    <xf numFmtId="0" fontId="12" fillId="0" borderId="1" xfId="32" applyNumberFormat="1" applyFont="1" applyFill="1" applyBorder="1" applyAlignment="1">
      <alignment horizontal="center" vertical="center"/>
    </xf>
    <xf numFmtId="0" fontId="12" fillId="0" borderId="2" xfId="32" applyFont="1" applyFill="1" applyBorder="1" applyAlignment="1">
      <alignment horizontal="center"/>
    </xf>
    <xf numFmtId="0" fontId="12" fillId="0" borderId="2" xfId="32" applyFont="1" applyFill="1" applyBorder="1" applyAlignment="1">
      <alignment horizontal="center" vertical="center"/>
    </xf>
    <xf numFmtId="14" fontId="12" fillId="0" borderId="2" xfId="32" applyNumberFormat="1" applyFont="1" applyFill="1" applyBorder="1" applyAlignment="1">
      <alignment horizontal="center" vertical="center"/>
    </xf>
    <xf numFmtId="14" fontId="12" fillId="0" borderId="2" xfId="32" applyNumberFormat="1" applyFont="1" applyFill="1" applyBorder="1" applyAlignment="1">
      <alignment horizontal="center" vertical="center" wrapText="1"/>
    </xf>
    <xf numFmtId="0" fontId="12" fillId="0" borderId="2" xfId="32" applyNumberFormat="1" applyFont="1" applyFill="1" applyBorder="1" applyAlignment="1">
      <alignment horizontal="center" vertical="center"/>
    </xf>
    <xf numFmtId="0" fontId="12" fillId="9" borderId="1" xfId="34" applyFont="1" applyFill="1" applyBorder="1" applyAlignment="1">
      <alignment horizontal="center" vertical="center"/>
    </xf>
    <xf numFmtId="0" fontId="12" fillId="9" borderId="1" xfId="34" applyNumberFormat="1" applyFont="1" applyFill="1" applyBorder="1" applyAlignment="1">
      <alignment horizontal="center" vertical="center"/>
    </xf>
    <xf numFmtId="14" fontId="12" fillId="9" borderId="1" xfId="34" applyNumberFormat="1" applyFont="1" applyFill="1" applyBorder="1" applyAlignment="1">
      <alignment horizontal="center" vertical="center"/>
    </xf>
    <xf numFmtId="179" fontId="12" fillId="0" borderId="1" xfId="0" applyNumberFormat="1" applyFont="1" applyBorder="1" applyAlignment="1">
      <alignment horizontal="center" vertical="center" wrapText="1"/>
    </xf>
    <xf numFmtId="0" fontId="12" fillId="9" borderId="1" xfId="34" applyFont="1" applyFill="1" applyBorder="1" applyAlignment="1">
      <alignment horizontal="center" vertical="center" wrapText="1"/>
    </xf>
    <xf numFmtId="0" fontId="25" fillId="9" borderId="1" xfId="0" applyNumberFormat="1" applyFont="1" applyFill="1" applyBorder="1" applyAlignment="1">
      <alignment horizontal="center" vertical="center"/>
    </xf>
    <xf numFmtId="0" fontId="12" fillId="0" borderId="2" xfId="33" applyFont="1" applyFill="1" applyBorder="1" applyAlignment="1">
      <alignment horizontal="center"/>
    </xf>
    <xf numFmtId="0" fontId="12" fillId="0" borderId="2" xfId="33" applyFont="1" applyFill="1" applyBorder="1" applyAlignment="1">
      <alignment horizontal="center" vertical="center"/>
    </xf>
    <xf numFmtId="0" fontId="12" fillId="0" borderId="1" xfId="33" applyFont="1" applyFill="1" applyBorder="1" applyAlignment="1">
      <alignment horizontal="center"/>
    </xf>
    <xf numFmtId="0" fontId="12" fillId="0" borderId="1" xfId="33" applyFont="1" applyFill="1" applyBorder="1" applyAlignment="1">
      <alignment horizontal="center" vertical="center"/>
    </xf>
    <xf numFmtId="181" fontId="25" fillId="0" borderId="1" xfId="1" applyNumberFormat="1" applyFont="1" applyFill="1" applyBorder="1" applyAlignment="1">
      <alignment horizontal="center" vertical="center"/>
    </xf>
    <xf numFmtId="181" fontId="25" fillId="0" borderId="1" xfId="1" applyNumberFormat="1" applyFont="1" applyFill="1" applyBorder="1" applyAlignment="1">
      <alignment horizontal="center" vertical="center" wrapText="1"/>
    </xf>
    <xf numFmtId="14" fontId="12" fillId="0" borderId="1" xfId="27" applyNumberFormat="1" applyFont="1" applyFill="1" applyBorder="1" applyAlignment="1">
      <alignment horizontal="center" vertical="center" wrapText="1"/>
    </xf>
    <xf numFmtId="0" fontId="25" fillId="0" borderId="1" xfId="1" applyNumberFormat="1" applyFont="1" applyFill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center"/>
    </xf>
    <xf numFmtId="14" fontId="12" fillId="5" borderId="1" xfId="0" applyNumberFormat="1" applyFont="1" applyFill="1" applyBorder="1" applyAlignment="1">
      <alignment horizontal="center"/>
    </xf>
    <xf numFmtId="14" fontId="12" fillId="7" borderId="1" xfId="0" applyNumberFormat="1" applyFont="1" applyFill="1" applyBorder="1" applyAlignment="1">
      <alignment horizontal="center"/>
    </xf>
    <xf numFmtId="14" fontId="12" fillId="15" borderId="1" xfId="28" applyNumberFormat="1" applyFont="1" applyFill="1" applyBorder="1" applyAlignment="1">
      <alignment horizontal="center" vertical="center"/>
    </xf>
    <xf numFmtId="49" fontId="12" fillId="7" borderId="1" xfId="0" applyNumberFormat="1" applyFont="1" applyFill="1" applyBorder="1" applyAlignment="1">
      <alignment horizontal="center"/>
    </xf>
    <xf numFmtId="176" fontId="37" fillId="0" borderId="1" xfId="2" applyFont="1" applyFill="1" applyBorder="1" applyAlignment="1" applyProtection="1">
      <alignment horizontal="center" vertical="center"/>
    </xf>
    <xf numFmtId="176" fontId="37" fillId="0" borderId="1" xfId="3" applyNumberFormat="1" applyFont="1" applyFill="1" applyBorder="1" applyAlignment="1" applyProtection="1">
      <alignment horizontal="center" vertical="center"/>
    </xf>
    <xf numFmtId="0" fontId="37" fillId="0" borderId="1" xfId="2" applyNumberFormat="1" applyFont="1" applyFill="1" applyBorder="1" applyAlignment="1" applyProtection="1">
      <alignment horizontal="center" vertical="center" wrapText="1"/>
    </xf>
    <xf numFmtId="14" fontId="37" fillId="0" borderId="1" xfId="3" applyNumberFormat="1" applyFont="1" applyFill="1" applyBorder="1" applyAlignment="1" applyProtection="1">
      <alignment horizontal="center" vertical="center"/>
    </xf>
    <xf numFmtId="14" fontId="37" fillId="0" borderId="1" xfId="2" applyNumberFormat="1" applyFont="1" applyFill="1" applyBorder="1" applyAlignment="1" applyProtection="1">
      <alignment horizontal="center" vertical="center"/>
    </xf>
    <xf numFmtId="176" fontId="37" fillId="0" borderId="1" xfId="4" applyFont="1" applyFill="1" applyBorder="1" applyAlignment="1" applyProtection="1">
      <alignment horizontal="center" vertical="center"/>
    </xf>
    <xf numFmtId="176" fontId="37" fillId="0" borderId="1" xfId="5" applyFont="1" applyFill="1" applyBorder="1" applyAlignment="1" applyProtection="1">
      <alignment horizontal="center" vertical="center" wrapText="1"/>
    </xf>
    <xf numFmtId="176" fontId="25" fillId="0" borderId="1" xfId="3" applyNumberFormat="1" applyFont="1" applyFill="1" applyBorder="1" applyAlignment="1" applyProtection="1">
      <alignment horizontal="center" vertical="center"/>
    </xf>
    <xf numFmtId="0" fontId="37" fillId="0" borderId="1" xfId="4" applyNumberFormat="1" applyFont="1" applyFill="1" applyBorder="1" applyAlignment="1" applyProtection="1">
      <alignment horizontal="center" vertical="center" wrapText="1"/>
    </xf>
    <xf numFmtId="14" fontId="25" fillId="0" borderId="1" xfId="3" applyNumberFormat="1" applyFont="1" applyFill="1" applyBorder="1" applyAlignment="1" applyProtection="1">
      <alignment horizontal="center" vertical="center"/>
    </xf>
    <xf numFmtId="0" fontId="37" fillId="0" borderId="1" xfId="0" applyFont="1" applyFill="1" applyBorder="1" applyAlignment="1">
      <alignment horizontal="center" vertical="center"/>
    </xf>
    <xf numFmtId="179" fontId="25" fillId="0" borderId="1" xfId="5" applyNumberFormat="1" applyFont="1" applyFill="1" applyBorder="1" applyAlignment="1" applyProtection="1">
      <alignment horizontal="center" vertical="center"/>
    </xf>
    <xf numFmtId="179" fontId="37" fillId="0" borderId="1" xfId="43" applyFont="1" applyFill="1" applyBorder="1" applyAlignment="1" applyProtection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14" fontId="37" fillId="0" borderId="1" xfId="5" applyNumberFormat="1" applyFont="1" applyFill="1" applyBorder="1" applyAlignment="1" applyProtection="1">
      <alignment horizontal="center" vertical="center" wrapText="1"/>
    </xf>
    <xf numFmtId="14" fontId="37" fillId="0" borderId="1" xfId="0" applyNumberFormat="1" applyFont="1" applyFill="1" applyBorder="1" applyAlignment="1">
      <alignment horizontal="center" vertical="center"/>
    </xf>
    <xf numFmtId="178" fontId="12" fillId="0" borderId="1" xfId="37" applyFont="1" applyFill="1" applyBorder="1" applyAlignment="1">
      <alignment horizontal="center" vertical="center"/>
    </xf>
    <xf numFmtId="14" fontId="12" fillId="0" borderId="1" xfId="37" applyNumberFormat="1" applyFont="1" applyFill="1" applyBorder="1" applyAlignment="1">
      <alignment horizontal="center" vertical="center"/>
    </xf>
    <xf numFmtId="176" fontId="12" fillId="0" borderId="1" xfId="2" applyFont="1" applyFill="1" applyBorder="1" applyAlignment="1" applyProtection="1">
      <alignment horizontal="center" vertical="center"/>
    </xf>
    <xf numFmtId="176" fontId="12" fillId="0" borderId="1" xfId="3" applyFont="1" applyFill="1" applyBorder="1" applyAlignment="1" applyProtection="1">
      <alignment horizontal="center" vertical="center"/>
    </xf>
    <xf numFmtId="0" fontId="12" fillId="0" borderId="1" xfId="2" applyNumberFormat="1" applyFont="1" applyFill="1" applyBorder="1" applyAlignment="1" applyProtection="1">
      <alignment horizontal="center" vertical="center"/>
    </xf>
    <xf numFmtId="14" fontId="12" fillId="0" borderId="1" xfId="3" applyNumberFormat="1" applyFont="1" applyFill="1" applyBorder="1" applyAlignment="1" applyProtection="1">
      <alignment horizontal="center" vertical="center"/>
    </xf>
    <xf numFmtId="14" fontId="12" fillId="0" borderId="1" xfId="2" applyNumberFormat="1" applyFont="1" applyFill="1" applyBorder="1" applyAlignment="1" applyProtection="1">
      <alignment horizontal="center" vertical="center"/>
    </xf>
    <xf numFmtId="14" fontId="12" fillId="0" borderId="1" xfId="2" applyNumberFormat="1" applyFont="1" applyFill="1" applyBorder="1" applyAlignment="1" applyProtection="1">
      <alignment horizontal="center" vertical="center" wrapText="1"/>
    </xf>
    <xf numFmtId="0" fontId="25" fillId="0" borderId="2" xfId="0" applyFont="1" applyFill="1" applyBorder="1" applyAlignment="1">
      <alignment horizontal="center" vertical="center"/>
    </xf>
    <xf numFmtId="14" fontId="25" fillId="0" borderId="1" xfId="4" applyNumberFormat="1" applyFont="1" applyFill="1" applyBorder="1" applyAlignment="1" applyProtection="1">
      <alignment horizontal="center" vertical="center" wrapText="1"/>
    </xf>
    <xf numFmtId="0" fontId="37" fillId="0" borderId="1" xfId="4" applyNumberFormat="1" applyFont="1" applyFill="1" applyBorder="1" applyAlignment="1" applyProtection="1">
      <alignment horizontal="center" vertical="center"/>
    </xf>
    <xf numFmtId="14" fontId="37" fillId="0" borderId="1" xfId="5" applyNumberFormat="1" applyFont="1" applyFill="1" applyBorder="1" applyAlignment="1" applyProtection="1">
      <alignment horizontal="center" vertical="center"/>
    </xf>
    <xf numFmtId="0" fontId="37" fillId="0" borderId="1" xfId="2" applyNumberFormat="1" applyFont="1" applyFill="1" applyBorder="1" applyAlignment="1" applyProtection="1">
      <alignment horizontal="center" vertical="center"/>
    </xf>
    <xf numFmtId="58" fontId="37" fillId="0" borderId="1" xfId="3" applyNumberFormat="1" applyFont="1" applyFill="1" applyBorder="1" applyAlignment="1" applyProtection="1">
      <alignment horizontal="center" vertical="center"/>
    </xf>
    <xf numFmtId="14" fontId="37" fillId="0" borderId="1" xfId="0" applyNumberFormat="1" applyFont="1" applyFill="1" applyBorder="1" applyAlignment="1">
      <alignment horizontal="center" vertical="center" wrapText="1"/>
    </xf>
    <xf numFmtId="58" fontId="37" fillId="0" borderId="1" xfId="0" applyNumberFormat="1" applyFont="1" applyFill="1" applyBorder="1" applyAlignment="1">
      <alignment horizontal="center" vertical="center"/>
    </xf>
    <xf numFmtId="58" fontId="37" fillId="0" borderId="1" xfId="2" applyNumberFormat="1" applyFont="1" applyFill="1" applyBorder="1" applyAlignment="1" applyProtection="1">
      <alignment horizontal="center" vertical="center"/>
    </xf>
    <xf numFmtId="176" fontId="25" fillId="0" borderId="1" xfId="2" applyFont="1" applyFill="1" applyBorder="1" applyAlignment="1" applyProtection="1">
      <alignment horizontal="center" vertical="center"/>
    </xf>
    <xf numFmtId="0" fontId="25" fillId="0" borderId="1" xfId="2" applyNumberFormat="1" applyFont="1" applyFill="1" applyBorder="1" applyAlignment="1" applyProtection="1">
      <alignment horizontal="center" vertical="center"/>
    </xf>
    <xf numFmtId="14" fontId="25" fillId="0" borderId="1" xfId="2" applyNumberFormat="1" applyFont="1" applyFill="1" applyBorder="1" applyAlignment="1" applyProtection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/>
    </xf>
    <xf numFmtId="180" fontId="12" fillId="9" borderId="1" xfId="0" applyNumberFormat="1" applyFont="1" applyFill="1" applyBorder="1" applyAlignment="1">
      <alignment horizontal="center" vertical="center"/>
    </xf>
    <xf numFmtId="0" fontId="12" fillId="0" borderId="0" xfId="25" applyFont="1" applyFill="1" applyAlignment="1">
      <alignment horizontal="center" vertical="center" wrapText="1"/>
    </xf>
    <xf numFmtId="14" fontId="12" fillId="9" borderId="1" xfId="25" applyNumberFormat="1" applyFont="1" applyFill="1" applyBorder="1" applyAlignment="1">
      <alignment horizontal="center" vertical="center" wrapText="1"/>
    </xf>
    <xf numFmtId="14" fontId="12" fillId="5" borderId="1" xfId="25" applyNumberFormat="1" applyFont="1" applyFill="1" applyBorder="1" applyAlignment="1">
      <alignment horizontal="center" vertical="center" wrapText="1"/>
    </xf>
    <xf numFmtId="0" fontId="12" fillId="0" borderId="1" xfId="25" applyNumberFormat="1" applyFont="1" applyFill="1" applyBorder="1" applyAlignment="1">
      <alignment horizontal="center" vertical="center" wrapText="1"/>
    </xf>
    <xf numFmtId="14" fontId="12" fillId="5" borderId="1" xfId="27" applyNumberFormat="1" applyFont="1" applyFill="1" applyBorder="1" applyAlignment="1">
      <alignment horizontal="center" vertical="center" wrapText="1"/>
    </xf>
    <xf numFmtId="14" fontId="25" fillId="0" borderId="1" xfId="1" applyNumberFormat="1" applyFont="1" applyFill="1" applyBorder="1" applyAlignment="1">
      <alignment horizontal="center" vertical="center"/>
    </xf>
    <xf numFmtId="178" fontId="12" fillId="16" borderId="1" xfId="0" applyNumberFormat="1" applyFont="1" applyFill="1" applyBorder="1" applyAlignment="1">
      <alignment horizontal="center" vertical="center" wrapText="1"/>
    </xf>
    <xf numFmtId="14" fontId="12" fillId="13" borderId="1" xfId="2" applyNumberFormat="1" applyFont="1" applyFill="1" applyBorder="1" applyAlignment="1">
      <alignment horizontal="center" vertical="center"/>
    </xf>
    <xf numFmtId="14" fontId="12" fillId="14" borderId="1" xfId="2" applyNumberFormat="1" applyFont="1" applyFill="1" applyBorder="1" applyAlignment="1">
      <alignment horizontal="center" vertical="center"/>
    </xf>
    <xf numFmtId="14" fontId="12" fillId="15" borderId="1" xfId="2" applyNumberFormat="1" applyFont="1" applyFill="1" applyBorder="1" applyAlignment="1">
      <alignment horizontal="center" vertical="center"/>
    </xf>
    <xf numFmtId="176" fontId="12" fillId="0" borderId="1" xfId="48" applyFont="1" applyFill="1" applyBorder="1" applyAlignment="1">
      <alignment horizontal="center" vertical="center"/>
    </xf>
    <xf numFmtId="14" fontId="25" fillId="0" borderId="1" xfId="61" applyNumberFormat="1" applyFont="1" applyFill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/>
    </xf>
    <xf numFmtId="14" fontId="12" fillId="0" borderId="2" xfId="1" applyNumberFormat="1" applyFont="1" applyFill="1" applyBorder="1" applyAlignment="1">
      <alignment horizontal="center"/>
    </xf>
    <xf numFmtId="0" fontId="12" fillId="0" borderId="2" xfId="1" applyNumberFormat="1" applyFont="1" applyFill="1" applyBorder="1" applyAlignment="1">
      <alignment horizontal="center"/>
    </xf>
    <xf numFmtId="0" fontId="12" fillId="0" borderId="0" xfId="1" applyFont="1" applyFill="1" applyAlignment="1">
      <alignment horizontal="center"/>
    </xf>
    <xf numFmtId="14" fontId="12" fillId="0" borderId="1" xfId="1" applyNumberFormat="1" applyFont="1" applyFill="1" applyBorder="1" applyAlignment="1">
      <alignment horizontal="center"/>
    </xf>
    <xf numFmtId="0" fontId="12" fillId="0" borderId="1" xfId="1" applyNumberFormat="1" applyFont="1" applyFill="1" applyBorder="1" applyAlignment="1">
      <alignment horizontal="center"/>
    </xf>
    <xf numFmtId="0" fontId="12" fillId="0" borderId="1" xfId="1" applyFont="1" applyFill="1" applyBorder="1" applyAlignment="1">
      <alignment horizontal="center" wrapText="1"/>
    </xf>
    <xf numFmtId="0" fontId="39" fillId="0" borderId="8" xfId="13" applyFont="1" applyFill="1" applyBorder="1" applyAlignment="1">
      <alignment horizontal="center" vertical="center" wrapText="1"/>
    </xf>
    <xf numFmtId="0" fontId="39" fillId="0" borderId="3" xfId="14" applyFont="1" applyFill="1" applyBorder="1" applyAlignment="1">
      <alignment horizontal="center" vertical="center" wrapText="1"/>
    </xf>
    <xf numFmtId="0" fontId="12" fillId="0" borderId="3" xfId="14" applyFont="1" applyFill="1" applyBorder="1" applyAlignment="1">
      <alignment horizontal="center" vertical="center" wrapText="1"/>
    </xf>
    <xf numFmtId="0" fontId="30" fillId="0" borderId="3" xfId="14" applyFont="1" applyFill="1" applyBorder="1" applyAlignment="1">
      <alignment horizontal="center" vertical="center" wrapText="1"/>
    </xf>
    <xf numFmtId="0" fontId="30" fillId="0" borderId="0" xfId="0" applyFont="1" applyFill="1" applyAlignment="1">
      <alignment horizontal="center"/>
    </xf>
    <xf numFmtId="176" fontId="12" fillId="0" borderId="1" xfId="2" applyFont="1" applyFill="1" applyBorder="1" applyAlignment="1">
      <alignment horizontal="center"/>
    </xf>
    <xf numFmtId="14" fontId="12" fillId="0" borderId="1" xfId="2" applyNumberFormat="1" applyFont="1" applyFill="1" applyBorder="1" applyAlignment="1">
      <alignment horizontal="center"/>
    </xf>
    <xf numFmtId="14" fontId="12" fillId="5" borderId="1" xfId="2" applyNumberFormat="1" applyFont="1" applyFill="1" applyBorder="1" applyAlignment="1">
      <alignment horizontal="center"/>
    </xf>
    <xf numFmtId="0" fontId="12" fillId="0" borderId="1" xfId="2" applyNumberFormat="1" applyFont="1" applyFill="1" applyBorder="1" applyAlignment="1">
      <alignment horizontal="center"/>
    </xf>
    <xf numFmtId="176" fontId="12" fillId="0" borderId="0" xfId="2" applyFont="1" applyFill="1" applyAlignment="1">
      <alignment horizontal="center"/>
    </xf>
    <xf numFmtId="0" fontId="12" fillId="0" borderId="0" xfId="32" applyFont="1" applyFill="1" applyAlignment="1">
      <alignment horizontal="center"/>
    </xf>
    <xf numFmtId="0" fontId="40" fillId="0" borderId="0" xfId="0" applyNumberFormat="1" applyFont="1" applyFill="1" applyAlignment="1">
      <alignment horizontal="center"/>
    </xf>
    <xf numFmtId="0" fontId="12" fillId="0" borderId="0" xfId="0" applyNumberFormat="1" applyFont="1" applyFill="1" applyAlignment="1">
      <alignment horizontal="center"/>
    </xf>
    <xf numFmtId="0" fontId="12" fillId="0" borderId="0" xfId="33" applyFont="1" applyFill="1" applyAlignment="1">
      <alignment horizontal="center"/>
    </xf>
    <xf numFmtId="0" fontId="12" fillId="9" borderId="0" xfId="33" applyFont="1" applyFill="1" applyAlignment="1">
      <alignment horizontal="center"/>
    </xf>
    <xf numFmtId="0" fontId="12" fillId="0" borderId="2" xfId="0" applyNumberFormat="1" applyFont="1" applyFill="1" applyBorder="1" applyAlignment="1">
      <alignment horizontal="center" wrapText="1"/>
    </xf>
    <xf numFmtId="0" fontId="12" fillId="0" borderId="1" xfId="0" applyNumberFormat="1" applyFont="1" applyFill="1" applyBorder="1" applyAlignment="1">
      <alignment horizontal="center" wrapText="1"/>
    </xf>
    <xf numFmtId="49" fontId="12" fillId="0" borderId="0" xfId="0" applyNumberFormat="1" applyFont="1" applyFill="1" applyAlignment="1">
      <alignment horizontal="center" vertical="center"/>
    </xf>
    <xf numFmtId="14" fontId="12" fillId="0" borderId="2" xfId="33" applyNumberFormat="1" applyFont="1" applyFill="1" applyBorder="1" applyAlignment="1">
      <alignment horizontal="center"/>
    </xf>
    <xf numFmtId="0" fontId="12" fillId="0" borderId="2" xfId="33" applyNumberFormat="1" applyFont="1" applyFill="1" applyBorder="1" applyAlignment="1">
      <alignment horizontal="center"/>
    </xf>
    <xf numFmtId="14" fontId="12" fillId="0" borderId="1" xfId="33" applyNumberFormat="1" applyFont="1" applyFill="1" applyBorder="1" applyAlignment="1">
      <alignment horizontal="center"/>
    </xf>
    <xf numFmtId="0" fontId="12" fillId="0" borderId="1" xfId="33" applyNumberFormat="1" applyFont="1" applyFill="1" applyBorder="1" applyAlignment="1">
      <alignment horizontal="center"/>
    </xf>
    <xf numFmtId="0" fontId="12" fillId="0" borderId="1" xfId="33" applyFont="1" applyFill="1" applyBorder="1" applyAlignment="1">
      <alignment horizontal="center" wrapText="1"/>
    </xf>
    <xf numFmtId="49" fontId="12" fillId="0" borderId="1" xfId="0" applyNumberFormat="1" applyFont="1" applyBorder="1" applyAlignment="1">
      <alignment horizontal="center" vertical="center"/>
    </xf>
    <xf numFmtId="14" fontId="12" fillId="0" borderId="2" xfId="2" applyNumberFormat="1" applyFont="1" applyFill="1" applyBorder="1" applyAlignment="1">
      <alignment horizontal="center"/>
    </xf>
    <xf numFmtId="14" fontId="12" fillId="0" borderId="2" xfId="2" applyNumberFormat="1" applyFont="1" applyFill="1" applyBorder="1" applyAlignment="1">
      <alignment horizontal="center" wrapText="1"/>
    </xf>
    <xf numFmtId="14" fontId="12" fillId="5" borderId="2" xfId="2" applyNumberFormat="1" applyFont="1" applyFill="1" applyBorder="1" applyAlignment="1">
      <alignment horizontal="center"/>
    </xf>
    <xf numFmtId="0" fontId="12" fillId="0" borderId="2" xfId="2" applyNumberFormat="1" applyFont="1" applyFill="1" applyBorder="1" applyAlignment="1">
      <alignment horizontal="center"/>
    </xf>
    <xf numFmtId="0" fontId="40" fillId="0" borderId="1" xfId="32" applyFont="1" applyBorder="1" applyAlignment="1">
      <alignment horizontal="center" vertical="center"/>
    </xf>
    <xf numFmtId="0" fontId="40" fillId="0" borderId="1" xfId="45" applyFont="1" applyBorder="1" applyAlignment="1">
      <alignment horizontal="center" vertical="center"/>
    </xf>
    <xf numFmtId="176" fontId="12" fillId="0" borderId="1" xfId="17" applyNumberFormat="1" applyFont="1" applyFill="1" applyBorder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33" fillId="0" borderId="6" xfId="0" applyNumberFormat="1" applyFont="1" applyBorder="1" applyAlignment="1">
      <alignment horizontal="center" vertical="center" wrapText="1"/>
    </xf>
    <xf numFmtId="0" fontId="33" fillId="0" borderId="6" xfId="0" applyFont="1" applyBorder="1" applyAlignment="1">
      <alignment vertical="center"/>
    </xf>
    <xf numFmtId="14" fontId="12" fillId="0" borderId="6" xfId="0" applyNumberFormat="1" applyFont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left" vertical="center" wrapText="1"/>
    </xf>
    <xf numFmtId="0" fontId="14" fillId="9" borderId="6" xfId="0" applyNumberFormat="1" applyFont="1" applyFill="1" applyBorder="1" applyAlignment="1">
      <alignment horizontal="center" vertical="center"/>
    </xf>
    <xf numFmtId="0" fontId="14" fillId="9" borderId="6" xfId="32" applyFont="1" applyFill="1" applyBorder="1" applyAlignment="1">
      <alignment horizontal="left" vertical="top"/>
    </xf>
    <xf numFmtId="0" fontId="14" fillId="0" borderId="6" xfId="32" applyFont="1" applyBorder="1" applyAlignment="1">
      <alignment horizontal="center" vertical="center" wrapText="1"/>
    </xf>
    <xf numFmtId="0" fontId="14" fillId="0" borderId="6" xfId="32" applyFont="1" applyBorder="1" applyAlignment="1">
      <alignment horizontal="left" vertical="top"/>
    </xf>
    <xf numFmtId="176" fontId="34" fillId="0" borderId="6" xfId="4" applyFont="1" applyFill="1" applyBorder="1" applyAlignment="1" applyProtection="1">
      <alignment horizontal="center" vertical="center"/>
    </xf>
    <xf numFmtId="176" fontId="22" fillId="0" borderId="1" xfId="2" applyFont="1" applyFill="1" applyBorder="1" applyAlignment="1">
      <alignment horizontal="center" vertical="center" wrapText="1"/>
    </xf>
    <xf numFmtId="180" fontId="12" fillId="5" borderId="1" xfId="54" applyNumberFormat="1" applyFont="1" applyFill="1" applyBorder="1" applyAlignment="1">
      <alignment horizontal="center" vertical="center"/>
    </xf>
    <xf numFmtId="0" fontId="22" fillId="0" borderId="1" xfId="1" applyFont="1" applyFill="1" applyBorder="1" applyAlignment="1">
      <alignment horizontal="center" vertical="center" wrapText="1"/>
    </xf>
    <xf numFmtId="0" fontId="22" fillId="0" borderId="1" xfId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top" wrapText="1"/>
    </xf>
    <xf numFmtId="14" fontId="25" fillId="0" borderId="1" xfId="32" applyNumberFormat="1" applyFont="1" applyFill="1" applyBorder="1" applyAlignment="1">
      <alignment horizontal="center" vertical="top" wrapText="1"/>
    </xf>
    <xf numFmtId="0" fontId="25" fillId="0" borderId="1" xfId="28" applyFont="1" applyFill="1" applyBorder="1" applyAlignment="1">
      <alignment horizontal="center" vertical="top" wrapText="1"/>
    </xf>
    <xf numFmtId="0" fontId="12" fillId="11" borderId="1" xfId="0" applyNumberFormat="1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180" fontId="12" fillId="0" borderId="1" xfId="4" applyNumberFormat="1" applyFont="1" applyFill="1" applyBorder="1" applyAlignment="1">
      <alignment horizontal="center" vertical="center"/>
    </xf>
    <xf numFmtId="176" fontId="12" fillId="0" borderId="1" xfId="4" applyFont="1" applyFill="1" applyBorder="1" applyAlignment="1">
      <alignment horizontal="center" vertical="center"/>
    </xf>
    <xf numFmtId="176" fontId="12" fillId="0" borderId="1" xfId="5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180" fontId="12" fillId="0" borderId="1" xfId="0" applyNumberFormat="1" applyFont="1" applyFill="1" applyBorder="1" applyAlignment="1">
      <alignment horizontal="center" vertical="center"/>
    </xf>
    <xf numFmtId="14" fontId="25" fillId="0" borderId="1" xfId="4" applyNumberFormat="1" applyFont="1" applyFill="1" applyBorder="1" applyAlignment="1">
      <alignment horizontal="center" vertical="center" wrapText="1"/>
    </xf>
    <xf numFmtId="176" fontId="12" fillId="0" borderId="1" xfId="5" applyNumberFormat="1" applyFont="1" applyFill="1" applyBorder="1" applyAlignment="1">
      <alignment horizontal="center" vertical="center"/>
    </xf>
    <xf numFmtId="14" fontId="12" fillId="0" borderId="1" xfId="5" applyNumberFormat="1" applyFont="1" applyFill="1" applyBorder="1" applyAlignment="1">
      <alignment horizontal="center" vertical="center"/>
    </xf>
    <xf numFmtId="176" fontId="25" fillId="0" borderId="1" xfId="5" applyFont="1" applyFill="1" applyBorder="1" applyAlignment="1">
      <alignment horizontal="center" vertical="center"/>
    </xf>
    <xf numFmtId="176" fontId="25" fillId="0" borderId="1" xfId="2" applyFont="1" applyFill="1" applyBorder="1" applyAlignment="1">
      <alignment horizontal="center" vertical="center" wrapText="1"/>
    </xf>
    <xf numFmtId="0" fontId="12" fillId="0" borderId="1" xfId="14" applyFont="1" applyFill="1" applyBorder="1" applyAlignment="1">
      <alignment horizontal="center" vertical="center" wrapText="1"/>
    </xf>
    <xf numFmtId="0" fontId="39" fillId="0" borderId="1" xfId="14" applyFont="1" applyFill="1" applyBorder="1" applyAlignment="1">
      <alignment horizontal="center" vertical="center" wrapText="1"/>
    </xf>
    <xf numFmtId="0" fontId="25" fillId="0" borderId="1" xfId="15" applyFont="1" applyFill="1" applyBorder="1" applyAlignment="1">
      <alignment horizontal="center" vertical="center" wrapText="1"/>
    </xf>
    <xf numFmtId="0" fontId="40" fillId="0" borderId="1" xfId="14" applyFont="1" applyFill="1" applyBorder="1" applyAlignment="1">
      <alignment horizontal="center" vertical="center" wrapText="1"/>
    </xf>
    <xf numFmtId="0" fontId="25" fillId="0" borderId="1" xfId="14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30" fillId="0" borderId="1" xfId="14" applyFont="1" applyFill="1" applyBorder="1" applyAlignment="1">
      <alignment horizontal="center" vertical="center" wrapText="1"/>
    </xf>
    <xf numFmtId="0" fontId="30" fillId="0" borderId="1" xfId="15" applyFont="1" applyFill="1" applyBorder="1" applyAlignment="1">
      <alignment horizontal="center" vertical="center" wrapText="1"/>
    </xf>
    <xf numFmtId="177" fontId="30" fillId="0" borderId="1" xfId="0" applyNumberFormat="1" applyFont="1" applyFill="1" applyBorder="1" applyAlignment="1">
      <alignment horizontal="center" vertical="center" wrapText="1"/>
    </xf>
    <xf numFmtId="178" fontId="30" fillId="0" borderId="1" xfId="0" applyNumberFormat="1" applyFont="1" applyFill="1" applyBorder="1" applyAlignment="1">
      <alignment horizontal="center" vertical="center" wrapText="1"/>
    </xf>
    <xf numFmtId="0" fontId="12" fillId="0" borderId="1" xfId="28" applyFont="1" applyBorder="1" applyAlignment="1">
      <alignment horizontal="center" vertical="center"/>
    </xf>
    <xf numFmtId="0" fontId="25" fillId="0" borderId="1" xfId="36" applyFont="1" applyFill="1" applyBorder="1" applyAlignment="1">
      <alignment horizontal="center" vertical="center"/>
    </xf>
    <xf numFmtId="0" fontId="25" fillId="0" borderId="1" xfId="36" applyNumberFormat="1" applyFont="1" applyFill="1" applyBorder="1" applyAlignment="1">
      <alignment horizontal="center" vertical="center" wrapText="1"/>
    </xf>
    <xf numFmtId="0" fontId="25" fillId="0" borderId="1" xfId="36" applyNumberFormat="1" applyFont="1" applyFill="1" applyBorder="1" applyAlignment="1">
      <alignment horizontal="center" vertical="center"/>
    </xf>
    <xf numFmtId="0" fontId="25" fillId="0" borderId="1" xfId="36" applyFont="1" applyFill="1" applyBorder="1" applyAlignment="1">
      <alignment horizontal="center" vertical="center" wrapText="1"/>
    </xf>
    <xf numFmtId="0" fontId="25" fillId="0" borderId="1" xfId="1" applyFont="1" applyFill="1" applyBorder="1" applyAlignment="1">
      <alignment horizontal="center" vertical="center" wrapText="1"/>
    </xf>
    <xf numFmtId="14" fontId="25" fillId="0" borderId="1" xfId="1" applyNumberFormat="1" applyFont="1" applyFill="1" applyBorder="1" applyAlignment="1">
      <alignment horizontal="center" vertical="center" wrapText="1"/>
    </xf>
    <xf numFmtId="10" fontId="25" fillId="0" borderId="1" xfId="1" applyNumberFormat="1" applyFont="1" applyFill="1" applyBorder="1" applyAlignment="1">
      <alignment horizontal="center" vertical="center"/>
    </xf>
    <xf numFmtId="14" fontId="25" fillId="0" borderId="1" xfId="28" applyNumberFormat="1" applyFont="1" applyFill="1" applyBorder="1" applyAlignment="1">
      <alignment horizontal="center" vertical="center"/>
    </xf>
    <xf numFmtId="14" fontId="12" fillId="0" borderId="1" xfId="19" applyNumberFormat="1" applyFont="1" applyFill="1" applyBorder="1" applyAlignment="1">
      <alignment horizontal="center" vertical="center"/>
    </xf>
    <xf numFmtId="49" fontId="12" fillId="0" borderId="1" xfId="54" applyNumberFormat="1" applyFont="1" applyFill="1" applyBorder="1" applyAlignment="1">
      <alignment horizontal="center" vertical="center" wrapText="1"/>
    </xf>
    <xf numFmtId="49" fontId="12" fillId="0" borderId="1" xfId="54" applyNumberFormat="1" applyFont="1" applyBorder="1" applyAlignment="1">
      <alignment horizontal="center" vertical="center" wrapText="1"/>
    </xf>
    <xf numFmtId="182" fontId="12" fillId="0" borderId="1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Border="1" applyAlignment="1">
      <alignment horizontal="center" vertical="center" wrapText="1"/>
    </xf>
    <xf numFmtId="176" fontId="12" fillId="9" borderId="1" xfId="20" applyNumberFormat="1" applyFont="1" applyFill="1" applyBorder="1" applyAlignment="1">
      <alignment horizontal="center" vertical="center"/>
    </xf>
    <xf numFmtId="180" fontId="12" fillId="9" borderId="1" xfId="9" applyNumberFormat="1" applyFont="1" applyFill="1" applyBorder="1" applyAlignment="1">
      <alignment horizontal="center" vertical="center"/>
    </xf>
    <xf numFmtId="0" fontId="40" fillId="9" borderId="1" xfId="0" applyFont="1" applyFill="1" applyBorder="1" applyAlignment="1">
      <alignment horizontal="center" vertical="center" wrapText="1"/>
    </xf>
    <xf numFmtId="0" fontId="25" fillId="9" borderId="1" xfId="57" applyNumberFormat="1" applyFont="1" applyFill="1" applyBorder="1" applyAlignment="1">
      <alignment horizontal="center" vertical="center" wrapText="1"/>
    </xf>
    <xf numFmtId="58" fontId="12" fillId="9" borderId="1" xfId="0" applyNumberFormat="1" applyFont="1" applyFill="1" applyBorder="1" applyAlignment="1">
      <alignment horizontal="center" vertical="center"/>
    </xf>
    <xf numFmtId="14" fontId="12" fillId="9" borderId="1" xfId="0" applyNumberFormat="1" applyFont="1" applyFill="1" applyBorder="1" applyAlignment="1">
      <alignment horizontal="center" vertical="center" wrapText="1"/>
    </xf>
    <xf numFmtId="14" fontId="12" fillId="9" borderId="1" xfId="0" applyNumberFormat="1" applyFont="1" applyFill="1" applyBorder="1" applyAlignment="1">
      <alignment horizontal="center" vertical="top" wrapText="1"/>
    </xf>
    <xf numFmtId="180" fontId="12" fillId="9" borderId="1" xfId="9" applyNumberFormat="1" applyFont="1" applyFill="1" applyBorder="1" applyAlignment="1">
      <alignment horizontal="center" vertical="center" wrapText="1"/>
    </xf>
    <xf numFmtId="177" fontId="12" fillId="9" borderId="1" xfId="0" applyNumberFormat="1" applyFont="1" applyFill="1" applyBorder="1" applyAlignment="1">
      <alignment horizontal="center" vertical="center"/>
    </xf>
    <xf numFmtId="0" fontId="12" fillId="0" borderId="1" xfId="32" applyNumberFormat="1" applyFont="1" applyBorder="1" applyAlignment="1">
      <alignment horizontal="center" vertical="center" wrapText="1"/>
    </xf>
    <xf numFmtId="0" fontId="12" fillId="0" borderId="1" xfId="32" applyFont="1" applyBorder="1" applyAlignment="1">
      <alignment horizontal="center" vertical="center" wrapText="1"/>
    </xf>
    <xf numFmtId="177" fontId="12" fillId="0" borderId="1" xfId="32" applyNumberFormat="1" applyFont="1" applyBorder="1" applyAlignment="1">
      <alignment horizontal="center" vertical="center" wrapText="1"/>
    </xf>
    <xf numFmtId="0" fontId="12" fillId="0" borderId="1" xfId="32" applyFont="1" applyFill="1" applyBorder="1" applyAlignment="1">
      <alignment horizontal="center" vertical="center" wrapText="1"/>
    </xf>
    <xf numFmtId="0" fontId="12" fillId="0" borderId="1" xfId="32" applyFont="1" applyBorder="1" applyAlignment="1">
      <alignment horizontal="center" vertical="top"/>
    </xf>
    <xf numFmtId="0" fontId="12" fillId="0" borderId="1" xfId="32" applyFont="1" applyBorder="1" applyAlignment="1">
      <alignment horizontal="center" vertical="top" wrapText="1"/>
    </xf>
    <xf numFmtId="0" fontId="12" fillId="0" borderId="1" xfId="32" applyNumberFormat="1" applyFont="1" applyBorder="1" applyAlignment="1">
      <alignment horizontal="center" vertical="top" wrapText="1"/>
    </xf>
    <xf numFmtId="0" fontId="12" fillId="0" borderId="1" xfId="32" applyNumberFormat="1" applyFont="1" applyBorder="1" applyAlignment="1">
      <alignment horizontal="center" vertical="top"/>
    </xf>
    <xf numFmtId="177" fontId="12" fillId="0" borderId="1" xfId="32" applyNumberFormat="1" applyFont="1" applyBorder="1" applyAlignment="1">
      <alignment horizontal="center" vertical="top" wrapText="1"/>
    </xf>
    <xf numFmtId="0" fontId="12" fillId="0" borderId="1" xfId="32" applyFont="1" applyFill="1" applyBorder="1" applyAlignment="1">
      <alignment horizontal="center" vertical="top" wrapText="1"/>
    </xf>
    <xf numFmtId="176" fontId="37" fillId="0" borderId="1" xfId="0" applyNumberFormat="1" applyFont="1" applyFill="1" applyBorder="1" applyAlignment="1">
      <alignment horizontal="center" vertical="center" wrapText="1"/>
    </xf>
    <xf numFmtId="176" fontId="37" fillId="0" borderId="1" xfId="5" applyNumberFormat="1" applyFont="1" applyFill="1" applyBorder="1" applyAlignment="1" applyProtection="1">
      <alignment horizontal="center" vertical="center"/>
    </xf>
    <xf numFmtId="176" fontId="25" fillId="0" borderId="1" xfId="5" applyFont="1" applyFill="1" applyBorder="1" applyAlignment="1" applyProtection="1">
      <alignment horizontal="center" vertical="center"/>
    </xf>
    <xf numFmtId="176" fontId="25" fillId="0" borderId="1" xfId="4" applyFont="1" applyFill="1" applyBorder="1" applyAlignment="1" applyProtection="1">
      <alignment horizontal="center" vertical="center"/>
    </xf>
    <xf numFmtId="176" fontId="25" fillId="0" borderId="1" xfId="5" applyFont="1" applyFill="1" applyBorder="1" applyAlignment="1" applyProtection="1">
      <alignment horizontal="center" vertical="center" wrapText="1"/>
    </xf>
    <xf numFmtId="0" fontId="12" fillId="0" borderId="1" xfId="45" applyFont="1" applyFill="1" applyBorder="1" applyAlignment="1">
      <alignment horizontal="center" vertical="center"/>
    </xf>
    <xf numFmtId="0" fontId="12" fillId="11" borderId="1" xfId="45" applyFont="1" applyFill="1" applyBorder="1" applyAlignment="1">
      <alignment horizontal="center" vertical="center"/>
    </xf>
    <xf numFmtId="178" fontId="12" fillId="9" borderId="1" xfId="30" applyFont="1" applyFill="1" applyBorder="1" applyAlignment="1">
      <alignment horizontal="center" vertical="center"/>
    </xf>
    <xf numFmtId="0" fontId="30" fillId="9" borderId="1" xfId="0" applyNumberFormat="1" applyFont="1" applyFill="1" applyBorder="1" applyAlignment="1">
      <alignment horizontal="center" vertical="center"/>
    </xf>
    <xf numFmtId="0" fontId="25" fillId="9" borderId="1" xfId="18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2" fillId="0" borderId="1" xfId="57" applyNumberFormat="1" applyFont="1" applyFill="1" applyBorder="1" applyAlignment="1">
      <alignment horizontal="center" vertical="center"/>
    </xf>
    <xf numFmtId="0" fontId="22" fillId="0" borderId="1" xfId="25" applyFont="1" applyFill="1" applyBorder="1" applyAlignment="1">
      <alignment horizontal="center" vertical="center" wrapText="1"/>
    </xf>
    <xf numFmtId="178" fontId="22" fillId="0" borderId="1" xfId="54" applyFont="1" applyFill="1" applyBorder="1" applyAlignment="1">
      <alignment horizontal="center" vertical="center" wrapText="1"/>
    </xf>
    <xf numFmtId="14" fontId="22" fillId="0" borderId="1" xfId="11" applyNumberFormat="1" applyFont="1" applyFill="1" applyBorder="1" applyAlignment="1">
      <alignment horizontal="center" vertical="center" wrapText="1"/>
    </xf>
    <xf numFmtId="180" fontId="22" fillId="0" borderId="1" xfId="4" applyNumberFormat="1" applyFont="1" applyFill="1" applyBorder="1" applyAlignment="1">
      <alignment horizontal="center" vertical="center"/>
    </xf>
    <xf numFmtId="176" fontId="22" fillId="0" borderId="1" xfId="5" applyFont="1" applyFill="1" applyBorder="1" applyAlignment="1">
      <alignment horizontal="center" vertical="center" wrapText="1"/>
    </xf>
    <xf numFmtId="0" fontId="22" fillId="0" borderId="1" xfId="4" applyNumberFormat="1" applyFont="1" applyFill="1" applyBorder="1" applyAlignment="1">
      <alignment horizontal="center" vertical="center"/>
    </xf>
    <xf numFmtId="176" fontId="22" fillId="0" borderId="1" xfId="2" applyFont="1" applyFill="1" applyBorder="1" applyAlignment="1">
      <alignment horizontal="center" vertical="center"/>
    </xf>
    <xf numFmtId="176" fontId="22" fillId="0" borderId="1" xfId="0" applyNumberFormat="1" applyFont="1" applyFill="1" applyBorder="1" applyAlignment="1">
      <alignment horizontal="center" vertical="center" wrapText="1"/>
    </xf>
    <xf numFmtId="0" fontId="22" fillId="0" borderId="1" xfId="14" applyFont="1" applyFill="1" applyBorder="1" applyAlignment="1">
      <alignment horizontal="center" vertical="center"/>
    </xf>
    <xf numFmtId="0" fontId="34" fillId="0" borderId="0" xfId="0" applyNumberFormat="1" applyFont="1" applyFill="1" applyAlignment="1">
      <alignment horizontal="center" vertical="center"/>
    </xf>
    <xf numFmtId="0" fontId="22" fillId="0" borderId="1" xfId="28" applyFont="1" applyFill="1" applyBorder="1" applyAlignment="1">
      <alignment horizontal="center" vertical="top" wrapText="1"/>
    </xf>
    <xf numFmtId="0" fontId="22" fillId="0" borderId="0" xfId="28" applyFont="1" applyFill="1" applyAlignment="1">
      <alignment horizontal="center"/>
    </xf>
    <xf numFmtId="14" fontId="22" fillId="0" borderId="1" xfId="28" applyNumberFormat="1" applyFont="1" applyFill="1" applyBorder="1" applyAlignment="1">
      <alignment horizontal="center" vertical="center" wrapText="1"/>
    </xf>
    <xf numFmtId="0" fontId="22" fillId="0" borderId="0" xfId="28" applyFont="1" applyFill="1" applyAlignment="1">
      <alignment horizontal="center" vertical="center"/>
    </xf>
    <xf numFmtId="0" fontId="22" fillId="0" borderId="1" xfId="28" applyFont="1" applyFill="1" applyBorder="1" applyAlignment="1">
      <alignment horizontal="center"/>
    </xf>
    <xf numFmtId="14" fontId="22" fillId="0" borderId="1" xfId="28" applyNumberFormat="1" applyFont="1" applyFill="1" applyBorder="1" applyAlignment="1">
      <alignment horizontal="center"/>
    </xf>
    <xf numFmtId="0" fontId="25" fillId="0" borderId="0" xfId="0" applyNumberFormat="1" applyFont="1" applyFill="1" applyAlignment="1">
      <alignment horizontal="center" vertical="center"/>
    </xf>
    <xf numFmtId="58" fontId="22" fillId="0" borderId="1" xfId="0" applyNumberFormat="1" applyFont="1" applyFill="1" applyBorder="1" applyAlignment="1">
      <alignment horizontal="center" vertical="center" wrapText="1"/>
    </xf>
    <xf numFmtId="0" fontId="36" fillId="0" borderId="0" xfId="0" applyFont="1" applyFill="1" applyAlignment="1">
      <alignment horizontal="center" vertical="center"/>
    </xf>
    <xf numFmtId="180" fontId="22" fillId="0" borderId="1" xfId="30" applyNumberFormat="1" applyFont="1" applyFill="1" applyBorder="1" applyAlignment="1">
      <alignment horizontal="center" vertical="center"/>
    </xf>
    <xf numFmtId="177" fontId="22" fillId="0" borderId="1" xfId="0" applyNumberFormat="1" applyFont="1" applyFill="1" applyBorder="1" applyAlignment="1">
      <alignment horizontal="center" vertical="center"/>
    </xf>
    <xf numFmtId="178" fontId="22" fillId="0" borderId="1" xfId="30" applyFont="1" applyFill="1" applyBorder="1" applyAlignment="1">
      <alignment horizontal="center" vertical="center" wrapText="1"/>
    </xf>
    <xf numFmtId="178" fontId="22" fillId="0" borderId="1" xfId="30" applyFont="1" applyFill="1" applyBorder="1" applyAlignment="1">
      <alignment horizontal="center" vertical="center"/>
    </xf>
    <xf numFmtId="0" fontId="22" fillId="0" borderId="1" xfId="0" applyNumberFormat="1" applyFont="1" applyFill="1" applyBorder="1" applyAlignment="1">
      <alignment horizontal="center" vertical="top" wrapText="1"/>
    </xf>
    <xf numFmtId="0" fontId="22" fillId="0" borderId="1" xfId="0" applyNumberFormat="1" applyFont="1" applyFill="1" applyBorder="1" applyAlignment="1">
      <alignment horizontal="center" vertical="top"/>
    </xf>
    <xf numFmtId="0" fontId="22" fillId="0" borderId="1" xfId="8" applyFont="1" applyFill="1" applyBorder="1" applyAlignment="1">
      <alignment horizontal="center" vertical="center"/>
    </xf>
    <xf numFmtId="0" fontId="22" fillId="0" borderId="1" xfId="8" applyFont="1" applyFill="1" applyBorder="1" applyAlignment="1">
      <alignment horizontal="center" vertical="center" wrapText="1"/>
    </xf>
    <xf numFmtId="0" fontId="22" fillId="0" borderId="0" xfId="8" applyFont="1" applyFill="1" applyAlignment="1">
      <alignment horizontal="center" vertical="center"/>
    </xf>
    <xf numFmtId="0" fontId="22" fillId="0" borderId="0" xfId="0" applyNumberFormat="1" applyFont="1" applyFill="1" applyAlignment="1">
      <alignment horizontal="center" vertical="center"/>
    </xf>
    <xf numFmtId="14" fontId="22" fillId="0" borderId="1" xfId="8" applyNumberFormat="1" applyFont="1" applyFill="1" applyBorder="1" applyAlignment="1">
      <alignment horizontal="center" vertical="center"/>
    </xf>
    <xf numFmtId="0" fontId="22" fillId="0" borderId="0" xfId="0" applyNumberFormat="1" applyFont="1" applyFill="1" applyBorder="1" applyAlignment="1">
      <alignment horizontal="center" vertical="center"/>
    </xf>
    <xf numFmtId="14" fontId="22" fillId="0" borderId="1" xfId="51" applyNumberFormat="1" applyFont="1" applyFill="1" applyBorder="1" applyAlignment="1">
      <alignment horizontal="center" vertical="center" wrapText="1"/>
    </xf>
    <xf numFmtId="14" fontId="22" fillId="0" borderId="1" xfId="37" applyNumberFormat="1" applyFont="1" applyFill="1" applyBorder="1" applyAlignment="1">
      <alignment horizontal="center" vertical="center"/>
    </xf>
    <xf numFmtId="178" fontId="22" fillId="0" borderId="1" xfId="4" applyNumberFormat="1" applyFont="1" applyFill="1" applyBorder="1" applyAlignment="1">
      <alignment horizontal="center" vertical="center"/>
    </xf>
    <xf numFmtId="0" fontId="22" fillId="0" borderId="0" xfId="0" applyFont="1" applyFill="1" applyAlignment="1">
      <alignment horizontal="center"/>
    </xf>
    <xf numFmtId="0" fontId="22" fillId="0" borderId="1" xfId="0" applyFont="1" applyFill="1" applyBorder="1" applyAlignment="1">
      <alignment horizontal="center"/>
    </xf>
    <xf numFmtId="176" fontId="22" fillId="0" borderId="1" xfId="0" applyNumberFormat="1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 wrapText="1"/>
    </xf>
    <xf numFmtId="180" fontId="22" fillId="0" borderId="1" xfId="0" applyNumberFormat="1" applyFont="1" applyFill="1" applyBorder="1" applyAlignment="1">
      <alignment horizontal="center" vertical="center"/>
    </xf>
    <xf numFmtId="0" fontId="22" fillId="0" borderId="1" xfId="30" applyNumberFormat="1" applyFont="1" applyFill="1" applyBorder="1" applyAlignment="1">
      <alignment horizontal="center" vertical="center" wrapText="1"/>
    </xf>
    <xf numFmtId="14" fontId="22" fillId="0" borderId="1" xfId="30" applyNumberFormat="1" applyFont="1" applyFill="1" applyBorder="1" applyAlignment="1">
      <alignment horizontal="center" vertical="center"/>
    </xf>
    <xf numFmtId="178" fontId="22" fillId="0" borderId="0" xfId="30" applyFont="1" applyFill="1" applyAlignment="1">
      <alignment horizontal="center" vertical="center"/>
    </xf>
    <xf numFmtId="178" fontId="22" fillId="0" borderId="1" xfId="0" applyNumberFormat="1" applyFont="1" applyFill="1" applyBorder="1" applyAlignment="1">
      <alignment horizontal="center" vertical="center" wrapText="1"/>
    </xf>
    <xf numFmtId="177" fontId="22" fillId="0" borderId="1" xfId="0" applyNumberFormat="1" applyFont="1" applyFill="1" applyBorder="1" applyAlignment="1">
      <alignment horizontal="center" vertical="center" wrapText="1"/>
    </xf>
    <xf numFmtId="181" fontId="22" fillId="0" borderId="1" xfId="0" applyNumberFormat="1" applyFont="1" applyFill="1" applyBorder="1" applyAlignment="1">
      <alignment horizontal="center" vertical="center"/>
    </xf>
    <xf numFmtId="178" fontId="22" fillId="0" borderId="0" xfId="0" applyNumberFormat="1" applyFont="1" applyFill="1" applyBorder="1" applyAlignment="1">
      <alignment horizontal="center" vertical="center"/>
    </xf>
    <xf numFmtId="178" fontId="22" fillId="0" borderId="0" xfId="0" applyNumberFormat="1" applyFont="1" applyFill="1" applyAlignment="1">
      <alignment horizontal="center" vertical="center"/>
    </xf>
    <xf numFmtId="14" fontId="22" fillId="0" borderId="1" xfId="25" applyNumberFormat="1" applyFont="1" applyFill="1" applyBorder="1" applyAlignment="1">
      <alignment horizontal="center" vertical="center"/>
    </xf>
    <xf numFmtId="9" fontId="22" fillId="0" borderId="1" xfId="25" applyNumberFormat="1" applyFont="1" applyFill="1" applyBorder="1" applyAlignment="1">
      <alignment horizontal="center" vertical="center" wrapText="1"/>
    </xf>
    <xf numFmtId="0" fontId="22" fillId="0" borderId="1" xfId="25" applyFont="1" applyFill="1" applyBorder="1" applyAlignment="1">
      <alignment horizontal="center" vertical="center"/>
    </xf>
    <xf numFmtId="180" fontId="22" fillId="0" borderId="1" xfId="54" applyNumberFormat="1" applyFont="1" applyFill="1" applyBorder="1" applyAlignment="1">
      <alignment horizontal="center" vertical="center"/>
    </xf>
    <xf numFmtId="0" fontId="22" fillId="0" borderId="1" xfId="54" applyNumberFormat="1" applyFont="1" applyFill="1" applyBorder="1" applyAlignment="1">
      <alignment horizontal="center" vertical="center" wrapText="1"/>
    </xf>
    <xf numFmtId="10" fontId="22" fillId="0" borderId="1" xfId="18" applyNumberFormat="1" applyFont="1" applyFill="1" applyBorder="1" applyAlignment="1">
      <alignment horizontal="center" vertical="center" wrapText="1"/>
    </xf>
    <xf numFmtId="0" fontId="22" fillId="0" borderId="1" xfId="19" applyNumberFormat="1" applyFont="1" applyFill="1" applyBorder="1" applyAlignment="1">
      <alignment horizontal="center" vertical="center"/>
    </xf>
    <xf numFmtId="14" fontId="22" fillId="0" borderId="1" xfId="54" applyNumberFormat="1" applyFont="1" applyFill="1" applyBorder="1" applyAlignment="1">
      <alignment horizontal="center" vertical="center" wrapText="1"/>
    </xf>
    <xf numFmtId="178" fontId="22" fillId="0" borderId="1" xfId="57" applyFont="1" applyFill="1" applyBorder="1" applyAlignment="1">
      <alignment horizontal="center" vertical="center" wrapText="1"/>
    </xf>
    <xf numFmtId="0" fontId="22" fillId="0" borderId="1" xfId="30" applyNumberFormat="1" applyFont="1" applyFill="1" applyBorder="1" applyAlignment="1">
      <alignment horizontal="center" vertical="center"/>
    </xf>
    <xf numFmtId="58" fontId="22" fillId="0" borderId="1" xfId="11" applyNumberFormat="1" applyFont="1" applyFill="1" applyBorder="1" applyAlignment="1">
      <alignment horizontal="center" vertical="center" wrapText="1"/>
    </xf>
    <xf numFmtId="0" fontId="22" fillId="0" borderId="1" xfId="57" applyNumberFormat="1" applyFont="1" applyFill="1" applyBorder="1" applyAlignment="1">
      <alignment horizontal="center" vertical="center" wrapText="1"/>
    </xf>
    <xf numFmtId="10" fontId="22" fillId="0" borderId="1" xfId="29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1" xfId="29" applyFont="1" applyFill="1" applyBorder="1" applyAlignment="1">
      <alignment horizontal="center" vertical="center" wrapText="1"/>
    </xf>
    <xf numFmtId="0" fontId="22" fillId="0" borderId="1" xfId="29" applyFont="1" applyFill="1" applyBorder="1" applyAlignment="1">
      <alignment horizontal="center" vertical="center"/>
    </xf>
    <xf numFmtId="0" fontId="22" fillId="0" borderId="1" xfId="29" applyNumberFormat="1" applyFont="1" applyFill="1" applyBorder="1" applyAlignment="1">
      <alignment horizontal="center" vertical="center"/>
    </xf>
    <xf numFmtId="0" fontId="22" fillId="0" borderId="1" xfId="29" applyNumberFormat="1" applyFont="1" applyFill="1" applyBorder="1" applyAlignment="1">
      <alignment horizontal="center" vertical="center" wrapText="1"/>
    </xf>
    <xf numFmtId="49" fontId="22" fillId="0" borderId="1" xfId="54" applyNumberFormat="1" applyFont="1" applyFill="1" applyBorder="1" applyAlignment="1">
      <alignment horizontal="center" vertical="center" wrapText="1"/>
    </xf>
    <xf numFmtId="0" fontId="22" fillId="0" borderId="0" xfId="29" applyFont="1" applyFill="1" applyAlignment="1">
      <alignment horizontal="center" vertical="center"/>
    </xf>
    <xf numFmtId="0" fontId="22" fillId="0" borderId="1" xfId="17" applyNumberFormat="1" applyFont="1" applyFill="1" applyBorder="1" applyAlignment="1">
      <alignment horizontal="center" vertical="center"/>
    </xf>
    <xf numFmtId="0" fontId="22" fillId="0" borderId="1" xfId="17" applyNumberFormat="1" applyFont="1" applyFill="1" applyBorder="1" applyAlignment="1">
      <alignment horizontal="center" vertical="center" wrapText="1"/>
    </xf>
    <xf numFmtId="9" fontId="22" fillId="0" borderId="1" xfId="17" applyNumberFormat="1" applyFont="1" applyFill="1" applyBorder="1" applyAlignment="1">
      <alignment horizontal="center" vertical="center"/>
    </xf>
    <xf numFmtId="176" fontId="22" fillId="0" borderId="1" xfId="2" applyFont="1" applyFill="1" applyBorder="1" applyAlignment="1">
      <alignment horizontal="center" vertical="top"/>
    </xf>
    <xf numFmtId="176" fontId="22" fillId="0" borderId="1" xfId="2" applyFont="1" applyFill="1" applyBorder="1" applyAlignment="1">
      <alignment horizontal="center"/>
    </xf>
    <xf numFmtId="176" fontId="22" fillId="0" borderId="1" xfId="2" applyFont="1" applyFill="1" applyBorder="1" applyAlignment="1">
      <alignment horizontal="center" vertical="top" wrapText="1"/>
    </xf>
    <xf numFmtId="176" fontId="22" fillId="0" borderId="0" xfId="2" applyFont="1" applyFill="1" applyAlignment="1">
      <alignment horizontal="center"/>
    </xf>
    <xf numFmtId="176" fontId="22" fillId="0" borderId="1" xfId="2" applyFont="1" applyFill="1" applyBorder="1" applyAlignment="1">
      <alignment horizontal="center" wrapText="1"/>
    </xf>
    <xf numFmtId="0" fontId="22" fillId="0" borderId="1" xfId="0" applyFont="1" applyFill="1" applyBorder="1" applyAlignment="1">
      <alignment horizontal="center" vertical="top" wrapText="1"/>
    </xf>
    <xf numFmtId="180" fontId="22" fillId="0" borderId="1" xfId="52" applyNumberFormat="1" applyFont="1" applyFill="1" applyBorder="1" applyAlignment="1">
      <alignment horizontal="center" vertical="center"/>
    </xf>
    <xf numFmtId="178" fontId="22" fillId="0" borderId="1" xfId="57" applyNumberFormat="1" applyFont="1" applyFill="1" applyBorder="1" applyAlignment="1">
      <alignment horizontal="center" vertical="center"/>
    </xf>
    <xf numFmtId="178" fontId="22" fillId="0" borderId="1" xfId="57" applyNumberFormat="1" applyFont="1" applyFill="1" applyBorder="1" applyAlignment="1">
      <alignment horizontal="center" vertical="center" wrapText="1"/>
    </xf>
    <xf numFmtId="58" fontId="22" fillId="0" borderId="1" xfId="0" applyNumberFormat="1" applyFont="1" applyFill="1" applyBorder="1" applyAlignment="1">
      <alignment horizontal="center" vertical="top" wrapText="1"/>
    </xf>
    <xf numFmtId="177" fontId="22" fillId="0" borderId="1" xfId="57" applyNumberFormat="1" applyFont="1" applyFill="1" applyBorder="1" applyAlignment="1">
      <alignment horizontal="center" vertical="center" wrapText="1"/>
    </xf>
    <xf numFmtId="0" fontId="22" fillId="0" borderId="1" xfId="57" applyNumberFormat="1" applyFont="1" applyFill="1" applyBorder="1" applyAlignment="1">
      <alignment horizontal="center" vertical="top" wrapText="1"/>
    </xf>
    <xf numFmtId="0" fontId="22" fillId="0" borderId="1" xfId="57" applyNumberFormat="1" applyFont="1" applyFill="1" applyBorder="1" applyAlignment="1">
      <alignment horizontal="center" vertical="top"/>
    </xf>
    <xf numFmtId="14" fontId="22" fillId="0" borderId="0" xfId="0" applyNumberFormat="1" applyFont="1" applyFill="1" applyBorder="1" applyAlignment="1">
      <alignment horizontal="center" vertical="center"/>
    </xf>
    <xf numFmtId="177" fontId="22" fillId="0" borderId="1" xfId="9" applyNumberFormat="1" applyFont="1" applyFill="1" applyBorder="1" applyAlignment="1">
      <alignment horizontal="center" vertical="center"/>
    </xf>
    <xf numFmtId="180" fontId="22" fillId="0" borderId="1" xfId="9" applyNumberFormat="1" applyFont="1" applyFill="1" applyBorder="1" applyAlignment="1">
      <alignment horizontal="center" vertical="center" wrapText="1"/>
    </xf>
    <xf numFmtId="179" fontId="22" fillId="0" borderId="1" xfId="0" applyNumberFormat="1" applyFont="1" applyFill="1" applyBorder="1" applyAlignment="1">
      <alignment horizontal="center" vertical="center"/>
    </xf>
    <xf numFmtId="184" fontId="22" fillId="0" borderId="1" xfId="0" applyNumberFormat="1" applyFont="1" applyFill="1" applyBorder="1" applyAlignment="1">
      <alignment horizontal="center" vertical="center"/>
    </xf>
    <xf numFmtId="179" fontId="22" fillId="0" borderId="1" xfId="0" applyNumberFormat="1" applyFont="1" applyFill="1" applyBorder="1" applyAlignment="1">
      <alignment horizontal="center" vertical="center" wrapText="1"/>
    </xf>
    <xf numFmtId="179" fontId="22" fillId="0" borderId="0" xfId="0" applyNumberFormat="1" applyFont="1" applyFill="1" applyAlignment="1">
      <alignment horizontal="center" vertical="center"/>
    </xf>
    <xf numFmtId="179" fontId="22" fillId="0" borderId="0" xfId="44" applyNumberFormat="1" applyFont="1" applyFill="1" applyAlignment="1">
      <alignment horizontal="center"/>
      <protection locked="0"/>
    </xf>
    <xf numFmtId="179" fontId="22" fillId="0" borderId="1" xfId="44" applyNumberFormat="1" applyFont="1" applyFill="1" applyBorder="1" applyAlignment="1">
      <alignment horizontal="center" vertical="center"/>
      <protection locked="0"/>
    </xf>
    <xf numFmtId="179" fontId="22" fillId="0" borderId="0" xfId="44" applyNumberFormat="1" applyFont="1" applyFill="1" applyAlignment="1">
      <alignment horizontal="center" vertical="center"/>
      <protection locked="0"/>
    </xf>
    <xf numFmtId="176" fontId="22" fillId="0" borderId="1" xfId="5" applyNumberFormat="1" applyFont="1" applyFill="1" applyBorder="1" applyAlignment="1" applyProtection="1">
      <alignment horizontal="center" vertical="center"/>
    </xf>
    <xf numFmtId="43" fontId="22" fillId="0" borderId="1" xfId="44" applyFont="1" applyFill="1" applyBorder="1" applyAlignment="1">
      <alignment horizontal="center" vertical="top"/>
      <protection locked="0"/>
    </xf>
    <xf numFmtId="43" fontId="22" fillId="0" borderId="0" xfId="44" applyFont="1" applyFill="1" applyBorder="1" applyAlignment="1">
      <alignment horizontal="center" vertical="top"/>
      <protection locked="0"/>
    </xf>
    <xf numFmtId="179" fontId="22" fillId="0" borderId="1" xfId="44" applyNumberFormat="1" applyFont="1" applyFill="1" applyBorder="1" applyAlignment="1">
      <alignment horizontal="center"/>
      <protection locked="0"/>
    </xf>
    <xf numFmtId="14" fontId="22" fillId="0" borderId="1" xfId="19" applyNumberFormat="1" applyFont="1" applyFill="1" applyBorder="1" applyAlignment="1">
      <alignment horizontal="center" vertical="center" wrapText="1"/>
    </xf>
    <xf numFmtId="0" fontId="22" fillId="0" borderId="1" xfId="17" applyFont="1" applyFill="1" applyBorder="1" applyAlignment="1">
      <alignment horizontal="center" vertical="center"/>
    </xf>
    <xf numFmtId="0" fontId="22" fillId="0" borderId="1" xfId="16" applyFont="1" applyFill="1" applyBorder="1" applyAlignment="1">
      <alignment horizontal="center" vertical="center" wrapText="1"/>
    </xf>
    <xf numFmtId="176" fontId="22" fillId="0" borderId="1" xfId="18" applyNumberFormat="1" applyFont="1" applyFill="1" applyBorder="1" applyAlignment="1">
      <alignment horizontal="center" vertical="center" wrapText="1"/>
    </xf>
    <xf numFmtId="176" fontId="22" fillId="0" borderId="1" xfId="25" applyNumberFormat="1" applyFont="1" applyFill="1" applyBorder="1" applyAlignment="1">
      <alignment horizontal="center" vertical="center"/>
    </xf>
    <xf numFmtId="0" fontId="22" fillId="0" borderId="1" xfId="19" applyFont="1" applyFill="1" applyBorder="1" applyAlignment="1">
      <alignment horizontal="center" vertical="center"/>
    </xf>
    <xf numFmtId="58" fontId="22" fillId="0" borderId="1" xfId="19" applyNumberFormat="1" applyFont="1" applyFill="1" applyBorder="1" applyAlignment="1">
      <alignment horizontal="center" vertical="center"/>
    </xf>
    <xf numFmtId="176" fontId="22" fillId="0" borderId="1" xfId="0" applyNumberFormat="1" applyFont="1" applyFill="1" applyBorder="1" applyAlignment="1">
      <alignment horizontal="center" vertical="center"/>
    </xf>
    <xf numFmtId="0" fontId="22" fillId="0" borderId="1" xfId="19" applyFont="1" applyFill="1" applyBorder="1" applyAlignment="1">
      <alignment horizontal="center" vertical="center" wrapText="1"/>
    </xf>
    <xf numFmtId="0" fontId="22" fillId="0" borderId="1" xfId="9" applyNumberFormat="1" applyFont="1" applyFill="1" applyBorder="1" applyAlignment="1">
      <alignment horizontal="center" vertical="center"/>
    </xf>
    <xf numFmtId="178" fontId="22" fillId="0" borderId="1" xfId="54" applyFont="1" applyFill="1" applyBorder="1" applyAlignment="1">
      <alignment horizontal="center" vertical="center"/>
    </xf>
    <xf numFmtId="176" fontId="22" fillId="0" borderId="1" xfId="57" applyNumberFormat="1" applyFont="1" applyFill="1" applyBorder="1" applyAlignment="1">
      <alignment horizontal="center" vertical="center"/>
    </xf>
    <xf numFmtId="180" fontId="22" fillId="0" borderId="1" xfId="30" applyNumberFormat="1" applyFont="1" applyFill="1" applyBorder="1" applyAlignment="1">
      <alignment horizontal="center" vertical="center" wrapText="1"/>
    </xf>
    <xf numFmtId="10" fontId="22" fillId="0" borderId="1" xfId="54" applyNumberFormat="1" applyFont="1" applyFill="1" applyBorder="1" applyAlignment="1">
      <alignment horizontal="center" vertical="center"/>
    </xf>
    <xf numFmtId="9" fontId="22" fillId="0" borderId="1" xfId="11" applyNumberFormat="1" applyFont="1" applyFill="1" applyBorder="1" applyAlignment="1">
      <alignment horizontal="center" vertical="center" wrapText="1"/>
    </xf>
    <xf numFmtId="10" fontId="22" fillId="0" borderId="1" xfId="11" applyNumberFormat="1" applyFont="1" applyFill="1" applyBorder="1" applyAlignment="1">
      <alignment horizontal="center" vertical="center" wrapText="1"/>
    </xf>
    <xf numFmtId="0" fontId="22" fillId="0" borderId="0" xfId="0" applyNumberFormat="1" applyFont="1" applyFill="1" applyAlignment="1">
      <alignment horizontal="center" vertical="center" wrapText="1"/>
    </xf>
    <xf numFmtId="178" fontId="22" fillId="0" borderId="1" xfId="54" applyFont="1" applyFill="1" applyBorder="1" applyAlignment="1">
      <alignment horizontal="center" vertical="top" wrapText="1"/>
    </xf>
    <xf numFmtId="180" fontId="22" fillId="0" borderId="6" xfId="9" applyNumberFormat="1" applyFont="1" applyFill="1" applyBorder="1" applyAlignment="1">
      <alignment horizontal="center" vertical="center"/>
    </xf>
    <xf numFmtId="0" fontId="36" fillId="0" borderId="0" xfId="0" applyFont="1" applyFill="1" applyAlignment="1">
      <alignment vertical="center"/>
    </xf>
    <xf numFmtId="0" fontId="22" fillId="0" borderId="0" xfId="28" applyFont="1" applyFill="1" applyAlignment="1">
      <alignment horizontal="center" vertical="top"/>
    </xf>
    <xf numFmtId="14" fontId="22" fillId="0" borderId="1" xfId="19" applyNumberFormat="1" applyFont="1" applyFill="1" applyBorder="1" applyAlignment="1">
      <alignment horizontal="center" vertical="center"/>
    </xf>
    <xf numFmtId="14" fontId="22" fillId="0" borderId="1" xfId="29" applyNumberFormat="1" applyFont="1" applyFill="1" applyBorder="1" applyAlignment="1">
      <alignment horizontal="center" vertical="center"/>
    </xf>
    <xf numFmtId="14" fontId="22" fillId="0" borderId="1" xfId="29" applyNumberFormat="1" applyFont="1" applyFill="1" applyBorder="1" applyAlignment="1">
      <alignment horizontal="center" vertical="center" wrapText="1"/>
    </xf>
    <xf numFmtId="58" fontId="22" fillId="0" borderId="1" xfId="0" applyNumberFormat="1" applyFont="1" applyFill="1" applyBorder="1" applyAlignment="1">
      <alignment horizontal="center" vertical="center"/>
    </xf>
    <xf numFmtId="176" fontId="25" fillId="0" borderId="0" xfId="0" applyNumberFormat="1" applyFont="1" applyFill="1" applyAlignment="1">
      <alignment horizontal="center" vertical="center"/>
    </xf>
    <xf numFmtId="178" fontId="35" fillId="0" borderId="0" xfId="35" applyFont="1" applyFill="1" applyAlignment="1">
      <alignment horizontal="left" vertical="center"/>
    </xf>
    <xf numFmtId="58" fontId="22" fillId="0" borderId="1" xfId="2" applyNumberFormat="1" applyFont="1" applyFill="1" applyBorder="1" applyAlignment="1" applyProtection="1">
      <alignment horizontal="center" vertical="center"/>
    </xf>
    <xf numFmtId="9" fontId="22" fillId="0" borderId="1" xfId="2" applyNumberFormat="1" applyFont="1" applyFill="1" applyBorder="1" applyAlignment="1" applyProtection="1">
      <alignment horizontal="center" vertical="center"/>
    </xf>
    <xf numFmtId="176" fontId="22" fillId="0" borderId="1" xfId="2" applyNumberFormat="1" applyFont="1" applyFill="1" applyBorder="1" applyAlignment="1" applyProtection="1">
      <alignment horizontal="center" vertical="center" wrapText="1"/>
    </xf>
    <xf numFmtId="0" fontId="24" fillId="0" borderId="0" xfId="0" applyFont="1" applyFill="1" applyAlignment="1"/>
    <xf numFmtId="176" fontId="22" fillId="0" borderId="1" xfId="4" applyNumberFormat="1" applyFont="1" applyFill="1" applyBorder="1" applyAlignment="1" applyProtection="1">
      <alignment horizontal="center" vertical="center" wrapText="1"/>
    </xf>
    <xf numFmtId="177" fontId="22" fillId="0" borderId="1" xfId="4" applyNumberFormat="1" applyFont="1" applyFill="1" applyBorder="1" applyAlignment="1" applyProtection="1">
      <alignment horizontal="center" vertical="center" wrapText="1"/>
    </xf>
    <xf numFmtId="58" fontId="22" fillId="0" borderId="1" xfId="5" applyNumberFormat="1" applyFont="1" applyFill="1" applyBorder="1" applyAlignment="1" applyProtection="1">
      <alignment horizontal="center" vertical="center"/>
    </xf>
    <xf numFmtId="9" fontId="22" fillId="0" borderId="1" xfId="5" applyNumberFormat="1" applyFont="1" applyFill="1" applyBorder="1" applyAlignment="1" applyProtection="1">
      <alignment horizontal="center" vertical="center" wrapText="1"/>
    </xf>
    <xf numFmtId="10" fontId="22" fillId="0" borderId="1" xfId="5" applyNumberFormat="1" applyFont="1" applyFill="1" applyBorder="1" applyAlignment="1" applyProtection="1">
      <alignment horizontal="center" vertical="center" wrapText="1"/>
    </xf>
    <xf numFmtId="179" fontId="24" fillId="0" borderId="0" xfId="44" applyNumberFormat="1" applyFont="1" applyFill="1" applyAlignment="1">
      <protection locked="0"/>
    </xf>
    <xf numFmtId="0" fontId="50" fillId="0" borderId="0" xfId="0" applyFont="1" applyFill="1" applyAlignment="1">
      <alignment horizontal="left" vertical="center"/>
    </xf>
    <xf numFmtId="10" fontId="22" fillId="0" borderId="1" xfId="25" applyNumberFormat="1" applyFont="1" applyFill="1" applyBorder="1" applyAlignment="1">
      <alignment horizontal="center" vertical="center" wrapText="1"/>
    </xf>
    <xf numFmtId="14" fontId="22" fillId="0" borderId="1" xfId="21" applyNumberFormat="1" applyFont="1" applyFill="1" applyBorder="1" applyAlignment="1">
      <alignment horizontal="center" vertical="center"/>
    </xf>
    <xf numFmtId="0" fontId="22" fillId="0" borderId="1" xfId="22" applyFont="1" applyFill="1" applyBorder="1" applyAlignment="1">
      <alignment horizontal="center" vertical="center" wrapText="1"/>
    </xf>
    <xf numFmtId="10" fontId="22" fillId="0" borderId="1" xfId="22" applyNumberFormat="1" applyFont="1" applyFill="1" applyBorder="1" applyAlignment="1">
      <alignment horizontal="center" vertical="center" wrapText="1"/>
    </xf>
    <xf numFmtId="0" fontId="22" fillId="0" borderId="1" xfId="21" applyFont="1" applyFill="1" applyBorder="1" applyAlignment="1">
      <alignment horizontal="center" vertical="center"/>
    </xf>
    <xf numFmtId="10" fontId="22" fillId="0" borderId="1" xfId="0" applyNumberFormat="1" applyFont="1" applyFill="1" applyBorder="1" applyAlignment="1">
      <alignment horizontal="center" vertical="center"/>
    </xf>
    <xf numFmtId="178" fontId="22" fillId="0" borderId="1" xfId="35" applyFont="1" applyFill="1" applyBorder="1" applyAlignment="1">
      <alignment horizontal="center" vertical="center"/>
    </xf>
    <xf numFmtId="176" fontId="22" fillId="0" borderId="1" xfId="21" applyNumberFormat="1" applyFont="1" applyFill="1" applyBorder="1" applyAlignment="1">
      <alignment horizontal="center" vertical="center"/>
    </xf>
    <xf numFmtId="176" fontId="22" fillId="0" borderId="1" xfId="30" applyNumberFormat="1" applyFont="1" applyFill="1" applyBorder="1" applyAlignment="1">
      <alignment horizontal="center" vertical="center"/>
    </xf>
    <xf numFmtId="0" fontId="22" fillId="0" borderId="0" xfId="28" applyNumberFormat="1" applyFont="1" applyFill="1" applyAlignment="1">
      <alignment horizontal="center" vertical="center"/>
    </xf>
    <xf numFmtId="178" fontId="22" fillId="0" borderId="1" xfId="1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14" fontId="22" fillId="0" borderId="1" xfId="10" applyNumberFormat="1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/>
    </xf>
    <xf numFmtId="0" fontId="52" fillId="0" borderId="1" xfId="50" applyNumberFormat="1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 wrapText="1"/>
    </xf>
    <xf numFmtId="0" fontId="3" fillId="0" borderId="1" xfId="46" applyFont="1" applyFill="1" applyBorder="1" applyAlignment="1">
      <alignment horizontal="center" vertical="center"/>
    </xf>
    <xf numFmtId="0" fontId="51" fillId="0" borderId="0" xfId="0" applyFont="1" applyFill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22" fillId="0" borderId="1" xfId="23" applyNumberFormat="1" applyFont="1" applyFill="1" applyBorder="1" applyAlignment="1">
      <alignment horizontal="center" vertical="center" wrapText="1"/>
    </xf>
    <xf numFmtId="0" fontId="22" fillId="0" borderId="1" xfId="23" applyFont="1" applyFill="1" applyBorder="1" applyAlignment="1">
      <alignment horizontal="center" vertical="center" wrapText="1"/>
    </xf>
    <xf numFmtId="0" fontId="22" fillId="0" borderId="1" xfId="24" applyFont="1" applyFill="1" applyBorder="1" applyAlignment="1">
      <alignment horizontal="center" vertical="center"/>
    </xf>
    <xf numFmtId="0" fontId="22" fillId="0" borderId="1" xfId="24" applyFont="1" applyFill="1" applyBorder="1" applyAlignment="1">
      <alignment horizontal="center" vertical="center" wrapText="1"/>
    </xf>
    <xf numFmtId="178" fontId="22" fillId="0" borderId="1" xfId="54" applyNumberFormat="1" applyFont="1" applyFill="1" applyBorder="1" applyAlignment="1">
      <alignment horizontal="center" vertical="center" wrapText="1"/>
    </xf>
    <xf numFmtId="176" fontId="22" fillId="0" borderId="1" xfId="2" applyNumberFormat="1" applyFont="1" applyFill="1" applyBorder="1" applyAlignment="1" applyProtection="1">
      <alignment horizontal="center" vertical="center"/>
    </xf>
    <xf numFmtId="0" fontId="22" fillId="0" borderId="1" xfId="24" applyFont="1" applyFill="1" applyBorder="1" applyAlignment="1" applyProtection="1">
      <alignment horizontal="center" vertical="center"/>
    </xf>
    <xf numFmtId="176" fontId="22" fillId="0" borderId="1" xfId="8" applyNumberFormat="1" applyFont="1" applyFill="1" applyBorder="1" applyAlignment="1">
      <alignment horizontal="center" vertical="center" wrapText="1"/>
    </xf>
    <xf numFmtId="179" fontId="22" fillId="0" borderId="1" xfId="47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/>
    </xf>
    <xf numFmtId="58" fontId="0" fillId="0" borderId="1" xfId="0" applyNumberFormat="1" applyBorder="1"/>
    <xf numFmtId="0" fontId="31" fillId="0" borderId="1" xfId="0" applyFont="1" applyFill="1" applyBorder="1"/>
    <xf numFmtId="0" fontId="31" fillId="17" borderId="1" xfId="0" applyFont="1" applyFill="1" applyBorder="1"/>
    <xf numFmtId="58" fontId="0" fillId="0" borderId="1" xfId="0" applyNumberFormat="1" applyFill="1" applyBorder="1"/>
    <xf numFmtId="14" fontId="11" fillId="0" borderId="1" xfId="0" applyNumberFormat="1" applyFont="1" applyFill="1" applyBorder="1" applyAlignment="1" applyProtection="1">
      <alignment horizontal="center" vertical="center" wrapText="1"/>
      <protection locked="0"/>
    </xf>
    <xf numFmtId="14" fontId="54" fillId="17" borderId="1" xfId="0" applyNumberFormat="1" applyFont="1" applyFill="1" applyBorder="1" applyAlignment="1" applyProtection="1">
      <alignment horizontal="center" vertical="center" wrapText="1"/>
      <protection locked="0"/>
    </xf>
    <xf numFmtId="176" fontId="54" fillId="0" borderId="1" xfId="0" applyNumberFormat="1" applyFont="1" applyFill="1" applyBorder="1" applyAlignment="1" applyProtection="1">
      <alignment horizontal="center" vertical="center" wrapText="1"/>
      <protection locked="0"/>
    </xf>
    <xf numFmtId="176" fontId="54" fillId="0" borderId="1" xfId="0" applyNumberFormat="1" applyFont="1" applyFill="1" applyBorder="1" applyAlignment="1" applyProtection="1">
      <alignment vertical="center" wrapText="1"/>
      <protection locked="0"/>
    </xf>
    <xf numFmtId="58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58" fontId="0" fillId="0" borderId="3" xfId="0" applyNumberFormat="1" applyBorder="1"/>
    <xf numFmtId="0" fontId="0" fillId="0" borderId="3" xfId="0" applyBorder="1" applyAlignment="1">
      <alignment vertical="center"/>
    </xf>
    <xf numFmtId="58" fontId="0" fillId="18" borderId="1" xfId="0" applyNumberFormat="1" applyFill="1" applyBorder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/>
    <xf numFmtId="0" fontId="0" fillId="18" borderId="1" xfId="0" applyFill="1" applyBorder="1" applyAlignment="1">
      <alignment vertical="center"/>
    </xf>
    <xf numFmtId="58" fontId="0" fillId="0" borderId="1" xfId="0" applyNumberFormat="1" applyFill="1" applyBorder="1" applyAlignment="1">
      <alignment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/>
    <xf numFmtId="0" fontId="0" fillId="17" borderId="3" xfId="0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0" borderId="6" xfId="0" applyBorder="1" applyAlignment="1"/>
    <xf numFmtId="0" fontId="0" fillId="0" borderId="1" xfId="0" quotePrefix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3" xfId="0" applyNumberFormat="1" applyBorder="1"/>
    <xf numFmtId="0" fontId="0" fillId="0" borderId="3" xfId="0" applyBorder="1" applyAlignment="1"/>
    <xf numFmtId="0" fontId="0" fillId="0" borderId="1" xfId="0" applyBorder="1" applyAlignment="1">
      <alignment horizontal="center" vertical="top"/>
    </xf>
    <xf numFmtId="0" fontId="0" fillId="0" borderId="5" xfId="0" applyBorder="1" applyAlignment="1">
      <alignment horizontal="center"/>
    </xf>
    <xf numFmtId="14" fontId="0" fillId="0" borderId="0" xfId="0" applyNumberFormat="1"/>
    <xf numFmtId="0" fontId="0" fillId="17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176" fontId="54" fillId="0" borderId="1" xfId="0" applyNumberFormat="1" applyFont="1" applyFill="1" applyBorder="1" applyAlignment="1" applyProtection="1">
      <alignment horizontal="left" vertical="center" wrapText="1"/>
      <protection locked="0"/>
    </xf>
    <xf numFmtId="0" fontId="55" fillId="11" borderId="1" xfId="0" applyFont="1" applyFill="1" applyBorder="1" applyAlignment="1">
      <alignment horizontal="center" vertical="center"/>
    </xf>
    <xf numFmtId="14" fontId="8" fillId="4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8" fillId="2" borderId="3" xfId="0" applyNumberFormat="1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/>
    </xf>
    <xf numFmtId="0" fontId="12" fillId="0" borderId="1" xfId="0" applyNumberFormat="1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14" fontId="12" fillId="0" borderId="1" xfId="0" applyNumberFormat="1" applyFont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center" vertical="center" wrapText="1"/>
    </xf>
    <xf numFmtId="178" fontId="44" fillId="0" borderId="1" xfId="54" applyFont="1" applyFill="1" applyBorder="1" applyAlignment="1">
      <alignment horizontal="center" vertical="center"/>
    </xf>
    <xf numFmtId="178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/>
    </xf>
    <xf numFmtId="178" fontId="12" fillId="0" borderId="1" xfId="0" applyNumberFormat="1" applyFont="1" applyFill="1" applyBorder="1" applyAlignment="1">
      <alignment horizontal="center" vertical="top" wrapText="1"/>
    </xf>
    <xf numFmtId="180" fontId="12" fillId="0" borderId="1" xfId="54" applyNumberFormat="1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178" fontId="22" fillId="0" borderId="1" xfId="54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/>
    </xf>
    <xf numFmtId="0" fontId="22" fillId="0" borderId="1" xfId="28" applyFont="1" applyFill="1" applyBorder="1" applyAlignment="1">
      <alignment horizontal="center" vertical="center" wrapText="1"/>
    </xf>
    <xf numFmtId="178" fontId="22" fillId="0" borderId="1" xfId="0" applyNumberFormat="1" applyFont="1" applyFill="1" applyBorder="1" applyAlignment="1">
      <alignment horizontal="center" vertical="center" wrapText="1"/>
    </xf>
    <xf numFmtId="178" fontId="22" fillId="0" borderId="1" xfId="0" applyNumberFormat="1" applyFont="1" applyFill="1" applyBorder="1" applyAlignment="1">
      <alignment horizontal="center" vertical="center"/>
    </xf>
    <xf numFmtId="0" fontId="22" fillId="0" borderId="1" xfId="28" applyFont="1" applyFill="1" applyBorder="1" applyAlignment="1">
      <alignment horizontal="center" vertical="top" wrapText="1"/>
    </xf>
    <xf numFmtId="0" fontId="22" fillId="0" borderId="1" xfId="25" applyFont="1" applyFill="1" applyBorder="1" applyAlignment="1">
      <alignment horizontal="center" vertical="center" wrapText="1"/>
    </xf>
    <xf numFmtId="0" fontId="22" fillId="0" borderId="1" xfId="25" applyFont="1" applyFill="1" applyBorder="1" applyAlignment="1">
      <alignment horizontal="center" vertical="center"/>
    </xf>
    <xf numFmtId="0" fontId="22" fillId="0" borderId="1" xfId="28" applyFont="1" applyFill="1" applyBorder="1" applyAlignment="1">
      <alignment horizontal="center" wrapText="1"/>
    </xf>
    <xf numFmtId="0" fontId="22" fillId="0" borderId="1" xfId="28" applyFont="1" applyFill="1" applyBorder="1" applyAlignment="1">
      <alignment horizontal="center"/>
    </xf>
    <xf numFmtId="0" fontId="22" fillId="0" borderId="1" xfId="28" applyFont="1" applyFill="1" applyBorder="1" applyAlignment="1">
      <alignment horizontal="center" vertical="center"/>
    </xf>
    <xf numFmtId="14" fontId="22" fillId="0" borderId="1" xfId="8" applyNumberFormat="1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22" fillId="0" borderId="1" xfId="28" applyFont="1" applyFill="1" applyBorder="1" applyAlignment="1">
      <alignment horizontal="center" vertical="top"/>
    </xf>
    <xf numFmtId="14" fontId="22" fillId="0" borderId="1" xfId="0" applyNumberFormat="1" applyFont="1" applyFill="1" applyBorder="1" applyAlignment="1">
      <alignment horizontal="center" vertical="center"/>
    </xf>
    <xf numFmtId="176" fontId="22" fillId="0" borderId="1" xfId="9" applyFont="1" applyFill="1" applyBorder="1" applyAlignment="1">
      <alignment horizontal="center" vertical="top" wrapText="1"/>
    </xf>
    <xf numFmtId="176" fontId="22" fillId="0" borderId="1" xfId="9" applyFont="1" applyFill="1" applyBorder="1" applyAlignment="1">
      <alignment horizontal="center" vertical="center" wrapText="1"/>
    </xf>
    <xf numFmtId="176" fontId="22" fillId="0" borderId="1" xfId="9" applyFont="1" applyFill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62">
    <cellStyle name="20% - 着色 6" xfId="58" builtinId="50"/>
    <cellStyle name="常规" xfId="0" builtinId="0"/>
    <cellStyle name="常规 100" xfId="6"/>
    <cellStyle name="常规 100 2 2" xfId="27"/>
    <cellStyle name="常规 100 6" xfId="25"/>
    <cellStyle name="常规 100 7" xfId="29"/>
    <cellStyle name="常规 101" xfId="17"/>
    <cellStyle name="常规 101 2" xfId="49"/>
    <cellStyle name="常规 102" xfId="16"/>
    <cellStyle name="常规 102 2" xfId="46"/>
    <cellStyle name="常规 103" xfId="18"/>
    <cellStyle name="常规 103 2" xfId="42"/>
    <cellStyle name="常规 103 3" xfId="11"/>
    <cellStyle name="常规 103 4 2" xfId="31"/>
    <cellStyle name="常规 104" xfId="48"/>
    <cellStyle name="常规 11 2" xfId="19"/>
    <cellStyle name="常规 11 2 2 3" xfId="12"/>
    <cellStyle name="常规 11 2 5" xfId="22"/>
    <cellStyle name="常规 11 2 5 2" xfId="51"/>
    <cellStyle name="常规 111 3" xfId="23"/>
    <cellStyle name="常规 111 3 2" xfId="55"/>
    <cellStyle name="常规 116" xfId="35"/>
    <cellStyle name="常规 12 4" xfId="14"/>
    <cellStyle name="常规 12 4 4" xfId="45"/>
    <cellStyle name="常规 122" xfId="3"/>
    <cellStyle name="常规 122 2" xfId="41"/>
    <cellStyle name="常规 123" xfId="32"/>
    <cellStyle name="常规 124" xfId="33"/>
    <cellStyle name="常规 124 2" xfId="37"/>
    <cellStyle name="常规 2" xfId="4"/>
    <cellStyle name="常规 2 10 2 3" xfId="9"/>
    <cellStyle name="常规 2 12" xfId="36"/>
    <cellStyle name="常规 2 18" xfId="30"/>
    <cellStyle name="常规 2 19" xfId="59"/>
    <cellStyle name="常规 2 2" xfId="5"/>
    <cellStyle name="常规 2 2 10 2 3" xfId="20"/>
    <cellStyle name="常规 2 2 14 2" xfId="54"/>
    <cellStyle name="常规 2 2 16" xfId="38"/>
    <cellStyle name="常规 2 2 2" xfId="60"/>
    <cellStyle name="常规 29 2" xfId="24"/>
    <cellStyle name="常规 29 2 6" xfId="56"/>
    <cellStyle name="常规 3" xfId="7"/>
    <cellStyle name="常规 3 10 2 3" xfId="10"/>
    <cellStyle name="常规 3 11" xfId="61"/>
    <cellStyle name="常规 3 12 4" xfId="8"/>
    <cellStyle name="常规 3 12 4 2" xfId="40"/>
    <cellStyle name="常规 3 12 7" xfId="2"/>
    <cellStyle name="常规 3 12 7 2" xfId="28"/>
    <cellStyle name="常规 3 12 7 2 2" xfId="34"/>
    <cellStyle name="常规 3 12 7 3" xfId="1"/>
    <cellStyle name="常规 3 16" xfId="21"/>
    <cellStyle name="常规 3 16 3" xfId="53"/>
    <cellStyle name="常规 3 19" xfId="57"/>
    <cellStyle name="常规 3 2 2" xfId="43"/>
    <cellStyle name="常规 3 2 2 2 3" xfId="26"/>
    <cellStyle name="常规 3 2 2 6" xfId="39"/>
    <cellStyle name="常规 4" xfId="13"/>
    <cellStyle name="常规 48 2" xfId="47"/>
    <cellStyle name="常规 5 9" xfId="15"/>
    <cellStyle name="超链接" xfId="50" builtinId="8"/>
    <cellStyle name="千位分隔" xfId="52" builtinId="3"/>
    <cellStyle name="千位分隔 16 2 5 2" xfId="44"/>
  </cellStyles>
  <dxfs count="68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none"/>
      </fill>
    </dxf>
    <dxf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none"/>
      </fill>
    </dxf>
    <dxf>
      <fill>
        <patternFill patternType="none"/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sz val="11"/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angshenghong\Desktop\&#39033;&#30446;&#21608;&#25253;-&#29579;&#22768;&#27946;\&#39033;&#30446;&#21608;&#20250;\&#28034;&#36746;&#20998;&#39033;&#30446;&#19968;&#35272;&#34920;&#27169;&#26495;11&#26376;3&#26085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9968;&#35272;&#34920;&#27719;&#24635;\&#39033;&#30446;&#19968;&#35272;&#34920;%20-%20&#20309;&#23478;&#3272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项目总体计划"/>
      <sheetName val="开发阶段（未出货）"/>
      <sheetName val="验收阶段（已出货）"/>
      <sheetName val="已验收成品项目"/>
      <sheetName val="小型增值改造及配件项目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项目总体计划"/>
      <sheetName val="里程碑计划"/>
      <sheetName val="开发阶段（未出货）"/>
      <sheetName val="验收阶段（已出货）"/>
      <sheetName val="已验收成品项目"/>
      <sheetName val="小型增值改造及配件项目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CD1071@22071917354" TargetMode="External"/><Relationship Id="rId1" Type="http://schemas.openxmlformats.org/officeDocument/2006/relationships/hyperlink" Target="mailto:CD1071@22042508750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CD1071@220822212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/>
  </sheetPr>
  <dimension ref="A1:XFD435"/>
  <sheetViews>
    <sheetView tabSelected="1" zoomScale="90" zoomScaleNormal="90" workbookViewId="0">
      <pane ySplit="3" topLeftCell="A4" activePane="bottomLeft" state="frozen"/>
      <selection pane="bottomLeft" activeCell="D11" sqref="D11"/>
    </sheetView>
  </sheetViews>
  <sheetFormatPr defaultRowHeight="14"/>
  <cols>
    <col min="1" max="1" width="5.9140625" style="47" customWidth="1"/>
    <col min="2" max="2" width="10.58203125" style="43" bestFit="1" customWidth="1"/>
    <col min="3" max="3" width="10.58203125" style="43" hidden="1" customWidth="1"/>
    <col min="4" max="4" width="33.08203125" style="43" customWidth="1"/>
    <col min="5" max="5" width="18.58203125" style="43" customWidth="1"/>
    <col min="6" max="6" width="22.25" style="43" customWidth="1"/>
    <col min="7" max="7" width="41.33203125" style="43" customWidth="1"/>
    <col min="8" max="8" width="9.08203125" style="47" bestFit="1" customWidth="1"/>
    <col min="9" max="9" width="18.33203125" style="80" customWidth="1"/>
    <col min="10" max="10" width="17.83203125" style="58" bestFit="1" customWidth="1"/>
    <col min="11" max="13" width="16.58203125" style="58" bestFit="1" customWidth="1"/>
    <col min="14" max="18" width="13.75" style="58" customWidth="1"/>
    <col min="19" max="19" width="17.83203125" style="58" bestFit="1" customWidth="1"/>
    <col min="20" max="23" width="16.58203125" style="58" bestFit="1" customWidth="1"/>
    <col min="24" max="24" width="20.6640625" style="58" bestFit="1" customWidth="1"/>
    <col min="25" max="25" width="16.58203125" style="58" bestFit="1" customWidth="1"/>
    <col min="26" max="27" width="18.08203125" style="58" customWidth="1"/>
    <col min="28" max="28" width="25.4140625" style="58" customWidth="1"/>
    <col min="29" max="29" width="16.75" style="58" bestFit="1" customWidth="1"/>
    <col min="30" max="31" width="15" style="58" bestFit="1" customWidth="1"/>
    <col min="32" max="32" width="10.83203125" style="58" customWidth="1"/>
    <col min="33" max="33" width="21.5" style="43" bestFit="1" customWidth="1"/>
    <col min="34" max="34" width="14.6640625" style="43" bestFit="1" customWidth="1"/>
    <col min="35" max="35" width="12.9140625" style="43" customWidth="1"/>
    <col min="36" max="36" width="11.1640625" style="43" customWidth="1"/>
    <col min="37" max="37" width="10.25" style="43" customWidth="1"/>
    <col min="38" max="38" width="8.75" style="43" bestFit="1" customWidth="1"/>
    <col min="39" max="39" width="8.9140625" style="43" bestFit="1" customWidth="1"/>
    <col min="40" max="16384" width="8.6640625" style="43"/>
  </cols>
  <sheetData>
    <row r="1" spans="1:37" s="38" customFormat="1" ht="23" customHeight="1">
      <c r="A1" s="17" t="s">
        <v>75</v>
      </c>
      <c r="B1" s="3"/>
      <c r="C1" s="3"/>
      <c r="D1" s="3"/>
      <c r="E1" s="2"/>
      <c r="F1" s="2"/>
      <c r="G1" s="2"/>
      <c r="H1" s="11"/>
      <c r="I1" s="3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2"/>
      <c r="AH1" s="2"/>
      <c r="AI1" s="2"/>
      <c r="AJ1" s="2"/>
      <c r="AK1" s="2"/>
    </row>
    <row r="2" spans="1:37" s="39" customFormat="1" ht="25.5" customHeight="1">
      <c r="A2" s="762" t="s">
        <v>0</v>
      </c>
      <c r="B2" s="762" t="s">
        <v>28</v>
      </c>
      <c r="C2" s="759" t="s">
        <v>25</v>
      </c>
      <c r="D2" s="759" t="s">
        <v>26</v>
      </c>
      <c r="E2" s="759" t="s">
        <v>27</v>
      </c>
      <c r="F2" s="759" t="s">
        <v>1</v>
      </c>
      <c r="G2" s="759" t="s">
        <v>2</v>
      </c>
      <c r="H2" s="762" t="s">
        <v>3</v>
      </c>
      <c r="I2" s="759" t="s">
        <v>4</v>
      </c>
      <c r="J2" s="761" t="s">
        <v>35</v>
      </c>
      <c r="K2" s="761"/>
      <c r="L2" s="761"/>
      <c r="M2" s="761"/>
      <c r="N2" s="761"/>
      <c r="O2" s="761"/>
      <c r="P2" s="761"/>
      <c r="Q2" s="761"/>
      <c r="R2" s="761"/>
      <c r="S2" s="757" t="s">
        <v>19</v>
      </c>
      <c r="T2" s="757"/>
      <c r="U2" s="757"/>
      <c r="V2" s="757"/>
      <c r="W2" s="757"/>
      <c r="X2" s="757"/>
      <c r="Y2" s="757"/>
      <c r="Z2" s="757"/>
      <c r="AA2" s="757"/>
      <c r="AB2" s="757"/>
      <c r="AC2" s="757"/>
      <c r="AD2" s="757"/>
      <c r="AE2" s="757"/>
      <c r="AF2" s="757"/>
      <c r="AG2" s="757"/>
      <c r="AH2" s="757"/>
      <c r="AI2" s="757"/>
      <c r="AJ2" s="758" t="s">
        <v>22</v>
      </c>
      <c r="AK2" s="758"/>
    </row>
    <row r="3" spans="1:37" s="40" customFormat="1" ht="25.5" customHeight="1">
      <c r="A3" s="763"/>
      <c r="B3" s="763"/>
      <c r="C3" s="760"/>
      <c r="D3" s="760"/>
      <c r="E3" s="760"/>
      <c r="F3" s="760"/>
      <c r="G3" s="760"/>
      <c r="H3" s="763"/>
      <c r="I3" s="760"/>
      <c r="J3" s="18" t="s">
        <v>29</v>
      </c>
      <c r="K3" s="18" t="s">
        <v>30</v>
      </c>
      <c r="L3" s="18" t="s">
        <v>31</v>
      </c>
      <c r="M3" s="18" t="s">
        <v>32</v>
      </c>
      <c r="N3" s="19" t="s">
        <v>37</v>
      </c>
      <c r="O3" s="19" t="s">
        <v>39</v>
      </c>
      <c r="P3" s="18" t="s">
        <v>36</v>
      </c>
      <c r="Q3" s="18" t="s">
        <v>33</v>
      </c>
      <c r="R3" s="18" t="s">
        <v>34</v>
      </c>
      <c r="S3" s="20" t="s">
        <v>21</v>
      </c>
      <c r="T3" s="20" t="s">
        <v>5</v>
      </c>
      <c r="U3" s="20" t="s">
        <v>6</v>
      </c>
      <c r="V3" s="20" t="s">
        <v>7</v>
      </c>
      <c r="W3" s="20" t="s">
        <v>8</v>
      </c>
      <c r="X3" s="20" t="s">
        <v>9</v>
      </c>
      <c r="Y3" s="19" t="s">
        <v>38</v>
      </c>
      <c r="Z3" s="20" t="s">
        <v>20</v>
      </c>
      <c r="AA3" s="20" t="s">
        <v>10</v>
      </c>
      <c r="AB3" s="20" t="s">
        <v>23</v>
      </c>
      <c r="AC3" s="20" t="s">
        <v>12</v>
      </c>
      <c r="AD3" s="20" t="s">
        <v>13</v>
      </c>
      <c r="AE3" s="20" t="s">
        <v>14</v>
      </c>
      <c r="AF3" s="20" t="s">
        <v>15</v>
      </c>
      <c r="AG3" s="20" t="s">
        <v>24</v>
      </c>
      <c r="AH3" s="20" t="s">
        <v>17</v>
      </c>
      <c r="AI3" s="21" t="s">
        <v>18</v>
      </c>
      <c r="AJ3" s="22" t="s">
        <v>11</v>
      </c>
      <c r="AK3" s="37" t="s">
        <v>16</v>
      </c>
    </row>
    <row r="4" spans="1:37" s="430" customFormat="1" ht="18.5" customHeight="1">
      <c r="A4" s="290">
        <v>1</v>
      </c>
      <c r="B4" s="135" t="s">
        <v>3252</v>
      </c>
      <c r="C4" s="290" t="s">
        <v>498</v>
      </c>
      <c r="D4" s="290" t="s">
        <v>82</v>
      </c>
      <c r="E4" s="290" t="s">
        <v>83</v>
      </c>
      <c r="F4" s="179" t="s">
        <v>84</v>
      </c>
      <c r="G4" s="179" t="s">
        <v>85</v>
      </c>
      <c r="H4" s="178">
        <v>1</v>
      </c>
      <c r="I4" s="215" t="s">
        <v>86</v>
      </c>
      <c r="J4" s="220">
        <v>44862</v>
      </c>
      <c r="K4" s="220">
        <v>44891</v>
      </c>
      <c r="L4" s="220">
        <v>44874</v>
      </c>
      <c r="M4" s="220">
        <v>44904</v>
      </c>
      <c r="N4" s="220">
        <v>44914</v>
      </c>
      <c r="O4" s="220">
        <f>N4+10</f>
        <v>44924</v>
      </c>
      <c r="P4" s="220">
        <v>44937</v>
      </c>
      <c r="Q4" s="220">
        <v>44941</v>
      </c>
      <c r="R4" s="220">
        <f t="shared" ref="R4:R20" si="0">Q4+180</f>
        <v>45121</v>
      </c>
      <c r="S4" s="220">
        <v>44862</v>
      </c>
      <c r="T4" s="220">
        <v>44866</v>
      </c>
      <c r="U4" s="220">
        <v>44873</v>
      </c>
      <c r="V4" s="220">
        <v>44903</v>
      </c>
      <c r="W4" s="220">
        <v>45291</v>
      </c>
      <c r="X4" s="220">
        <v>44930</v>
      </c>
      <c r="Y4" s="220">
        <v>44936</v>
      </c>
      <c r="Z4" s="220">
        <v>44937</v>
      </c>
      <c r="AA4" s="220">
        <v>44999</v>
      </c>
      <c r="AB4" s="428" t="s">
        <v>87</v>
      </c>
      <c r="AC4" s="220">
        <v>45030</v>
      </c>
      <c r="AD4" s="428">
        <f>AC4+30</f>
        <v>45060</v>
      </c>
      <c r="AE4" s="428">
        <f>AC4+60</f>
        <v>45090</v>
      </c>
      <c r="AF4" s="428">
        <f>AA4+180</f>
        <v>45179</v>
      </c>
      <c r="AG4" s="428" t="s">
        <v>382</v>
      </c>
      <c r="AH4" s="428"/>
      <c r="AI4" s="429"/>
      <c r="AJ4" s="290">
        <f t="shared" ref="AJ4" si="1">AA4-Q4</f>
        <v>58</v>
      </c>
      <c r="AK4" s="290">
        <f t="shared" ref="AK4" si="2">AF4-R4</f>
        <v>58</v>
      </c>
    </row>
    <row r="5" spans="1:37" s="430" customFormat="1" ht="18.5" customHeight="1">
      <c r="A5" s="293">
        <v>2</v>
      </c>
      <c r="B5" s="135" t="s">
        <v>3252</v>
      </c>
      <c r="C5" s="290" t="s">
        <v>498</v>
      </c>
      <c r="D5" s="290" t="s">
        <v>82</v>
      </c>
      <c r="E5" s="293" t="s">
        <v>83</v>
      </c>
      <c r="F5" s="179" t="s">
        <v>88</v>
      </c>
      <c r="G5" s="179" t="s">
        <v>89</v>
      </c>
      <c r="H5" s="178">
        <v>1</v>
      </c>
      <c r="I5" s="215" t="s">
        <v>86</v>
      </c>
      <c r="J5" s="220">
        <v>44862</v>
      </c>
      <c r="K5" s="220">
        <v>44891</v>
      </c>
      <c r="L5" s="220">
        <v>44874</v>
      </c>
      <c r="M5" s="220">
        <v>44904</v>
      </c>
      <c r="N5" s="220">
        <v>44914</v>
      </c>
      <c r="O5" s="220">
        <f>N5+10</f>
        <v>44924</v>
      </c>
      <c r="P5" s="220">
        <v>44937</v>
      </c>
      <c r="Q5" s="220">
        <v>44941</v>
      </c>
      <c r="R5" s="220">
        <f t="shared" si="0"/>
        <v>45121</v>
      </c>
      <c r="S5" s="220">
        <v>44862</v>
      </c>
      <c r="T5" s="220">
        <v>44866</v>
      </c>
      <c r="U5" s="220">
        <v>44873</v>
      </c>
      <c r="V5" s="220">
        <v>44903</v>
      </c>
      <c r="W5" s="220">
        <v>45291</v>
      </c>
      <c r="X5" s="220">
        <v>44930</v>
      </c>
      <c r="Y5" s="220">
        <v>44936</v>
      </c>
      <c r="Z5" s="220">
        <v>44937</v>
      </c>
      <c r="AA5" s="220">
        <v>44999</v>
      </c>
      <c r="AB5" s="428" t="s">
        <v>87</v>
      </c>
      <c r="AC5" s="220">
        <v>45030</v>
      </c>
      <c r="AD5" s="428">
        <f>AC5+30</f>
        <v>45060</v>
      </c>
      <c r="AE5" s="428">
        <f>AC5+60</f>
        <v>45090</v>
      </c>
      <c r="AF5" s="428">
        <f>AA5+180</f>
        <v>45179</v>
      </c>
      <c r="AG5" s="428"/>
      <c r="AH5" s="431"/>
      <c r="AI5" s="432"/>
      <c r="AJ5" s="290">
        <f t="shared" ref="AJ5:AJ68" si="3">AA5-Q5</f>
        <v>58</v>
      </c>
      <c r="AK5" s="290">
        <f t="shared" ref="AK5:AK68" si="4">AF5-R5</f>
        <v>58</v>
      </c>
    </row>
    <row r="6" spans="1:37" s="430" customFormat="1" ht="18.5" customHeight="1">
      <c r="A6" s="290">
        <v>3</v>
      </c>
      <c r="B6" s="135" t="s">
        <v>3252</v>
      </c>
      <c r="C6" s="290" t="s">
        <v>498</v>
      </c>
      <c r="D6" s="290" t="s">
        <v>380</v>
      </c>
      <c r="E6" s="290" t="s">
        <v>1358</v>
      </c>
      <c r="F6" s="179" t="s">
        <v>338</v>
      </c>
      <c r="G6" s="145" t="s">
        <v>383</v>
      </c>
      <c r="H6" s="221">
        <v>1</v>
      </c>
      <c r="I6" s="215" t="s">
        <v>86</v>
      </c>
      <c r="J6" s="190">
        <v>44676</v>
      </c>
      <c r="K6" s="190">
        <v>44704</v>
      </c>
      <c r="L6" s="190">
        <f>M6</f>
        <v>44755</v>
      </c>
      <c r="M6" s="190">
        <v>44755</v>
      </c>
      <c r="N6" s="190">
        <v>45148</v>
      </c>
      <c r="O6" s="190">
        <v>44784</v>
      </c>
      <c r="P6" s="190">
        <v>44787</v>
      </c>
      <c r="Q6" s="190">
        <v>44791</v>
      </c>
      <c r="R6" s="190">
        <f t="shared" si="0"/>
        <v>44971</v>
      </c>
      <c r="S6" s="190">
        <v>44822</v>
      </c>
      <c r="T6" s="190">
        <v>44701</v>
      </c>
      <c r="U6" s="190">
        <v>44697</v>
      </c>
      <c r="V6" s="190">
        <v>44707</v>
      </c>
      <c r="W6" s="190">
        <v>44765</v>
      </c>
      <c r="X6" s="190">
        <v>44783</v>
      </c>
      <c r="Y6" s="190"/>
      <c r="Z6" s="217" t="s">
        <v>384</v>
      </c>
      <c r="AA6" s="190">
        <v>44856</v>
      </c>
      <c r="AB6" s="428" t="s">
        <v>382</v>
      </c>
      <c r="AC6" s="222"/>
      <c r="AD6" s="222"/>
      <c r="AE6" s="222"/>
      <c r="AF6" s="222"/>
      <c r="AG6" s="223"/>
      <c r="AH6" s="222"/>
      <c r="AI6" s="223" t="s">
        <v>294</v>
      </c>
      <c r="AJ6" s="290">
        <f t="shared" si="3"/>
        <v>65</v>
      </c>
      <c r="AK6" s="290">
        <f t="shared" si="4"/>
        <v>-44971</v>
      </c>
    </row>
    <row r="7" spans="1:37" s="430" customFormat="1" ht="18.5" customHeight="1">
      <c r="A7" s="293">
        <v>4</v>
      </c>
      <c r="B7" s="135" t="s">
        <v>3252</v>
      </c>
      <c r="C7" s="290" t="s">
        <v>498</v>
      </c>
      <c r="D7" s="290" t="s">
        <v>380</v>
      </c>
      <c r="E7" s="290" t="s">
        <v>1358</v>
      </c>
      <c r="F7" s="179" t="s">
        <v>339</v>
      </c>
      <c r="G7" s="145" t="s">
        <v>337</v>
      </c>
      <c r="H7" s="221">
        <v>1</v>
      </c>
      <c r="I7" s="215" t="s">
        <v>86</v>
      </c>
      <c r="J7" s="190">
        <v>44676</v>
      </c>
      <c r="K7" s="190">
        <v>44704</v>
      </c>
      <c r="L7" s="190">
        <f>M7</f>
        <v>44755</v>
      </c>
      <c r="M7" s="190">
        <v>44755</v>
      </c>
      <c r="N7" s="190">
        <v>45148</v>
      </c>
      <c r="O7" s="190">
        <v>44784</v>
      </c>
      <c r="P7" s="190">
        <v>44787</v>
      </c>
      <c r="Q7" s="190">
        <v>44791</v>
      </c>
      <c r="R7" s="190">
        <f t="shared" si="0"/>
        <v>44971</v>
      </c>
      <c r="S7" s="190">
        <v>44676</v>
      </c>
      <c r="T7" s="190">
        <v>44701</v>
      </c>
      <c r="U7" s="190">
        <v>44697</v>
      </c>
      <c r="V7" s="190">
        <v>44707</v>
      </c>
      <c r="W7" s="190">
        <v>44765</v>
      </c>
      <c r="X7" s="190">
        <v>44783</v>
      </c>
      <c r="Y7" s="190"/>
      <c r="Z7" s="217" t="s">
        <v>384</v>
      </c>
      <c r="AA7" s="190">
        <v>44856</v>
      </c>
      <c r="AB7" s="428" t="s">
        <v>382</v>
      </c>
      <c r="AC7" s="222"/>
      <c r="AD7" s="222"/>
      <c r="AE7" s="222"/>
      <c r="AF7" s="222"/>
      <c r="AG7" s="223"/>
      <c r="AH7" s="222"/>
      <c r="AI7" s="223" t="s">
        <v>294</v>
      </c>
      <c r="AJ7" s="290">
        <f t="shared" si="3"/>
        <v>65</v>
      </c>
      <c r="AK7" s="290">
        <f t="shared" si="4"/>
        <v>-44971</v>
      </c>
    </row>
    <row r="8" spans="1:37" s="430" customFormat="1" ht="18.5" customHeight="1">
      <c r="A8" s="290">
        <v>5</v>
      </c>
      <c r="B8" s="179" t="s">
        <v>90</v>
      </c>
      <c r="C8" s="290" t="s">
        <v>498</v>
      </c>
      <c r="D8" s="290" t="s">
        <v>91</v>
      </c>
      <c r="E8" s="293" t="s">
        <v>92</v>
      </c>
      <c r="F8" s="179" t="s">
        <v>93</v>
      </c>
      <c r="G8" s="179" t="s">
        <v>94</v>
      </c>
      <c r="H8" s="178">
        <v>6</v>
      </c>
      <c r="I8" s="215" t="s">
        <v>95</v>
      </c>
      <c r="J8" s="220">
        <v>44882</v>
      </c>
      <c r="K8" s="220">
        <v>44891</v>
      </c>
      <c r="L8" s="220">
        <v>44908</v>
      </c>
      <c r="M8" s="220">
        <v>44908</v>
      </c>
      <c r="N8" s="220">
        <v>44956</v>
      </c>
      <c r="O8" s="220">
        <f t="shared" ref="O8:O20" si="5">N8+10</f>
        <v>44966</v>
      </c>
      <c r="P8" s="220">
        <v>45007</v>
      </c>
      <c r="Q8" s="220">
        <v>45011</v>
      </c>
      <c r="R8" s="220">
        <f t="shared" si="0"/>
        <v>45191</v>
      </c>
      <c r="S8" s="220">
        <v>44882</v>
      </c>
      <c r="T8" s="220">
        <v>44907</v>
      </c>
      <c r="U8" s="220">
        <v>44920</v>
      </c>
      <c r="V8" s="220">
        <v>44955</v>
      </c>
      <c r="W8" s="220">
        <v>44981</v>
      </c>
      <c r="X8" s="220">
        <v>44995</v>
      </c>
      <c r="Y8" s="220">
        <v>44995</v>
      </c>
      <c r="Z8" s="220">
        <v>44997</v>
      </c>
      <c r="AA8" s="220">
        <v>45011</v>
      </c>
      <c r="AB8" s="431"/>
      <c r="AC8" s="220">
        <v>45041</v>
      </c>
      <c r="AD8" s="428">
        <f t="shared" ref="AD8:AD20" si="6">AC8+30</f>
        <v>45071</v>
      </c>
      <c r="AE8" s="428">
        <f t="shared" ref="AE8:AE20" si="7">AC8+60</f>
        <v>45101</v>
      </c>
      <c r="AF8" s="428">
        <f t="shared" ref="AF8:AF20" si="8">AA8+180</f>
        <v>45191</v>
      </c>
      <c r="AG8" s="431"/>
      <c r="AH8" s="431"/>
      <c r="AI8" s="432"/>
      <c r="AJ8" s="290">
        <f t="shared" si="3"/>
        <v>0</v>
      </c>
      <c r="AK8" s="290">
        <f t="shared" si="4"/>
        <v>0</v>
      </c>
    </row>
    <row r="9" spans="1:37" s="430" customFormat="1" ht="18.5" customHeight="1">
      <c r="A9" s="293">
        <v>6</v>
      </c>
      <c r="B9" s="179" t="s">
        <v>90</v>
      </c>
      <c r="C9" s="290" t="s">
        <v>498</v>
      </c>
      <c r="D9" s="290" t="s">
        <v>91</v>
      </c>
      <c r="E9" s="293" t="s">
        <v>92</v>
      </c>
      <c r="F9" s="179" t="s">
        <v>96</v>
      </c>
      <c r="G9" s="179" t="s">
        <v>97</v>
      </c>
      <c r="H9" s="178">
        <v>6</v>
      </c>
      <c r="I9" s="215" t="s">
        <v>95</v>
      </c>
      <c r="J9" s="220">
        <v>44882</v>
      </c>
      <c r="K9" s="220">
        <v>44896</v>
      </c>
      <c r="L9" s="220">
        <v>44908</v>
      </c>
      <c r="M9" s="220">
        <v>44908</v>
      </c>
      <c r="N9" s="220">
        <v>44956</v>
      </c>
      <c r="O9" s="220">
        <f t="shared" si="5"/>
        <v>44966</v>
      </c>
      <c r="P9" s="220">
        <v>45007</v>
      </c>
      <c r="Q9" s="220">
        <v>45011</v>
      </c>
      <c r="R9" s="220">
        <f t="shared" si="0"/>
        <v>45191</v>
      </c>
      <c r="S9" s="220">
        <v>44882</v>
      </c>
      <c r="T9" s="220">
        <v>44907</v>
      </c>
      <c r="U9" s="220">
        <v>44920</v>
      </c>
      <c r="V9" s="220">
        <v>44955</v>
      </c>
      <c r="W9" s="220">
        <v>44981</v>
      </c>
      <c r="X9" s="220">
        <v>44992</v>
      </c>
      <c r="Y9" s="220">
        <v>44999</v>
      </c>
      <c r="Z9" s="220">
        <v>45001</v>
      </c>
      <c r="AA9" s="220">
        <v>45011</v>
      </c>
      <c r="AB9" s="431"/>
      <c r="AC9" s="220">
        <v>45041</v>
      </c>
      <c r="AD9" s="428">
        <f t="shared" si="6"/>
        <v>45071</v>
      </c>
      <c r="AE9" s="428">
        <f t="shared" si="7"/>
        <v>45101</v>
      </c>
      <c r="AF9" s="428">
        <f t="shared" si="8"/>
        <v>45191</v>
      </c>
      <c r="AG9" s="431"/>
      <c r="AH9" s="431"/>
      <c r="AI9" s="432"/>
      <c r="AJ9" s="290">
        <f t="shared" si="3"/>
        <v>0</v>
      </c>
      <c r="AK9" s="290">
        <f t="shared" si="4"/>
        <v>0</v>
      </c>
    </row>
    <row r="10" spans="1:37" s="430" customFormat="1" ht="18.5" customHeight="1">
      <c r="A10" s="290">
        <v>7</v>
      </c>
      <c r="B10" s="179" t="s">
        <v>90</v>
      </c>
      <c r="C10" s="290" t="s">
        <v>498</v>
      </c>
      <c r="D10" s="290" t="s">
        <v>91</v>
      </c>
      <c r="E10" s="293" t="s">
        <v>92</v>
      </c>
      <c r="F10" s="179" t="s">
        <v>98</v>
      </c>
      <c r="G10" s="179" t="s">
        <v>99</v>
      </c>
      <c r="H10" s="178">
        <v>6</v>
      </c>
      <c r="I10" s="215" t="s">
        <v>95</v>
      </c>
      <c r="J10" s="220">
        <v>44882</v>
      </c>
      <c r="K10" s="220">
        <v>44896</v>
      </c>
      <c r="L10" s="220">
        <v>44908</v>
      </c>
      <c r="M10" s="220">
        <v>44908</v>
      </c>
      <c r="N10" s="220">
        <v>44956</v>
      </c>
      <c r="O10" s="220">
        <f t="shared" si="5"/>
        <v>44966</v>
      </c>
      <c r="P10" s="220">
        <v>45007</v>
      </c>
      <c r="Q10" s="220">
        <v>45011</v>
      </c>
      <c r="R10" s="220">
        <f t="shared" si="0"/>
        <v>45191</v>
      </c>
      <c r="S10" s="220">
        <v>44882</v>
      </c>
      <c r="T10" s="220">
        <v>44907</v>
      </c>
      <c r="U10" s="220">
        <v>44920</v>
      </c>
      <c r="V10" s="220">
        <v>44955</v>
      </c>
      <c r="W10" s="220">
        <v>44981</v>
      </c>
      <c r="X10" s="220">
        <v>44996</v>
      </c>
      <c r="Y10" s="220">
        <v>45003</v>
      </c>
      <c r="Z10" s="220">
        <v>45005</v>
      </c>
      <c r="AA10" s="220">
        <v>45019</v>
      </c>
      <c r="AB10" s="431"/>
      <c r="AC10" s="220">
        <v>45041</v>
      </c>
      <c r="AD10" s="428">
        <f t="shared" si="6"/>
        <v>45071</v>
      </c>
      <c r="AE10" s="428">
        <f t="shared" si="7"/>
        <v>45101</v>
      </c>
      <c r="AF10" s="428">
        <f t="shared" si="8"/>
        <v>45199</v>
      </c>
      <c r="AG10" s="431"/>
      <c r="AH10" s="431"/>
      <c r="AI10" s="432"/>
      <c r="AJ10" s="290">
        <f t="shared" si="3"/>
        <v>8</v>
      </c>
      <c r="AK10" s="290">
        <f t="shared" si="4"/>
        <v>8</v>
      </c>
    </row>
    <row r="11" spans="1:37" s="430" customFormat="1" ht="18.5" customHeight="1">
      <c r="A11" s="293">
        <v>8</v>
      </c>
      <c r="B11" s="179" t="s">
        <v>90</v>
      </c>
      <c r="C11" s="290" t="s">
        <v>498</v>
      </c>
      <c r="D11" s="290" t="s">
        <v>91</v>
      </c>
      <c r="E11" s="293" t="s">
        <v>92</v>
      </c>
      <c r="F11" s="179" t="s">
        <v>100</v>
      </c>
      <c r="G11" s="179" t="s">
        <v>101</v>
      </c>
      <c r="H11" s="178">
        <v>6</v>
      </c>
      <c r="I11" s="215" t="s">
        <v>95</v>
      </c>
      <c r="J11" s="220">
        <v>44882</v>
      </c>
      <c r="K11" s="224">
        <v>44907</v>
      </c>
      <c r="L11" s="220">
        <v>44908</v>
      </c>
      <c r="M11" s="220">
        <v>44908</v>
      </c>
      <c r="N11" s="220">
        <v>44956</v>
      </c>
      <c r="O11" s="220">
        <f t="shared" si="5"/>
        <v>44966</v>
      </c>
      <c r="P11" s="220">
        <v>45007</v>
      </c>
      <c r="Q11" s="220">
        <v>45011</v>
      </c>
      <c r="R11" s="220">
        <f t="shared" si="0"/>
        <v>45191</v>
      </c>
      <c r="S11" s="220">
        <v>44882</v>
      </c>
      <c r="T11" s="220">
        <v>44907</v>
      </c>
      <c r="U11" s="220">
        <v>44920</v>
      </c>
      <c r="V11" s="220">
        <v>44955</v>
      </c>
      <c r="W11" s="220">
        <v>44981</v>
      </c>
      <c r="X11" s="220">
        <v>44999</v>
      </c>
      <c r="Y11" s="220">
        <v>45007</v>
      </c>
      <c r="Z11" s="220">
        <v>45007</v>
      </c>
      <c r="AA11" s="220">
        <v>45019</v>
      </c>
      <c r="AB11" s="431"/>
      <c r="AC11" s="220">
        <v>45041</v>
      </c>
      <c r="AD11" s="428">
        <f t="shared" si="6"/>
        <v>45071</v>
      </c>
      <c r="AE11" s="428">
        <f t="shared" si="7"/>
        <v>45101</v>
      </c>
      <c r="AF11" s="428">
        <f t="shared" si="8"/>
        <v>45199</v>
      </c>
      <c r="AG11" s="431"/>
      <c r="AH11" s="431"/>
      <c r="AI11" s="432"/>
      <c r="AJ11" s="290">
        <f t="shared" si="3"/>
        <v>8</v>
      </c>
      <c r="AK11" s="290">
        <f t="shared" si="4"/>
        <v>8</v>
      </c>
    </row>
    <row r="12" spans="1:37" s="430" customFormat="1" ht="18.5" customHeight="1">
      <c r="A12" s="290">
        <v>9</v>
      </c>
      <c r="B12" s="179" t="s">
        <v>90</v>
      </c>
      <c r="C12" s="290" t="s">
        <v>498</v>
      </c>
      <c r="D12" s="290" t="s">
        <v>102</v>
      </c>
      <c r="E12" s="433" t="s">
        <v>103</v>
      </c>
      <c r="F12" s="179" t="s">
        <v>104</v>
      </c>
      <c r="G12" s="179" t="s">
        <v>99</v>
      </c>
      <c r="H12" s="225">
        <v>16</v>
      </c>
      <c r="I12" s="215" t="s">
        <v>95</v>
      </c>
      <c r="J12" s="220">
        <v>44886</v>
      </c>
      <c r="K12" s="224">
        <v>44907</v>
      </c>
      <c r="L12" s="220">
        <v>44912</v>
      </c>
      <c r="M12" s="220">
        <v>44912</v>
      </c>
      <c r="N12" s="220">
        <v>44977</v>
      </c>
      <c r="O12" s="220">
        <f t="shared" si="5"/>
        <v>44987</v>
      </c>
      <c r="P12" s="220">
        <v>44992</v>
      </c>
      <c r="Q12" s="220">
        <v>45002</v>
      </c>
      <c r="R12" s="220">
        <f t="shared" si="0"/>
        <v>45182</v>
      </c>
      <c r="S12" s="220">
        <v>44886</v>
      </c>
      <c r="T12" s="220">
        <v>44920</v>
      </c>
      <c r="U12" s="220">
        <v>44931</v>
      </c>
      <c r="V12" s="220">
        <v>44984</v>
      </c>
      <c r="W12" s="220">
        <v>44987</v>
      </c>
      <c r="X12" s="220">
        <v>44993</v>
      </c>
      <c r="Y12" s="220">
        <v>45000</v>
      </c>
      <c r="Z12" s="220">
        <v>45007</v>
      </c>
      <c r="AA12" s="220">
        <v>45009</v>
      </c>
      <c r="AB12" s="431"/>
      <c r="AC12" s="220">
        <v>45032</v>
      </c>
      <c r="AD12" s="428">
        <f t="shared" si="6"/>
        <v>45062</v>
      </c>
      <c r="AE12" s="428">
        <f t="shared" si="7"/>
        <v>45092</v>
      </c>
      <c r="AF12" s="428">
        <f t="shared" si="8"/>
        <v>45189</v>
      </c>
      <c r="AG12" s="431"/>
      <c r="AH12" s="431"/>
      <c r="AI12" s="432"/>
      <c r="AJ12" s="290">
        <f t="shared" si="3"/>
        <v>7</v>
      </c>
      <c r="AK12" s="290">
        <f t="shared" si="4"/>
        <v>7</v>
      </c>
    </row>
    <row r="13" spans="1:37" s="430" customFormat="1" ht="18.5" customHeight="1">
      <c r="A13" s="293">
        <v>10</v>
      </c>
      <c r="B13" s="179" t="s">
        <v>90</v>
      </c>
      <c r="C13" s="290" t="s">
        <v>498</v>
      </c>
      <c r="D13" s="290" t="s">
        <v>102</v>
      </c>
      <c r="E13" s="433" t="s">
        <v>103</v>
      </c>
      <c r="F13" s="179" t="s">
        <v>105</v>
      </c>
      <c r="G13" s="179" t="s">
        <v>101</v>
      </c>
      <c r="H13" s="225">
        <v>11</v>
      </c>
      <c r="I13" s="215" t="s">
        <v>95</v>
      </c>
      <c r="J13" s="220">
        <v>44886</v>
      </c>
      <c r="K13" s="224">
        <v>44907</v>
      </c>
      <c r="L13" s="220">
        <v>44912</v>
      </c>
      <c r="M13" s="220">
        <v>44912</v>
      </c>
      <c r="N13" s="220">
        <v>44977</v>
      </c>
      <c r="O13" s="220">
        <f t="shared" si="5"/>
        <v>44987</v>
      </c>
      <c r="P13" s="220">
        <v>44992</v>
      </c>
      <c r="Q13" s="220">
        <v>45002</v>
      </c>
      <c r="R13" s="220">
        <f t="shared" si="0"/>
        <v>45182</v>
      </c>
      <c r="S13" s="220">
        <v>44886</v>
      </c>
      <c r="T13" s="220">
        <v>44920</v>
      </c>
      <c r="U13" s="220">
        <v>44931</v>
      </c>
      <c r="V13" s="220">
        <v>44984</v>
      </c>
      <c r="W13" s="220">
        <v>44987</v>
      </c>
      <c r="X13" s="220">
        <v>44993</v>
      </c>
      <c r="Y13" s="220">
        <v>45000</v>
      </c>
      <c r="Z13" s="220">
        <v>45007</v>
      </c>
      <c r="AA13" s="220">
        <v>45022</v>
      </c>
      <c r="AB13" s="431"/>
      <c r="AC13" s="220">
        <v>45032</v>
      </c>
      <c r="AD13" s="428">
        <f t="shared" si="6"/>
        <v>45062</v>
      </c>
      <c r="AE13" s="428">
        <f t="shared" si="7"/>
        <v>45092</v>
      </c>
      <c r="AF13" s="428">
        <f t="shared" si="8"/>
        <v>45202</v>
      </c>
      <c r="AG13" s="431"/>
      <c r="AH13" s="431"/>
      <c r="AI13" s="432"/>
      <c r="AJ13" s="290">
        <f t="shared" si="3"/>
        <v>20</v>
      </c>
      <c r="AK13" s="290">
        <f t="shared" si="4"/>
        <v>20</v>
      </c>
    </row>
    <row r="14" spans="1:37" s="430" customFormat="1" ht="18.5" customHeight="1">
      <c r="A14" s="290">
        <v>11</v>
      </c>
      <c r="B14" s="179" t="s">
        <v>90</v>
      </c>
      <c r="C14" s="290" t="s">
        <v>498</v>
      </c>
      <c r="D14" s="290" t="s">
        <v>106</v>
      </c>
      <c r="E14" s="293" t="s">
        <v>107</v>
      </c>
      <c r="F14" s="291" t="s">
        <v>108</v>
      </c>
      <c r="G14" s="179" t="s">
        <v>109</v>
      </c>
      <c r="H14" s="178">
        <v>4</v>
      </c>
      <c r="I14" s="215" t="s">
        <v>95</v>
      </c>
      <c r="J14" s="220">
        <v>44895</v>
      </c>
      <c r="K14" s="224">
        <v>44907</v>
      </c>
      <c r="L14" s="220">
        <v>44921</v>
      </c>
      <c r="M14" s="220">
        <v>44921</v>
      </c>
      <c r="N14" s="220">
        <v>44988</v>
      </c>
      <c r="O14" s="220">
        <f t="shared" si="5"/>
        <v>44998</v>
      </c>
      <c r="P14" s="189">
        <v>45001</v>
      </c>
      <c r="Q14" s="189">
        <v>45007</v>
      </c>
      <c r="R14" s="220">
        <f t="shared" si="0"/>
        <v>45187</v>
      </c>
      <c r="S14" s="220">
        <v>44895</v>
      </c>
      <c r="T14" s="220">
        <v>44920</v>
      </c>
      <c r="U14" s="220">
        <v>44940</v>
      </c>
      <c r="V14" s="220">
        <v>44947</v>
      </c>
      <c r="W14" s="220">
        <v>45000</v>
      </c>
      <c r="X14" s="220">
        <v>45003</v>
      </c>
      <c r="Y14" s="220">
        <v>45010</v>
      </c>
      <c r="Z14" s="220">
        <v>45016</v>
      </c>
      <c r="AA14" s="220">
        <v>45022</v>
      </c>
      <c r="AB14" s="431"/>
      <c r="AC14" s="220">
        <v>45037</v>
      </c>
      <c r="AD14" s="428">
        <f t="shared" si="6"/>
        <v>45067</v>
      </c>
      <c r="AE14" s="428">
        <f t="shared" si="7"/>
        <v>45097</v>
      </c>
      <c r="AF14" s="428">
        <f t="shared" si="8"/>
        <v>45202</v>
      </c>
      <c r="AG14" s="431"/>
      <c r="AH14" s="431"/>
      <c r="AI14" s="432"/>
      <c r="AJ14" s="290">
        <f t="shared" si="3"/>
        <v>15</v>
      </c>
      <c r="AK14" s="290">
        <f t="shared" si="4"/>
        <v>15</v>
      </c>
    </row>
    <row r="15" spans="1:37" s="430" customFormat="1" ht="18.5" customHeight="1">
      <c r="A15" s="293">
        <v>12</v>
      </c>
      <c r="B15" s="179" t="s">
        <v>90</v>
      </c>
      <c r="C15" s="290" t="s">
        <v>498</v>
      </c>
      <c r="D15" s="290" t="s">
        <v>106</v>
      </c>
      <c r="E15" s="293" t="s">
        <v>107</v>
      </c>
      <c r="F15" s="291" t="s">
        <v>110</v>
      </c>
      <c r="G15" s="179" t="s">
        <v>111</v>
      </c>
      <c r="H15" s="178">
        <v>3</v>
      </c>
      <c r="I15" s="215" t="s">
        <v>95</v>
      </c>
      <c r="J15" s="220">
        <v>44895</v>
      </c>
      <c r="K15" s="224">
        <v>44907</v>
      </c>
      <c r="L15" s="220">
        <v>44921</v>
      </c>
      <c r="M15" s="220">
        <v>44921</v>
      </c>
      <c r="N15" s="220">
        <v>44988</v>
      </c>
      <c r="O15" s="220">
        <f t="shared" si="5"/>
        <v>44998</v>
      </c>
      <c r="P15" s="189">
        <v>45001</v>
      </c>
      <c r="Q15" s="189">
        <v>45007</v>
      </c>
      <c r="R15" s="220">
        <f t="shared" si="0"/>
        <v>45187</v>
      </c>
      <c r="S15" s="220">
        <v>44895</v>
      </c>
      <c r="T15" s="220">
        <v>44920</v>
      </c>
      <c r="U15" s="220">
        <v>44940</v>
      </c>
      <c r="V15" s="220">
        <v>44947</v>
      </c>
      <c r="W15" s="220">
        <v>45000</v>
      </c>
      <c r="X15" s="220">
        <v>45003</v>
      </c>
      <c r="Y15" s="220">
        <v>45010</v>
      </c>
      <c r="Z15" s="220">
        <v>45016</v>
      </c>
      <c r="AA15" s="220">
        <v>45022</v>
      </c>
      <c r="AB15" s="431"/>
      <c r="AC15" s="220">
        <v>45037</v>
      </c>
      <c r="AD15" s="428">
        <f t="shared" si="6"/>
        <v>45067</v>
      </c>
      <c r="AE15" s="428">
        <f t="shared" si="7"/>
        <v>45097</v>
      </c>
      <c r="AF15" s="428">
        <f t="shared" si="8"/>
        <v>45202</v>
      </c>
      <c r="AG15" s="431"/>
      <c r="AH15" s="431"/>
      <c r="AI15" s="432"/>
      <c r="AJ15" s="290">
        <f t="shared" si="3"/>
        <v>15</v>
      </c>
      <c r="AK15" s="290">
        <f t="shared" si="4"/>
        <v>15</v>
      </c>
    </row>
    <row r="16" spans="1:37" s="430" customFormat="1" ht="18.5" customHeight="1">
      <c r="A16" s="290">
        <v>13</v>
      </c>
      <c r="B16" s="179" t="s">
        <v>90</v>
      </c>
      <c r="C16" s="290" t="s">
        <v>498</v>
      </c>
      <c r="D16" s="293" t="s">
        <v>112</v>
      </c>
      <c r="E16" s="293" t="s">
        <v>113</v>
      </c>
      <c r="F16" s="291" t="s">
        <v>114</v>
      </c>
      <c r="G16" s="179" t="s">
        <v>115</v>
      </c>
      <c r="H16" s="178">
        <v>1</v>
      </c>
      <c r="I16" s="215" t="s">
        <v>95</v>
      </c>
      <c r="J16" s="220">
        <v>44895</v>
      </c>
      <c r="K16" s="224">
        <v>44907</v>
      </c>
      <c r="L16" s="220">
        <v>44921</v>
      </c>
      <c r="M16" s="220">
        <v>44921</v>
      </c>
      <c r="N16" s="220">
        <v>44995</v>
      </c>
      <c r="O16" s="220">
        <f t="shared" si="5"/>
        <v>45005</v>
      </c>
      <c r="P16" s="189">
        <v>45001</v>
      </c>
      <c r="Q16" s="189">
        <v>45007</v>
      </c>
      <c r="R16" s="220">
        <f t="shared" si="0"/>
        <v>45187</v>
      </c>
      <c r="S16" s="220">
        <v>44895</v>
      </c>
      <c r="T16" s="220">
        <v>44940</v>
      </c>
      <c r="U16" s="220">
        <v>44971</v>
      </c>
      <c r="V16" s="220">
        <v>44977</v>
      </c>
      <c r="W16" s="220">
        <v>45000</v>
      </c>
      <c r="X16" s="220">
        <v>45005</v>
      </c>
      <c r="Y16" s="220">
        <v>45012</v>
      </c>
      <c r="Z16" s="220">
        <v>45019</v>
      </c>
      <c r="AA16" s="220">
        <v>45026</v>
      </c>
      <c r="AB16" s="431"/>
      <c r="AC16" s="220">
        <v>45037</v>
      </c>
      <c r="AD16" s="428">
        <f t="shared" si="6"/>
        <v>45067</v>
      </c>
      <c r="AE16" s="428">
        <f t="shared" si="7"/>
        <v>45097</v>
      </c>
      <c r="AF16" s="428">
        <f t="shared" si="8"/>
        <v>45206</v>
      </c>
      <c r="AG16" s="431"/>
      <c r="AH16" s="431"/>
      <c r="AI16" s="432"/>
      <c r="AJ16" s="290">
        <f t="shared" si="3"/>
        <v>19</v>
      </c>
      <c r="AK16" s="290">
        <f t="shared" si="4"/>
        <v>19</v>
      </c>
    </row>
    <row r="17" spans="1:37" s="430" customFormat="1" ht="18.5" customHeight="1">
      <c r="A17" s="293">
        <v>14</v>
      </c>
      <c r="B17" s="179" t="s">
        <v>90</v>
      </c>
      <c r="C17" s="290" t="s">
        <v>498</v>
      </c>
      <c r="D17" s="293" t="s">
        <v>112</v>
      </c>
      <c r="E17" s="293" t="s">
        <v>113</v>
      </c>
      <c r="F17" s="291" t="s">
        <v>116</v>
      </c>
      <c r="G17" s="179" t="s">
        <v>117</v>
      </c>
      <c r="H17" s="178">
        <v>1</v>
      </c>
      <c r="I17" s="215" t="s">
        <v>95</v>
      </c>
      <c r="J17" s="220">
        <v>44895</v>
      </c>
      <c r="K17" s="224">
        <v>44907</v>
      </c>
      <c r="L17" s="220">
        <v>44921</v>
      </c>
      <c r="M17" s="220">
        <v>44921</v>
      </c>
      <c r="N17" s="220">
        <v>44995</v>
      </c>
      <c r="O17" s="220">
        <f t="shared" si="5"/>
        <v>45005</v>
      </c>
      <c r="P17" s="189">
        <v>45001</v>
      </c>
      <c r="Q17" s="189">
        <v>45007</v>
      </c>
      <c r="R17" s="220">
        <f t="shared" si="0"/>
        <v>45187</v>
      </c>
      <c r="S17" s="220">
        <v>44895</v>
      </c>
      <c r="T17" s="220">
        <v>44940</v>
      </c>
      <c r="U17" s="220">
        <v>44971</v>
      </c>
      <c r="V17" s="220">
        <v>44977</v>
      </c>
      <c r="W17" s="220">
        <v>45000</v>
      </c>
      <c r="X17" s="220">
        <v>45005</v>
      </c>
      <c r="Y17" s="220">
        <v>45012</v>
      </c>
      <c r="Z17" s="220">
        <v>45019</v>
      </c>
      <c r="AA17" s="220">
        <v>45026</v>
      </c>
      <c r="AB17" s="431"/>
      <c r="AC17" s="220">
        <v>45037</v>
      </c>
      <c r="AD17" s="428">
        <f t="shared" si="6"/>
        <v>45067</v>
      </c>
      <c r="AE17" s="428">
        <f t="shared" si="7"/>
        <v>45097</v>
      </c>
      <c r="AF17" s="428">
        <f t="shared" si="8"/>
        <v>45206</v>
      </c>
      <c r="AG17" s="431"/>
      <c r="AH17" s="431"/>
      <c r="AI17" s="432"/>
      <c r="AJ17" s="290">
        <f t="shared" si="3"/>
        <v>19</v>
      </c>
      <c r="AK17" s="290">
        <f t="shared" si="4"/>
        <v>19</v>
      </c>
    </row>
    <row r="18" spans="1:37" s="430" customFormat="1" ht="18.5" customHeight="1">
      <c r="A18" s="290">
        <v>15</v>
      </c>
      <c r="B18" s="179" t="s">
        <v>90</v>
      </c>
      <c r="C18" s="290" t="s">
        <v>498</v>
      </c>
      <c r="D18" s="293" t="s">
        <v>118</v>
      </c>
      <c r="E18" s="293" t="s">
        <v>119</v>
      </c>
      <c r="F18" s="291" t="s">
        <v>120</v>
      </c>
      <c r="G18" s="179" t="s">
        <v>121</v>
      </c>
      <c r="H18" s="178">
        <v>1</v>
      </c>
      <c r="I18" s="215" t="s">
        <v>95</v>
      </c>
      <c r="J18" s="220">
        <v>44895</v>
      </c>
      <c r="K18" s="224">
        <v>44907</v>
      </c>
      <c r="L18" s="220">
        <v>44921</v>
      </c>
      <c r="M18" s="220">
        <v>44921</v>
      </c>
      <c r="N18" s="220">
        <v>44988</v>
      </c>
      <c r="O18" s="220">
        <f t="shared" si="5"/>
        <v>44998</v>
      </c>
      <c r="P18" s="189">
        <v>45001</v>
      </c>
      <c r="Q18" s="189">
        <v>45007</v>
      </c>
      <c r="R18" s="220">
        <f t="shared" si="0"/>
        <v>45187</v>
      </c>
      <c r="S18" s="220">
        <v>44895</v>
      </c>
      <c r="T18" s="220">
        <v>44940</v>
      </c>
      <c r="U18" s="220">
        <v>44974</v>
      </c>
      <c r="V18" s="220">
        <v>44977</v>
      </c>
      <c r="W18" s="220">
        <v>44995</v>
      </c>
      <c r="X18" s="220">
        <v>44999</v>
      </c>
      <c r="Y18" s="220">
        <v>45007</v>
      </c>
      <c r="Z18" s="220">
        <v>45013</v>
      </c>
      <c r="AA18" s="220">
        <v>45022</v>
      </c>
      <c r="AB18" s="431"/>
      <c r="AC18" s="220">
        <v>45037</v>
      </c>
      <c r="AD18" s="428">
        <f t="shared" si="6"/>
        <v>45067</v>
      </c>
      <c r="AE18" s="428">
        <f t="shared" si="7"/>
        <v>45097</v>
      </c>
      <c r="AF18" s="428">
        <f t="shared" si="8"/>
        <v>45202</v>
      </c>
      <c r="AG18" s="431"/>
      <c r="AH18" s="431"/>
      <c r="AI18" s="432"/>
      <c r="AJ18" s="290">
        <f t="shared" si="3"/>
        <v>15</v>
      </c>
      <c r="AK18" s="290">
        <f t="shared" si="4"/>
        <v>15</v>
      </c>
    </row>
    <row r="19" spans="1:37" s="430" customFormat="1" ht="18.5" customHeight="1">
      <c r="A19" s="293">
        <v>16</v>
      </c>
      <c r="B19" s="179" t="s">
        <v>90</v>
      </c>
      <c r="C19" s="290" t="s">
        <v>498</v>
      </c>
      <c r="D19" s="293" t="s">
        <v>118</v>
      </c>
      <c r="E19" s="293" t="s">
        <v>119</v>
      </c>
      <c r="F19" s="291" t="s">
        <v>122</v>
      </c>
      <c r="G19" s="179" t="s">
        <v>123</v>
      </c>
      <c r="H19" s="178">
        <v>1</v>
      </c>
      <c r="I19" s="215" t="s">
        <v>95</v>
      </c>
      <c r="J19" s="220">
        <v>44895</v>
      </c>
      <c r="K19" s="224">
        <v>44907</v>
      </c>
      <c r="L19" s="220">
        <v>44921</v>
      </c>
      <c r="M19" s="220">
        <v>44921</v>
      </c>
      <c r="N19" s="220">
        <v>44988</v>
      </c>
      <c r="O19" s="220">
        <f t="shared" si="5"/>
        <v>44998</v>
      </c>
      <c r="P19" s="189">
        <v>45001</v>
      </c>
      <c r="Q19" s="189">
        <v>45007</v>
      </c>
      <c r="R19" s="220">
        <f t="shared" si="0"/>
        <v>45187</v>
      </c>
      <c r="S19" s="220">
        <v>44895</v>
      </c>
      <c r="T19" s="220">
        <v>44940</v>
      </c>
      <c r="U19" s="220">
        <v>44974</v>
      </c>
      <c r="V19" s="220">
        <v>44977</v>
      </c>
      <c r="W19" s="220">
        <v>44995</v>
      </c>
      <c r="X19" s="220">
        <v>44999</v>
      </c>
      <c r="Y19" s="220">
        <v>45007</v>
      </c>
      <c r="Z19" s="220">
        <v>45013</v>
      </c>
      <c r="AA19" s="220">
        <v>45022</v>
      </c>
      <c r="AB19" s="431"/>
      <c r="AC19" s="220">
        <v>45037</v>
      </c>
      <c r="AD19" s="428">
        <f t="shared" si="6"/>
        <v>45067</v>
      </c>
      <c r="AE19" s="428">
        <f t="shared" si="7"/>
        <v>45097</v>
      </c>
      <c r="AF19" s="428">
        <f t="shared" si="8"/>
        <v>45202</v>
      </c>
      <c r="AG19" s="431"/>
      <c r="AH19" s="431"/>
      <c r="AI19" s="432"/>
      <c r="AJ19" s="290">
        <f t="shared" si="3"/>
        <v>15</v>
      </c>
      <c r="AK19" s="290">
        <f t="shared" si="4"/>
        <v>15</v>
      </c>
    </row>
    <row r="20" spans="1:37" s="430" customFormat="1" ht="18.5" customHeight="1" thickBot="1">
      <c r="A20" s="290">
        <v>17</v>
      </c>
      <c r="B20" s="215" t="s">
        <v>1992</v>
      </c>
      <c r="C20" s="290" t="s">
        <v>498</v>
      </c>
      <c r="D20" s="433" t="s">
        <v>124</v>
      </c>
      <c r="E20" s="293" t="s">
        <v>125</v>
      </c>
      <c r="F20" s="291" t="s">
        <v>126</v>
      </c>
      <c r="G20" s="292" t="s">
        <v>127</v>
      </c>
      <c r="H20" s="293">
        <v>1</v>
      </c>
      <c r="I20" s="215" t="s">
        <v>86</v>
      </c>
      <c r="J20" s="220">
        <v>44984</v>
      </c>
      <c r="K20" s="220">
        <v>45000</v>
      </c>
      <c r="L20" s="220">
        <v>45031</v>
      </c>
      <c r="M20" s="220">
        <v>45061</v>
      </c>
      <c r="N20" s="220">
        <v>45072</v>
      </c>
      <c r="O20" s="220">
        <f t="shared" si="5"/>
        <v>45082</v>
      </c>
      <c r="P20" s="220">
        <v>45087</v>
      </c>
      <c r="Q20" s="220">
        <v>45090</v>
      </c>
      <c r="R20" s="220">
        <f t="shared" si="0"/>
        <v>45270</v>
      </c>
      <c r="S20" s="220">
        <v>44984</v>
      </c>
      <c r="T20" s="226">
        <v>45004</v>
      </c>
      <c r="U20" s="226">
        <v>45019</v>
      </c>
      <c r="V20" s="226">
        <v>45026</v>
      </c>
      <c r="W20" s="220">
        <v>45051</v>
      </c>
      <c r="X20" s="220">
        <v>45066</v>
      </c>
      <c r="Y20" s="220">
        <v>45082</v>
      </c>
      <c r="Z20" s="220">
        <v>45087</v>
      </c>
      <c r="AA20" s="220">
        <v>45090</v>
      </c>
      <c r="AB20" s="220"/>
      <c r="AC20" s="220">
        <v>45120</v>
      </c>
      <c r="AD20" s="428">
        <f t="shared" si="6"/>
        <v>45150</v>
      </c>
      <c r="AE20" s="428">
        <f t="shared" si="7"/>
        <v>45180</v>
      </c>
      <c r="AF20" s="428">
        <f t="shared" si="8"/>
        <v>45270</v>
      </c>
      <c r="AG20" s="431"/>
      <c r="AH20" s="431"/>
      <c r="AI20" s="432"/>
      <c r="AJ20" s="290">
        <f t="shared" si="3"/>
        <v>0</v>
      </c>
      <c r="AK20" s="290">
        <f t="shared" si="4"/>
        <v>0</v>
      </c>
    </row>
    <row r="21" spans="1:37" s="347" customFormat="1" ht="18.5" customHeight="1" thickBot="1">
      <c r="A21" s="293">
        <v>18</v>
      </c>
      <c r="B21" s="304" t="s">
        <v>512</v>
      </c>
      <c r="C21" s="305" t="s">
        <v>1997</v>
      </c>
      <c r="D21" s="434" t="s">
        <v>1998</v>
      </c>
      <c r="E21" s="306"/>
      <c r="F21" s="304" t="s">
        <v>1999</v>
      </c>
      <c r="G21" s="304" t="s">
        <v>2000</v>
      </c>
      <c r="H21" s="307">
        <v>1</v>
      </c>
      <c r="I21" s="305" t="s">
        <v>504</v>
      </c>
      <c r="J21" s="308">
        <v>44918</v>
      </c>
      <c r="K21" s="308">
        <v>45284</v>
      </c>
      <c r="L21" s="308">
        <v>44970</v>
      </c>
      <c r="M21" s="308">
        <v>45006</v>
      </c>
      <c r="N21" s="308">
        <v>45022</v>
      </c>
      <c r="O21" s="308">
        <v>45027</v>
      </c>
      <c r="P21" s="308">
        <v>45029</v>
      </c>
      <c r="Q21" s="308">
        <v>45031</v>
      </c>
      <c r="R21" s="308">
        <f>Q21+180</f>
        <v>45211</v>
      </c>
      <c r="S21" s="279">
        <v>44918</v>
      </c>
      <c r="T21" s="279">
        <v>44943</v>
      </c>
      <c r="U21" s="279">
        <v>44974</v>
      </c>
      <c r="V21" s="279">
        <v>44980</v>
      </c>
      <c r="W21" s="279">
        <v>45016</v>
      </c>
      <c r="X21" s="279">
        <v>45030</v>
      </c>
      <c r="Y21" s="279">
        <v>45037</v>
      </c>
      <c r="Z21" s="279">
        <v>45039</v>
      </c>
      <c r="AA21" s="279">
        <v>45041</v>
      </c>
      <c r="AB21" s="309" t="s">
        <v>2001</v>
      </c>
      <c r="AC21" s="279">
        <f>AA21+15</f>
        <v>45056</v>
      </c>
      <c r="AD21" s="279">
        <f>AC21+5</f>
        <v>45061</v>
      </c>
      <c r="AE21" s="279">
        <f>AD21+5</f>
        <v>45066</v>
      </c>
      <c r="AF21" s="279">
        <f>AA21+188</f>
        <v>45229</v>
      </c>
      <c r="AG21" s="309"/>
      <c r="AH21" s="309"/>
      <c r="AI21" s="295"/>
      <c r="AJ21" s="290">
        <f t="shared" si="3"/>
        <v>10</v>
      </c>
      <c r="AK21" s="290">
        <f t="shared" si="4"/>
        <v>18</v>
      </c>
    </row>
    <row r="22" spans="1:37" s="347" customFormat="1" ht="18.5" customHeight="1">
      <c r="A22" s="290">
        <v>19</v>
      </c>
      <c r="B22" s="304" t="s">
        <v>512</v>
      </c>
      <c r="C22" s="305" t="s">
        <v>1750</v>
      </c>
      <c r="D22" s="434" t="s">
        <v>2002</v>
      </c>
      <c r="E22" s="310"/>
      <c r="F22" s="304" t="s">
        <v>346</v>
      </c>
      <c r="G22" s="304" t="s">
        <v>2003</v>
      </c>
      <c r="H22" s="307">
        <v>1</v>
      </c>
      <c r="I22" s="305" t="s">
        <v>504</v>
      </c>
      <c r="J22" s="308">
        <v>44918</v>
      </c>
      <c r="K22" s="308">
        <v>45284</v>
      </c>
      <c r="L22" s="308">
        <v>44970</v>
      </c>
      <c r="M22" s="308">
        <v>45006</v>
      </c>
      <c r="N22" s="308">
        <v>45022</v>
      </c>
      <c r="O22" s="308">
        <v>45027</v>
      </c>
      <c r="P22" s="308">
        <v>45029</v>
      </c>
      <c r="Q22" s="308">
        <v>45031</v>
      </c>
      <c r="R22" s="308">
        <f t="shared" ref="R22:R42" si="9">Q22+180</f>
        <v>45211</v>
      </c>
      <c r="S22" s="279">
        <v>44918</v>
      </c>
      <c r="T22" s="279">
        <v>44943</v>
      </c>
      <c r="U22" s="279">
        <v>44974</v>
      </c>
      <c r="V22" s="279">
        <v>44980</v>
      </c>
      <c r="W22" s="279">
        <v>45016</v>
      </c>
      <c r="X22" s="279">
        <v>45030</v>
      </c>
      <c r="Y22" s="279">
        <v>45037</v>
      </c>
      <c r="Z22" s="279">
        <v>45039</v>
      </c>
      <c r="AA22" s="279">
        <v>45041</v>
      </c>
      <c r="AB22" s="309" t="s">
        <v>2001</v>
      </c>
      <c r="AC22" s="279">
        <f t="shared" ref="AC22:AC42" si="10">AA22+15</f>
        <v>45056</v>
      </c>
      <c r="AD22" s="279">
        <f>AC22+5</f>
        <v>45061</v>
      </c>
      <c r="AE22" s="279">
        <f>AD22+5</f>
        <v>45066</v>
      </c>
      <c r="AF22" s="279">
        <f t="shared" ref="AF22:AF42" si="11">AA22+188</f>
        <v>45229</v>
      </c>
      <c r="AG22" s="279"/>
      <c r="AH22" s="279"/>
      <c r="AI22" s="307"/>
      <c r="AJ22" s="290">
        <f t="shared" si="3"/>
        <v>10</v>
      </c>
      <c r="AK22" s="290">
        <f t="shared" si="4"/>
        <v>18</v>
      </c>
    </row>
    <row r="23" spans="1:37" s="347" customFormat="1" ht="18.5" customHeight="1">
      <c r="A23" s="293">
        <v>20</v>
      </c>
      <c r="B23" s="304" t="s">
        <v>512</v>
      </c>
      <c r="C23" s="305" t="s">
        <v>1750</v>
      </c>
      <c r="D23" s="435" t="s">
        <v>347</v>
      </c>
      <c r="E23" s="310" t="s">
        <v>1019</v>
      </c>
      <c r="F23" s="304" t="s">
        <v>2004</v>
      </c>
      <c r="G23" s="304" t="s">
        <v>348</v>
      </c>
      <c r="H23" s="307">
        <v>7</v>
      </c>
      <c r="I23" s="305" t="s">
        <v>504</v>
      </c>
      <c r="J23" s="308">
        <v>44918</v>
      </c>
      <c r="K23" s="308">
        <v>45284</v>
      </c>
      <c r="L23" s="279">
        <v>44955</v>
      </c>
      <c r="M23" s="308">
        <v>44991</v>
      </c>
      <c r="N23" s="308">
        <v>45031</v>
      </c>
      <c r="O23" s="308">
        <v>45036</v>
      </c>
      <c r="P23" s="308">
        <v>45038</v>
      </c>
      <c r="Q23" s="308">
        <v>45051</v>
      </c>
      <c r="R23" s="308">
        <f t="shared" si="9"/>
        <v>45231</v>
      </c>
      <c r="S23" s="279">
        <v>44918</v>
      </c>
      <c r="T23" s="311">
        <v>44987</v>
      </c>
      <c r="U23" s="311">
        <v>44998</v>
      </c>
      <c r="V23" s="311">
        <v>45001</v>
      </c>
      <c r="W23" s="311">
        <v>45033</v>
      </c>
      <c r="X23" s="311">
        <v>45056</v>
      </c>
      <c r="Y23" s="311">
        <v>45062</v>
      </c>
      <c r="Z23" s="311">
        <v>45073</v>
      </c>
      <c r="AA23" s="279">
        <v>45076</v>
      </c>
      <c r="AB23" s="279" t="s">
        <v>1103</v>
      </c>
      <c r="AC23" s="279">
        <f t="shared" si="10"/>
        <v>45091</v>
      </c>
      <c r="AD23" s="279">
        <f t="shared" ref="AD23:AE42" si="12">AC23+5</f>
        <v>45096</v>
      </c>
      <c r="AE23" s="279">
        <f t="shared" si="12"/>
        <v>45101</v>
      </c>
      <c r="AF23" s="279">
        <f t="shared" si="11"/>
        <v>45264</v>
      </c>
      <c r="AG23" s="279"/>
      <c r="AH23" s="279"/>
      <c r="AI23" s="307"/>
      <c r="AJ23" s="290">
        <f t="shared" si="3"/>
        <v>25</v>
      </c>
      <c r="AK23" s="290">
        <f t="shared" si="4"/>
        <v>33</v>
      </c>
    </row>
    <row r="24" spans="1:37" s="347" customFormat="1" ht="18.5" customHeight="1">
      <c r="A24" s="290">
        <v>21</v>
      </c>
      <c r="B24" s="304" t="s">
        <v>512</v>
      </c>
      <c r="C24" s="305" t="s">
        <v>1750</v>
      </c>
      <c r="D24" s="435" t="s">
        <v>347</v>
      </c>
      <c r="E24" s="310" t="s">
        <v>1019</v>
      </c>
      <c r="F24" s="304" t="s">
        <v>1025</v>
      </c>
      <c r="G24" s="304" t="s">
        <v>349</v>
      </c>
      <c r="H24" s="307">
        <v>7</v>
      </c>
      <c r="I24" s="305" t="s">
        <v>504</v>
      </c>
      <c r="J24" s="308">
        <v>44918</v>
      </c>
      <c r="K24" s="308">
        <v>45284</v>
      </c>
      <c r="L24" s="279">
        <v>44955</v>
      </c>
      <c r="M24" s="308">
        <v>44991</v>
      </c>
      <c r="N24" s="308">
        <v>45031</v>
      </c>
      <c r="O24" s="308">
        <v>45036</v>
      </c>
      <c r="P24" s="308">
        <v>45038</v>
      </c>
      <c r="Q24" s="308">
        <v>45051</v>
      </c>
      <c r="R24" s="308">
        <f t="shared" si="9"/>
        <v>45231</v>
      </c>
      <c r="S24" s="279">
        <v>44918</v>
      </c>
      <c r="T24" s="311">
        <v>44987</v>
      </c>
      <c r="U24" s="311">
        <v>44998</v>
      </c>
      <c r="V24" s="311">
        <v>45001</v>
      </c>
      <c r="W24" s="311">
        <v>45033</v>
      </c>
      <c r="X24" s="311">
        <v>45056</v>
      </c>
      <c r="Y24" s="311">
        <v>45062</v>
      </c>
      <c r="Z24" s="311">
        <v>45073</v>
      </c>
      <c r="AA24" s="279">
        <v>45076</v>
      </c>
      <c r="AB24" s="279" t="s">
        <v>1103</v>
      </c>
      <c r="AC24" s="279">
        <f t="shared" si="10"/>
        <v>45091</v>
      </c>
      <c r="AD24" s="279">
        <f t="shared" si="12"/>
        <v>45096</v>
      </c>
      <c r="AE24" s="279">
        <f t="shared" si="12"/>
        <v>45101</v>
      </c>
      <c r="AF24" s="279">
        <f t="shared" si="11"/>
        <v>45264</v>
      </c>
      <c r="AG24" s="279"/>
      <c r="AH24" s="279"/>
      <c r="AI24" s="307"/>
      <c r="AJ24" s="290">
        <f t="shared" si="3"/>
        <v>25</v>
      </c>
      <c r="AK24" s="290">
        <f t="shared" si="4"/>
        <v>33</v>
      </c>
    </row>
    <row r="25" spans="1:37" s="347" customFormat="1" ht="18.5" customHeight="1">
      <c r="A25" s="293">
        <v>22</v>
      </c>
      <c r="B25" s="304" t="s">
        <v>512</v>
      </c>
      <c r="C25" s="305" t="s">
        <v>1750</v>
      </c>
      <c r="D25" s="435" t="s">
        <v>347</v>
      </c>
      <c r="E25" s="310" t="s">
        <v>1019</v>
      </c>
      <c r="F25" s="304" t="s">
        <v>1026</v>
      </c>
      <c r="G25" s="304" t="s">
        <v>350</v>
      </c>
      <c r="H25" s="307">
        <v>7</v>
      </c>
      <c r="I25" s="305" t="s">
        <v>504</v>
      </c>
      <c r="J25" s="308">
        <v>44918</v>
      </c>
      <c r="K25" s="308">
        <v>45284</v>
      </c>
      <c r="L25" s="279">
        <v>44955</v>
      </c>
      <c r="M25" s="308">
        <v>44991</v>
      </c>
      <c r="N25" s="308">
        <v>45031</v>
      </c>
      <c r="O25" s="308">
        <v>45036</v>
      </c>
      <c r="P25" s="308">
        <v>45038</v>
      </c>
      <c r="Q25" s="308">
        <v>45051</v>
      </c>
      <c r="R25" s="308">
        <f t="shared" si="9"/>
        <v>45231</v>
      </c>
      <c r="S25" s="279">
        <v>44918</v>
      </c>
      <c r="T25" s="311">
        <v>44987</v>
      </c>
      <c r="U25" s="311">
        <v>44998</v>
      </c>
      <c r="V25" s="311">
        <v>45001</v>
      </c>
      <c r="W25" s="311">
        <v>45033</v>
      </c>
      <c r="X25" s="311">
        <v>45056</v>
      </c>
      <c r="Y25" s="311">
        <v>45062</v>
      </c>
      <c r="Z25" s="311">
        <v>45073</v>
      </c>
      <c r="AA25" s="279">
        <v>45076</v>
      </c>
      <c r="AB25" s="279" t="s">
        <v>1103</v>
      </c>
      <c r="AC25" s="279">
        <f t="shared" si="10"/>
        <v>45091</v>
      </c>
      <c r="AD25" s="279">
        <f t="shared" si="12"/>
        <v>45096</v>
      </c>
      <c r="AE25" s="279">
        <f t="shared" si="12"/>
        <v>45101</v>
      </c>
      <c r="AF25" s="279">
        <f t="shared" si="11"/>
        <v>45264</v>
      </c>
      <c r="AG25" s="279"/>
      <c r="AH25" s="279"/>
      <c r="AI25" s="307"/>
      <c r="AJ25" s="290">
        <f t="shared" si="3"/>
        <v>25</v>
      </c>
      <c r="AK25" s="290">
        <f t="shared" si="4"/>
        <v>33</v>
      </c>
    </row>
    <row r="26" spans="1:37" s="347" customFormat="1" ht="18.5" customHeight="1">
      <c r="A26" s="290">
        <v>23</v>
      </c>
      <c r="B26" s="304" t="s">
        <v>512</v>
      </c>
      <c r="C26" s="305" t="s">
        <v>1750</v>
      </c>
      <c r="D26" s="435" t="s">
        <v>347</v>
      </c>
      <c r="E26" s="310" t="s">
        <v>1019</v>
      </c>
      <c r="F26" s="304" t="s">
        <v>1027</v>
      </c>
      <c r="G26" s="304" t="s">
        <v>351</v>
      </c>
      <c r="H26" s="307">
        <v>7</v>
      </c>
      <c r="I26" s="305" t="s">
        <v>504</v>
      </c>
      <c r="J26" s="308">
        <v>44918</v>
      </c>
      <c r="K26" s="308">
        <v>45284</v>
      </c>
      <c r="L26" s="279">
        <v>44955</v>
      </c>
      <c r="M26" s="308">
        <v>44991</v>
      </c>
      <c r="N26" s="308">
        <v>45031</v>
      </c>
      <c r="O26" s="308">
        <v>45036</v>
      </c>
      <c r="P26" s="308">
        <v>45038</v>
      </c>
      <c r="Q26" s="308">
        <v>45051</v>
      </c>
      <c r="R26" s="308">
        <f t="shared" si="9"/>
        <v>45231</v>
      </c>
      <c r="S26" s="279">
        <v>44918</v>
      </c>
      <c r="T26" s="311">
        <v>44987</v>
      </c>
      <c r="U26" s="311">
        <v>44998</v>
      </c>
      <c r="V26" s="311">
        <v>45001</v>
      </c>
      <c r="W26" s="311">
        <v>45033</v>
      </c>
      <c r="X26" s="311">
        <v>45056</v>
      </c>
      <c r="Y26" s="311">
        <v>45062</v>
      </c>
      <c r="Z26" s="311">
        <v>45073</v>
      </c>
      <c r="AA26" s="279">
        <v>45076</v>
      </c>
      <c r="AB26" s="279" t="s">
        <v>1103</v>
      </c>
      <c r="AC26" s="279">
        <f t="shared" si="10"/>
        <v>45091</v>
      </c>
      <c r="AD26" s="279">
        <f t="shared" si="12"/>
        <v>45096</v>
      </c>
      <c r="AE26" s="279">
        <f t="shared" si="12"/>
        <v>45101</v>
      </c>
      <c r="AF26" s="279">
        <f t="shared" si="11"/>
        <v>45264</v>
      </c>
      <c r="AG26" s="279"/>
      <c r="AH26" s="279"/>
      <c r="AI26" s="307"/>
      <c r="AJ26" s="290">
        <f t="shared" si="3"/>
        <v>25</v>
      </c>
      <c r="AK26" s="290">
        <f t="shared" si="4"/>
        <v>33</v>
      </c>
    </row>
    <row r="27" spans="1:37" s="347" customFormat="1" ht="18.5" customHeight="1">
      <c r="A27" s="293">
        <v>24</v>
      </c>
      <c r="B27" s="304" t="s">
        <v>512</v>
      </c>
      <c r="C27" s="305" t="s">
        <v>1750</v>
      </c>
      <c r="D27" s="435" t="s">
        <v>352</v>
      </c>
      <c r="E27" s="310" t="s">
        <v>2005</v>
      </c>
      <c r="F27" s="307" t="s">
        <v>505</v>
      </c>
      <c r="G27" s="304" t="s">
        <v>348</v>
      </c>
      <c r="H27" s="307">
        <v>7</v>
      </c>
      <c r="I27" s="305" t="s">
        <v>504</v>
      </c>
      <c r="J27" s="308">
        <v>44918</v>
      </c>
      <c r="K27" s="279">
        <v>44919</v>
      </c>
      <c r="L27" s="279">
        <v>44955</v>
      </c>
      <c r="M27" s="308">
        <v>44991</v>
      </c>
      <c r="N27" s="308">
        <v>45031</v>
      </c>
      <c r="O27" s="308">
        <v>45036</v>
      </c>
      <c r="P27" s="308">
        <v>45043</v>
      </c>
      <c r="Q27" s="308">
        <v>45056</v>
      </c>
      <c r="R27" s="308">
        <f t="shared" si="9"/>
        <v>45236</v>
      </c>
      <c r="S27" s="279">
        <v>44918</v>
      </c>
      <c r="T27" s="279">
        <v>45005</v>
      </c>
      <c r="U27" s="279">
        <v>45010</v>
      </c>
      <c r="V27" s="279">
        <v>45015</v>
      </c>
      <c r="W27" s="279">
        <v>45045</v>
      </c>
      <c r="X27" s="279">
        <v>45074</v>
      </c>
      <c r="Y27" s="279">
        <v>45083</v>
      </c>
      <c r="Z27" s="279">
        <v>45085</v>
      </c>
      <c r="AA27" s="279">
        <v>45087</v>
      </c>
      <c r="AB27" s="279" t="s">
        <v>2006</v>
      </c>
      <c r="AC27" s="279">
        <f t="shared" si="10"/>
        <v>45102</v>
      </c>
      <c r="AD27" s="279">
        <f t="shared" si="12"/>
        <v>45107</v>
      </c>
      <c r="AE27" s="279">
        <f t="shared" si="12"/>
        <v>45112</v>
      </c>
      <c r="AF27" s="279">
        <f t="shared" si="11"/>
        <v>45275</v>
      </c>
      <c r="AG27" s="279"/>
      <c r="AH27" s="279"/>
      <c r="AI27" s="307"/>
      <c r="AJ27" s="290">
        <f t="shared" si="3"/>
        <v>31</v>
      </c>
      <c r="AK27" s="290">
        <f t="shared" si="4"/>
        <v>39</v>
      </c>
    </row>
    <row r="28" spans="1:37" s="347" customFormat="1" ht="18.5" customHeight="1">
      <c r="A28" s="290">
        <v>25</v>
      </c>
      <c r="B28" s="304" t="s">
        <v>512</v>
      </c>
      <c r="C28" s="305" t="s">
        <v>1750</v>
      </c>
      <c r="D28" s="435" t="s">
        <v>352</v>
      </c>
      <c r="E28" s="310" t="s">
        <v>2005</v>
      </c>
      <c r="F28" s="307" t="s">
        <v>1102</v>
      </c>
      <c r="G28" s="304" t="s">
        <v>349</v>
      </c>
      <c r="H28" s="307">
        <v>7</v>
      </c>
      <c r="I28" s="305" t="s">
        <v>504</v>
      </c>
      <c r="J28" s="308">
        <v>44918</v>
      </c>
      <c r="K28" s="279">
        <v>44919</v>
      </c>
      <c r="L28" s="279">
        <v>44955</v>
      </c>
      <c r="M28" s="308">
        <v>44991</v>
      </c>
      <c r="N28" s="308">
        <v>45031</v>
      </c>
      <c r="O28" s="308">
        <v>45036</v>
      </c>
      <c r="P28" s="308">
        <v>45043</v>
      </c>
      <c r="Q28" s="308">
        <v>45056</v>
      </c>
      <c r="R28" s="308">
        <f t="shared" si="9"/>
        <v>45236</v>
      </c>
      <c r="S28" s="279">
        <v>44918</v>
      </c>
      <c r="T28" s="279">
        <v>45005</v>
      </c>
      <c r="U28" s="279">
        <v>45010</v>
      </c>
      <c r="V28" s="279">
        <v>45015</v>
      </c>
      <c r="W28" s="279">
        <v>45045</v>
      </c>
      <c r="X28" s="279">
        <v>45074</v>
      </c>
      <c r="Y28" s="279">
        <v>45083</v>
      </c>
      <c r="Z28" s="279">
        <v>45085</v>
      </c>
      <c r="AA28" s="279">
        <v>45087</v>
      </c>
      <c r="AB28" s="279" t="s">
        <v>1103</v>
      </c>
      <c r="AC28" s="279">
        <f t="shared" si="10"/>
        <v>45102</v>
      </c>
      <c r="AD28" s="279">
        <f t="shared" si="12"/>
        <v>45107</v>
      </c>
      <c r="AE28" s="279">
        <f t="shared" si="12"/>
        <v>45112</v>
      </c>
      <c r="AF28" s="279">
        <f t="shared" si="11"/>
        <v>45275</v>
      </c>
      <c r="AG28" s="279"/>
      <c r="AH28" s="279"/>
      <c r="AI28" s="307"/>
      <c r="AJ28" s="290">
        <f t="shared" si="3"/>
        <v>31</v>
      </c>
      <c r="AK28" s="290">
        <f t="shared" si="4"/>
        <v>39</v>
      </c>
    </row>
    <row r="29" spans="1:37" s="347" customFormat="1" ht="18.5" customHeight="1">
      <c r="A29" s="293">
        <v>26</v>
      </c>
      <c r="B29" s="304" t="s">
        <v>512</v>
      </c>
      <c r="C29" s="305" t="s">
        <v>1750</v>
      </c>
      <c r="D29" s="435" t="s">
        <v>352</v>
      </c>
      <c r="E29" s="310" t="s">
        <v>2005</v>
      </c>
      <c r="F29" s="307" t="s">
        <v>353</v>
      </c>
      <c r="G29" s="304" t="s">
        <v>350</v>
      </c>
      <c r="H29" s="307">
        <v>7</v>
      </c>
      <c r="I29" s="305" t="s">
        <v>504</v>
      </c>
      <c r="J29" s="308">
        <v>44918</v>
      </c>
      <c r="K29" s="279">
        <v>44919</v>
      </c>
      <c r="L29" s="279">
        <v>44955</v>
      </c>
      <c r="M29" s="308">
        <v>44991</v>
      </c>
      <c r="N29" s="308">
        <v>45031</v>
      </c>
      <c r="O29" s="308">
        <v>45036</v>
      </c>
      <c r="P29" s="308">
        <v>45043</v>
      </c>
      <c r="Q29" s="308">
        <v>45056</v>
      </c>
      <c r="R29" s="308">
        <f t="shared" si="9"/>
        <v>45236</v>
      </c>
      <c r="S29" s="279">
        <v>44918</v>
      </c>
      <c r="T29" s="279">
        <v>45005</v>
      </c>
      <c r="U29" s="279">
        <v>45010</v>
      </c>
      <c r="V29" s="279">
        <v>45015</v>
      </c>
      <c r="W29" s="279">
        <v>45045</v>
      </c>
      <c r="X29" s="279">
        <v>45074</v>
      </c>
      <c r="Y29" s="279">
        <v>45083</v>
      </c>
      <c r="Z29" s="279">
        <v>45085</v>
      </c>
      <c r="AA29" s="279">
        <v>45087</v>
      </c>
      <c r="AB29" s="279" t="s">
        <v>1103</v>
      </c>
      <c r="AC29" s="279">
        <f t="shared" si="10"/>
        <v>45102</v>
      </c>
      <c r="AD29" s="279">
        <f t="shared" si="12"/>
        <v>45107</v>
      </c>
      <c r="AE29" s="279">
        <f t="shared" si="12"/>
        <v>45112</v>
      </c>
      <c r="AF29" s="279">
        <f>AA29+188</f>
        <v>45275</v>
      </c>
      <c r="AG29" s="279"/>
      <c r="AH29" s="279"/>
      <c r="AI29" s="307"/>
      <c r="AJ29" s="290">
        <f t="shared" si="3"/>
        <v>31</v>
      </c>
      <c r="AK29" s="290">
        <f t="shared" si="4"/>
        <v>39</v>
      </c>
    </row>
    <row r="30" spans="1:37" s="347" customFormat="1" ht="18.5" customHeight="1">
      <c r="A30" s="290">
        <v>27</v>
      </c>
      <c r="B30" s="304" t="s">
        <v>512</v>
      </c>
      <c r="C30" s="305" t="s">
        <v>1750</v>
      </c>
      <c r="D30" s="435" t="s">
        <v>352</v>
      </c>
      <c r="E30" s="310" t="s">
        <v>2005</v>
      </c>
      <c r="F30" s="307" t="s">
        <v>354</v>
      </c>
      <c r="G30" s="304" t="s">
        <v>351</v>
      </c>
      <c r="H30" s="307">
        <v>7</v>
      </c>
      <c r="I30" s="305" t="s">
        <v>504</v>
      </c>
      <c r="J30" s="308">
        <v>44918</v>
      </c>
      <c r="K30" s="279">
        <v>44919</v>
      </c>
      <c r="L30" s="279">
        <v>44955</v>
      </c>
      <c r="M30" s="308">
        <v>44991</v>
      </c>
      <c r="N30" s="308">
        <v>45031</v>
      </c>
      <c r="O30" s="308">
        <v>45036</v>
      </c>
      <c r="P30" s="308">
        <v>45043</v>
      </c>
      <c r="Q30" s="308">
        <v>45056</v>
      </c>
      <c r="R30" s="308">
        <f t="shared" si="9"/>
        <v>45236</v>
      </c>
      <c r="S30" s="279">
        <v>44918</v>
      </c>
      <c r="T30" s="279">
        <v>45005</v>
      </c>
      <c r="U30" s="279">
        <v>45010</v>
      </c>
      <c r="V30" s="279">
        <v>45015</v>
      </c>
      <c r="W30" s="279">
        <v>45045</v>
      </c>
      <c r="X30" s="279">
        <v>45074</v>
      </c>
      <c r="Y30" s="279">
        <v>45083</v>
      </c>
      <c r="Z30" s="279">
        <v>45085</v>
      </c>
      <c r="AA30" s="279">
        <v>45087</v>
      </c>
      <c r="AB30" s="279" t="s">
        <v>1103</v>
      </c>
      <c r="AC30" s="279">
        <f t="shared" si="10"/>
        <v>45102</v>
      </c>
      <c r="AD30" s="279">
        <f t="shared" si="12"/>
        <v>45107</v>
      </c>
      <c r="AE30" s="279">
        <f t="shared" si="12"/>
        <v>45112</v>
      </c>
      <c r="AF30" s="279">
        <f t="shared" si="11"/>
        <v>45275</v>
      </c>
      <c r="AG30" s="279"/>
      <c r="AH30" s="279"/>
      <c r="AI30" s="307"/>
      <c r="AJ30" s="290">
        <f t="shared" si="3"/>
        <v>31</v>
      </c>
      <c r="AK30" s="290">
        <f t="shared" si="4"/>
        <v>39</v>
      </c>
    </row>
    <row r="31" spans="1:37" s="347" customFormat="1" ht="18.5" customHeight="1">
      <c r="A31" s="293">
        <v>28</v>
      </c>
      <c r="B31" s="304" t="s">
        <v>512</v>
      </c>
      <c r="C31" s="305" t="s">
        <v>1750</v>
      </c>
      <c r="D31" s="436" t="s">
        <v>2007</v>
      </c>
      <c r="E31" s="310"/>
      <c r="F31" s="304" t="s">
        <v>507</v>
      </c>
      <c r="G31" s="304" t="s">
        <v>356</v>
      </c>
      <c r="H31" s="307">
        <v>6</v>
      </c>
      <c r="I31" s="305" t="s">
        <v>504</v>
      </c>
      <c r="J31" s="308">
        <v>44938</v>
      </c>
      <c r="K31" s="279">
        <v>44919</v>
      </c>
      <c r="L31" s="279">
        <v>44955</v>
      </c>
      <c r="M31" s="308">
        <v>44991</v>
      </c>
      <c r="N31" s="308">
        <v>45031</v>
      </c>
      <c r="O31" s="308">
        <v>45036</v>
      </c>
      <c r="P31" s="308">
        <v>45024</v>
      </c>
      <c r="Q31" s="308">
        <v>45036</v>
      </c>
      <c r="R31" s="308">
        <f t="shared" si="9"/>
        <v>45216</v>
      </c>
      <c r="S31" s="279">
        <v>44936</v>
      </c>
      <c r="T31" s="279">
        <v>44943</v>
      </c>
      <c r="U31" s="279">
        <v>44958</v>
      </c>
      <c r="V31" s="279">
        <v>44960</v>
      </c>
      <c r="W31" s="279">
        <v>45018</v>
      </c>
      <c r="X31" s="279">
        <v>45049</v>
      </c>
      <c r="Y31" s="279">
        <v>45054</v>
      </c>
      <c r="Z31" s="279">
        <v>45059</v>
      </c>
      <c r="AA31" s="279">
        <v>45061</v>
      </c>
      <c r="AB31" s="279" t="s">
        <v>301</v>
      </c>
      <c r="AC31" s="279">
        <f t="shared" si="10"/>
        <v>45076</v>
      </c>
      <c r="AD31" s="279">
        <f t="shared" si="12"/>
        <v>45081</v>
      </c>
      <c r="AE31" s="279">
        <f t="shared" si="12"/>
        <v>45086</v>
      </c>
      <c r="AF31" s="279">
        <f t="shared" si="11"/>
        <v>45249</v>
      </c>
      <c r="AG31" s="279"/>
      <c r="AH31" s="279"/>
      <c r="AI31" s="307"/>
      <c r="AJ31" s="290">
        <f t="shared" si="3"/>
        <v>25</v>
      </c>
      <c r="AK31" s="290">
        <f t="shared" si="4"/>
        <v>33</v>
      </c>
    </row>
    <row r="32" spans="1:37" s="347" customFormat="1" ht="18.5" customHeight="1">
      <c r="A32" s="290">
        <v>29</v>
      </c>
      <c r="B32" s="304" t="s">
        <v>512</v>
      </c>
      <c r="C32" s="305" t="s">
        <v>1750</v>
      </c>
      <c r="D32" s="436" t="s">
        <v>355</v>
      </c>
      <c r="E32" s="310"/>
      <c r="F32" s="304" t="s">
        <v>2008</v>
      </c>
      <c r="G32" s="304" t="s">
        <v>357</v>
      </c>
      <c r="H32" s="307">
        <v>7</v>
      </c>
      <c r="I32" s="305" t="s">
        <v>504</v>
      </c>
      <c r="J32" s="308">
        <v>44938</v>
      </c>
      <c r="K32" s="279">
        <v>44919</v>
      </c>
      <c r="L32" s="279">
        <v>44955</v>
      </c>
      <c r="M32" s="308">
        <v>44991</v>
      </c>
      <c r="N32" s="308">
        <v>45031</v>
      </c>
      <c r="O32" s="308">
        <v>45036</v>
      </c>
      <c r="P32" s="308">
        <v>45024</v>
      </c>
      <c r="Q32" s="308">
        <v>45036</v>
      </c>
      <c r="R32" s="308">
        <f t="shared" si="9"/>
        <v>45216</v>
      </c>
      <c r="S32" s="279">
        <v>44936</v>
      </c>
      <c r="T32" s="279">
        <v>44943</v>
      </c>
      <c r="U32" s="279">
        <v>44958</v>
      </c>
      <c r="V32" s="279">
        <v>44960</v>
      </c>
      <c r="W32" s="279">
        <v>45018</v>
      </c>
      <c r="X32" s="279">
        <v>45049</v>
      </c>
      <c r="Y32" s="279">
        <v>45054</v>
      </c>
      <c r="Z32" s="279">
        <v>45059</v>
      </c>
      <c r="AA32" s="279">
        <v>45061</v>
      </c>
      <c r="AB32" s="279" t="s">
        <v>301</v>
      </c>
      <c r="AC32" s="279">
        <f t="shared" si="10"/>
        <v>45076</v>
      </c>
      <c r="AD32" s="279">
        <f t="shared" si="12"/>
        <v>45081</v>
      </c>
      <c r="AE32" s="279">
        <f t="shared" si="12"/>
        <v>45086</v>
      </c>
      <c r="AF32" s="279">
        <f>AA32+188</f>
        <v>45249</v>
      </c>
      <c r="AG32" s="279"/>
      <c r="AH32" s="279"/>
      <c r="AI32" s="307"/>
      <c r="AJ32" s="290">
        <f t="shared" si="3"/>
        <v>25</v>
      </c>
      <c r="AK32" s="290">
        <f t="shared" si="4"/>
        <v>33</v>
      </c>
    </row>
    <row r="33" spans="1:37" s="347" customFormat="1" ht="18.5" customHeight="1">
      <c r="A33" s="293">
        <v>30</v>
      </c>
      <c r="B33" s="304" t="s">
        <v>512</v>
      </c>
      <c r="C33" s="305" t="s">
        <v>1750</v>
      </c>
      <c r="D33" s="436" t="s">
        <v>355</v>
      </c>
      <c r="E33" s="310"/>
      <c r="F33" s="304" t="s">
        <v>358</v>
      </c>
      <c r="G33" s="304" t="s">
        <v>359</v>
      </c>
      <c r="H33" s="307">
        <v>6</v>
      </c>
      <c r="I33" s="305" t="s">
        <v>504</v>
      </c>
      <c r="J33" s="308">
        <v>44938</v>
      </c>
      <c r="K33" s="279">
        <v>44919</v>
      </c>
      <c r="L33" s="279">
        <v>44955</v>
      </c>
      <c r="M33" s="308">
        <v>44991</v>
      </c>
      <c r="N33" s="308">
        <v>45031</v>
      </c>
      <c r="O33" s="308">
        <v>45036</v>
      </c>
      <c r="P33" s="308">
        <v>45024</v>
      </c>
      <c r="Q33" s="308">
        <v>45036</v>
      </c>
      <c r="R33" s="308">
        <f t="shared" si="9"/>
        <v>45216</v>
      </c>
      <c r="S33" s="279">
        <v>44936</v>
      </c>
      <c r="T33" s="279">
        <v>44943</v>
      </c>
      <c r="U33" s="279">
        <v>44958</v>
      </c>
      <c r="V33" s="279">
        <v>44960</v>
      </c>
      <c r="W33" s="279">
        <v>45018</v>
      </c>
      <c r="X33" s="279">
        <v>45049</v>
      </c>
      <c r="Y33" s="279">
        <v>45054</v>
      </c>
      <c r="Z33" s="279">
        <v>45059</v>
      </c>
      <c r="AA33" s="279">
        <v>45061</v>
      </c>
      <c r="AB33" s="279" t="s">
        <v>301</v>
      </c>
      <c r="AC33" s="279">
        <f t="shared" si="10"/>
        <v>45076</v>
      </c>
      <c r="AD33" s="279">
        <f t="shared" si="12"/>
        <v>45081</v>
      </c>
      <c r="AE33" s="279">
        <f t="shared" si="12"/>
        <v>45086</v>
      </c>
      <c r="AF33" s="279">
        <f t="shared" si="11"/>
        <v>45249</v>
      </c>
      <c r="AG33" s="279"/>
      <c r="AH33" s="279"/>
      <c r="AI33" s="307"/>
      <c r="AJ33" s="290">
        <f t="shared" si="3"/>
        <v>25</v>
      </c>
      <c r="AK33" s="290">
        <f t="shared" si="4"/>
        <v>33</v>
      </c>
    </row>
    <row r="34" spans="1:37" s="347" customFormat="1" ht="18.5" customHeight="1">
      <c r="A34" s="290">
        <v>31</v>
      </c>
      <c r="B34" s="304" t="s">
        <v>512</v>
      </c>
      <c r="C34" s="305" t="s">
        <v>1750</v>
      </c>
      <c r="D34" s="436" t="s">
        <v>355</v>
      </c>
      <c r="E34" s="310"/>
      <c r="F34" s="304" t="s">
        <v>360</v>
      </c>
      <c r="G34" s="304" t="s">
        <v>361</v>
      </c>
      <c r="H34" s="307">
        <v>7</v>
      </c>
      <c r="I34" s="305" t="s">
        <v>504</v>
      </c>
      <c r="J34" s="308">
        <v>44938</v>
      </c>
      <c r="K34" s="279">
        <v>44919</v>
      </c>
      <c r="L34" s="279">
        <v>44955</v>
      </c>
      <c r="M34" s="308">
        <v>44991</v>
      </c>
      <c r="N34" s="308">
        <v>45031</v>
      </c>
      <c r="O34" s="308">
        <v>45036</v>
      </c>
      <c r="P34" s="308">
        <v>45024</v>
      </c>
      <c r="Q34" s="308">
        <v>45036</v>
      </c>
      <c r="R34" s="308">
        <f t="shared" si="9"/>
        <v>45216</v>
      </c>
      <c r="S34" s="279">
        <v>44936</v>
      </c>
      <c r="T34" s="279">
        <v>44943</v>
      </c>
      <c r="U34" s="279">
        <v>44958</v>
      </c>
      <c r="V34" s="279">
        <v>44960</v>
      </c>
      <c r="W34" s="279">
        <v>45018</v>
      </c>
      <c r="X34" s="279">
        <v>45049</v>
      </c>
      <c r="Y34" s="279">
        <v>45054</v>
      </c>
      <c r="Z34" s="279">
        <v>45059</v>
      </c>
      <c r="AA34" s="279">
        <v>45061</v>
      </c>
      <c r="AB34" s="279" t="s">
        <v>301</v>
      </c>
      <c r="AC34" s="279">
        <f t="shared" si="10"/>
        <v>45076</v>
      </c>
      <c r="AD34" s="279">
        <f t="shared" si="12"/>
        <v>45081</v>
      </c>
      <c r="AE34" s="279">
        <f t="shared" si="12"/>
        <v>45086</v>
      </c>
      <c r="AF34" s="279">
        <f t="shared" si="11"/>
        <v>45249</v>
      </c>
      <c r="AG34" s="279"/>
      <c r="AH34" s="279"/>
      <c r="AI34" s="307"/>
      <c r="AJ34" s="290">
        <f t="shared" si="3"/>
        <v>25</v>
      </c>
      <c r="AK34" s="290">
        <f t="shared" si="4"/>
        <v>33</v>
      </c>
    </row>
    <row r="35" spans="1:37" s="347" customFormat="1" ht="18.5" customHeight="1">
      <c r="A35" s="293">
        <v>32</v>
      </c>
      <c r="B35" s="304" t="s">
        <v>512</v>
      </c>
      <c r="C35" s="305" t="s">
        <v>1750</v>
      </c>
      <c r="D35" s="436" t="s">
        <v>362</v>
      </c>
      <c r="E35" s="310" t="s">
        <v>1020</v>
      </c>
      <c r="F35" s="304" t="s">
        <v>2009</v>
      </c>
      <c r="G35" s="304" t="s">
        <v>356</v>
      </c>
      <c r="H35" s="307">
        <v>7</v>
      </c>
      <c r="I35" s="305" t="s">
        <v>504</v>
      </c>
      <c r="J35" s="308"/>
      <c r="K35" s="279"/>
      <c r="L35" s="279"/>
      <c r="M35" s="308"/>
      <c r="N35" s="308"/>
      <c r="O35" s="308"/>
      <c r="P35" s="308"/>
      <c r="Q35" s="308"/>
      <c r="R35" s="308"/>
      <c r="S35" s="279"/>
      <c r="T35" s="279"/>
      <c r="U35" s="279"/>
      <c r="V35" s="279"/>
      <c r="W35" s="279"/>
      <c r="X35" s="279"/>
      <c r="Y35" s="279"/>
      <c r="Z35" s="279"/>
      <c r="AA35" s="279"/>
      <c r="AB35" s="279"/>
      <c r="AC35" s="279"/>
      <c r="AD35" s="279"/>
      <c r="AE35" s="279"/>
      <c r="AF35" s="279"/>
      <c r="AG35" s="279"/>
      <c r="AH35" s="279"/>
      <c r="AI35" s="307"/>
      <c r="AJ35" s="290">
        <f t="shared" si="3"/>
        <v>0</v>
      </c>
      <c r="AK35" s="290">
        <f t="shared" si="4"/>
        <v>0</v>
      </c>
    </row>
    <row r="36" spans="1:37" s="347" customFormat="1" ht="18.5" customHeight="1">
      <c r="A36" s="290">
        <v>33</v>
      </c>
      <c r="B36" s="304" t="s">
        <v>512</v>
      </c>
      <c r="C36" s="305" t="s">
        <v>1750</v>
      </c>
      <c r="D36" s="436" t="s">
        <v>362</v>
      </c>
      <c r="E36" s="310" t="s">
        <v>1020</v>
      </c>
      <c r="F36" s="304" t="s">
        <v>2010</v>
      </c>
      <c r="G36" s="304" t="s">
        <v>357</v>
      </c>
      <c r="H36" s="307">
        <v>7</v>
      </c>
      <c r="I36" s="305" t="s">
        <v>504</v>
      </c>
      <c r="J36" s="308"/>
      <c r="K36" s="279"/>
      <c r="L36" s="279"/>
      <c r="M36" s="308"/>
      <c r="N36" s="308"/>
      <c r="O36" s="308"/>
      <c r="P36" s="308"/>
      <c r="Q36" s="308"/>
      <c r="R36" s="308"/>
      <c r="S36" s="279"/>
      <c r="T36" s="279"/>
      <c r="U36" s="279"/>
      <c r="V36" s="279"/>
      <c r="W36" s="279"/>
      <c r="X36" s="279"/>
      <c r="Y36" s="279"/>
      <c r="Z36" s="279"/>
      <c r="AA36" s="279"/>
      <c r="AB36" s="279"/>
      <c r="AC36" s="279"/>
      <c r="AD36" s="279"/>
      <c r="AE36" s="279"/>
      <c r="AF36" s="279"/>
      <c r="AG36" s="279"/>
      <c r="AH36" s="279"/>
      <c r="AI36" s="307"/>
      <c r="AJ36" s="290">
        <f t="shared" si="3"/>
        <v>0</v>
      </c>
      <c r="AK36" s="290">
        <f t="shared" si="4"/>
        <v>0</v>
      </c>
    </row>
    <row r="37" spans="1:37" s="347" customFormat="1" ht="18.5" customHeight="1">
      <c r="A37" s="293">
        <v>34</v>
      </c>
      <c r="B37" s="304" t="s">
        <v>512</v>
      </c>
      <c r="C37" s="305" t="s">
        <v>1997</v>
      </c>
      <c r="D37" s="436" t="s">
        <v>362</v>
      </c>
      <c r="E37" s="310" t="s">
        <v>1020</v>
      </c>
      <c r="F37" s="304" t="s">
        <v>2011</v>
      </c>
      <c r="G37" s="304" t="s">
        <v>2012</v>
      </c>
      <c r="H37" s="307">
        <v>7</v>
      </c>
      <c r="I37" s="305" t="s">
        <v>504</v>
      </c>
      <c r="J37" s="308"/>
      <c r="K37" s="279"/>
      <c r="L37" s="279"/>
      <c r="M37" s="308"/>
      <c r="N37" s="308"/>
      <c r="O37" s="308"/>
      <c r="P37" s="308"/>
      <c r="Q37" s="308"/>
      <c r="R37" s="308"/>
      <c r="S37" s="279"/>
      <c r="T37" s="279"/>
      <c r="U37" s="279"/>
      <c r="V37" s="279"/>
      <c r="W37" s="279"/>
      <c r="X37" s="279"/>
      <c r="Y37" s="279"/>
      <c r="Z37" s="279"/>
      <c r="AA37" s="279"/>
      <c r="AB37" s="279"/>
      <c r="AC37" s="279"/>
      <c r="AD37" s="279"/>
      <c r="AE37" s="279"/>
      <c r="AF37" s="279"/>
      <c r="AG37" s="279"/>
      <c r="AH37" s="279"/>
      <c r="AI37" s="307"/>
      <c r="AJ37" s="290">
        <f t="shared" si="3"/>
        <v>0</v>
      </c>
      <c r="AK37" s="290">
        <f t="shared" si="4"/>
        <v>0</v>
      </c>
    </row>
    <row r="38" spans="1:37" s="347" customFormat="1" ht="18.5" customHeight="1">
      <c r="A38" s="290">
        <v>35</v>
      </c>
      <c r="B38" s="304" t="s">
        <v>512</v>
      </c>
      <c r="C38" s="305" t="s">
        <v>1750</v>
      </c>
      <c r="D38" s="436" t="s">
        <v>362</v>
      </c>
      <c r="E38" s="310" t="s">
        <v>1020</v>
      </c>
      <c r="F38" s="304" t="s">
        <v>2013</v>
      </c>
      <c r="G38" s="304" t="s">
        <v>361</v>
      </c>
      <c r="H38" s="307">
        <v>7</v>
      </c>
      <c r="I38" s="305" t="s">
        <v>504</v>
      </c>
      <c r="J38" s="308"/>
      <c r="K38" s="279"/>
      <c r="L38" s="279"/>
      <c r="M38" s="308"/>
      <c r="N38" s="308"/>
      <c r="O38" s="308"/>
      <c r="P38" s="308"/>
      <c r="Q38" s="308"/>
      <c r="R38" s="308"/>
      <c r="S38" s="279"/>
      <c r="T38" s="279"/>
      <c r="U38" s="279"/>
      <c r="V38" s="279"/>
      <c r="W38" s="279"/>
      <c r="X38" s="279"/>
      <c r="Y38" s="279"/>
      <c r="Z38" s="279"/>
      <c r="AA38" s="279"/>
      <c r="AB38" s="279"/>
      <c r="AC38" s="279"/>
      <c r="AD38" s="279"/>
      <c r="AE38" s="279"/>
      <c r="AF38" s="279"/>
      <c r="AG38" s="279"/>
      <c r="AH38" s="279"/>
      <c r="AI38" s="307"/>
      <c r="AJ38" s="290">
        <f t="shared" si="3"/>
        <v>0</v>
      </c>
      <c r="AK38" s="290">
        <f t="shared" si="4"/>
        <v>0</v>
      </c>
    </row>
    <row r="39" spans="1:37" s="347" customFormat="1" ht="18.5" customHeight="1">
      <c r="A39" s="293">
        <v>36</v>
      </c>
      <c r="B39" s="304" t="s">
        <v>512</v>
      </c>
      <c r="C39" s="305" t="s">
        <v>1750</v>
      </c>
      <c r="D39" s="436" t="s">
        <v>362</v>
      </c>
      <c r="E39" s="310" t="s">
        <v>1020</v>
      </c>
      <c r="F39" s="304" t="s">
        <v>1372</v>
      </c>
      <c r="G39" s="304" t="s">
        <v>356</v>
      </c>
      <c r="H39" s="307">
        <v>1</v>
      </c>
      <c r="I39" s="305" t="s">
        <v>504</v>
      </c>
      <c r="J39" s="308">
        <v>44938</v>
      </c>
      <c r="K39" s="279">
        <v>44919</v>
      </c>
      <c r="L39" s="279">
        <v>44955</v>
      </c>
      <c r="M39" s="308">
        <v>44991</v>
      </c>
      <c r="N39" s="308">
        <v>45031</v>
      </c>
      <c r="O39" s="308">
        <v>45036</v>
      </c>
      <c r="P39" s="308">
        <v>45038</v>
      </c>
      <c r="Q39" s="308">
        <v>45051</v>
      </c>
      <c r="R39" s="308">
        <f t="shared" si="9"/>
        <v>45231</v>
      </c>
      <c r="S39" s="279">
        <v>44936</v>
      </c>
      <c r="T39" s="279">
        <v>44943</v>
      </c>
      <c r="U39" s="190">
        <v>44997</v>
      </c>
      <c r="V39" s="190">
        <v>44999</v>
      </c>
      <c r="W39" s="190">
        <v>45030</v>
      </c>
      <c r="X39" s="190">
        <v>45064</v>
      </c>
      <c r="Y39" s="190">
        <v>45070</v>
      </c>
      <c r="Z39" s="190">
        <v>45073</v>
      </c>
      <c r="AA39" s="190">
        <v>45078</v>
      </c>
      <c r="AB39" s="279" t="s">
        <v>1103</v>
      </c>
      <c r="AC39" s="279">
        <f t="shared" si="10"/>
        <v>45093</v>
      </c>
      <c r="AD39" s="279">
        <f t="shared" si="12"/>
        <v>45098</v>
      </c>
      <c r="AE39" s="279">
        <f t="shared" si="12"/>
        <v>45103</v>
      </c>
      <c r="AF39" s="279">
        <f t="shared" si="11"/>
        <v>45266</v>
      </c>
      <c r="AG39" s="279"/>
      <c r="AH39" s="279"/>
      <c r="AI39" s="307"/>
      <c r="AJ39" s="290">
        <f t="shared" si="3"/>
        <v>27</v>
      </c>
      <c r="AK39" s="290">
        <f t="shared" si="4"/>
        <v>35</v>
      </c>
    </row>
    <row r="40" spans="1:37" s="347" customFormat="1" ht="18.5" customHeight="1">
      <c r="A40" s="290">
        <v>37</v>
      </c>
      <c r="B40" s="304" t="s">
        <v>512</v>
      </c>
      <c r="C40" s="305" t="s">
        <v>1750</v>
      </c>
      <c r="D40" s="436" t="s">
        <v>362</v>
      </c>
      <c r="E40" s="310" t="s">
        <v>1020</v>
      </c>
      <c r="F40" s="304" t="s">
        <v>363</v>
      </c>
      <c r="G40" s="304" t="s">
        <v>357</v>
      </c>
      <c r="H40" s="307">
        <v>1</v>
      </c>
      <c r="I40" s="305" t="s">
        <v>504</v>
      </c>
      <c r="J40" s="308">
        <v>44938</v>
      </c>
      <c r="K40" s="279">
        <v>44919</v>
      </c>
      <c r="L40" s="279">
        <v>44955</v>
      </c>
      <c r="M40" s="308">
        <v>44991</v>
      </c>
      <c r="N40" s="308">
        <v>45031</v>
      </c>
      <c r="O40" s="308">
        <v>45036</v>
      </c>
      <c r="P40" s="308">
        <v>45038</v>
      </c>
      <c r="Q40" s="308">
        <v>45051</v>
      </c>
      <c r="R40" s="308">
        <f t="shared" si="9"/>
        <v>45231</v>
      </c>
      <c r="S40" s="279">
        <v>44936</v>
      </c>
      <c r="T40" s="279">
        <v>44943</v>
      </c>
      <c r="U40" s="190">
        <v>44997</v>
      </c>
      <c r="V40" s="190">
        <v>44999</v>
      </c>
      <c r="W40" s="190">
        <v>45030</v>
      </c>
      <c r="X40" s="190">
        <v>45064</v>
      </c>
      <c r="Y40" s="190">
        <v>45070</v>
      </c>
      <c r="Z40" s="190">
        <v>45073</v>
      </c>
      <c r="AA40" s="190">
        <v>45078</v>
      </c>
      <c r="AB40" s="279" t="s">
        <v>1103</v>
      </c>
      <c r="AC40" s="279">
        <f t="shared" si="10"/>
        <v>45093</v>
      </c>
      <c r="AD40" s="279">
        <f t="shared" si="12"/>
        <v>45098</v>
      </c>
      <c r="AE40" s="279">
        <f t="shared" si="12"/>
        <v>45103</v>
      </c>
      <c r="AF40" s="279">
        <f t="shared" si="11"/>
        <v>45266</v>
      </c>
      <c r="AG40" s="279"/>
      <c r="AH40" s="279"/>
      <c r="AI40" s="307"/>
      <c r="AJ40" s="290">
        <f t="shared" si="3"/>
        <v>27</v>
      </c>
      <c r="AK40" s="290">
        <f t="shared" si="4"/>
        <v>35</v>
      </c>
    </row>
    <row r="41" spans="1:37" s="347" customFormat="1" ht="18.5" customHeight="1">
      <c r="A41" s="293">
        <v>38</v>
      </c>
      <c r="B41" s="304" t="s">
        <v>512</v>
      </c>
      <c r="C41" s="305" t="s">
        <v>1750</v>
      </c>
      <c r="D41" s="436" t="s">
        <v>362</v>
      </c>
      <c r="E41" s="310" t="s">
        <v>1020</v>
      </c>
      <c r="F41" s="304" t="s">
        <v>364</v>
      </c>
      <c r="G41" s="304" t="s">
        <v>359</v>
      </c>
      <c r="H41" s="307">
        <v>1</v>
      </c>
      <c r="I41" s="305" t="s">
        <v>504</v>
      </c>
      <c r="J41" s="308">
        <v>44938</v>
      </c>
      <c r="K41" s="279">
        <v>44919</v>
      </c>
      <c r="L41" s="279">
        <v>44955</v>
      </c>
      <c r="M41" s="308">
        <v>44991</v>
      </c>
      <c r="N41" s="308">
        <v>45031</v>
      </c>
      <c r="O41" s="308">
        <v>45036</v>
      </c>
      <c r="P41" s="308">
        <v>45038</v>
      </c>
      <c r="Q41" s="308">
        <v>45051</v>
      </c>
      <c r="R41" s="308">
        <f t="shared" si="9"/>
        <v>45231</v>
      </c>
      <c r="S41" s="279">
        <v>44936</v>
      </c>
      <c r="T41" s="279">
        <v>44943</v>
      </c>
      <c r="U41" s="190">
        <v>44997</v>
      </c>
      <c r="V41" s="190">
        <v>44999</v>
      </c>
      <c r="W41" s="190">
        <v>45030</v>
      </c>
      <c r="X41" s="190">
        <v>45064</v>
      </c>
      <c r="Y41" s="190">
        <v>45070</v>
      </c>
      <c r="Z41" s="190">
        <v>45073</v>
      </c>
      <c r="AA41" s="190">
        <v>45078</v>
      </c>
      <c r="AB41" s="279" t="s">
        <v>1103</v>
      </c>
      <c r="AC41" s="279">
        <f t="shared" si="10"/>
        <v>45093</v>
      </c>
      <c r="AD41" s="279">
        <f t="shared" si="12"/>
        <v>45098</v>
      </c>
      <c r="AE41" s="279">
        <f t="shared" si="12"/>
        <v>45103</v>
      </c>
      <c r="AF41" s="279">
        <f t="shared" si="11"/>
        <v>45266</v>
      </c>
      <c r="AG41" s="279"/>
      <c r="AH41" s="279"/>
      <c r="AI41" s="307"/>
      <c r="AJ41" s="290">
        <f t="shared" si="3"/>
        <v>27</v>
      </c>
      <c r="AK41" s="290">
        <f t="shared" si="4"/>
        <v>35</v>
      </c>
    </row>
    <row r="42" spans="1:37" s="347" customFormat="1" ht="18.5" customHeight="1">
      <c r="A42" s="290">
        <v>39</v>
      </c>
      <c r="B42" s="304" t="s">
        <v>512</v>
      </c>
      <c r="C42" s="305" t="s">
        <v>1750</v>
      </c>
      <c r="D42" s="436" t="s">
        <v>362</v>
      </c>
      <c r="E42" s="310" t="s">
        <v>1020</v>
      </c>
      <c r="F42" s="304" t="s">
        <v>365</v>
      </c>
      <c r="G42" s="304" t="s">
        <v>361</v>
      </c>
      <c r="H42" s="307">
        <v>1</v>
      </c>
      <c r="I42" s="305" t="s">
        <v>504</v>
      </c>
      <c r="J42" s="308">
        <v>44938</v>
      </c>
      <c r="K42" s="279">
        <v>44919</v>
      </c>
      <c r="L42" s="279">
        <v>44955</v>
      </c>
      <c r="M42" s="308">
        <v>44991</v>
      </c>
      <c r="N42" s="308">
        <v>45031</v>
      </c>
      <c r="O42" s="308">
        <v>45036</v>
      </c>
      <c r="P42" s="308">
        <v>45038</v>
      </c>
      <c r="Q42" s="308">
        <v>45051</v>
      </c>
      <c r="R42" s="308">
        <f t="shared" si="9"/>
        <v>45231</v>
      </c>
      <c r="S42" s="279">
        <v>44936</v>
      </c>
      <c r="T42" s="279">
        <v>44943</v>
      </c>
      <c r="U42" s="190">
        <v>44997</v>
      </c>
      <c r="V42" s="190">
        <v>44999</v>
      </c>
      <c r="W42" s="190">
        <v>45030</v>
      </c>
      <c r="X42" s="190">
        <v>45064</v>
      </c>
      <c r="Y42" s="190">
        <v>45070</v>
      </c>
      <c r="Z42" s="190">
        <v>45073</v>
      </c>
      <c r="AA42" s="190">
        <v>45078</v>
      </c>
      <c r="AB42" s="279" t="s">
        <v>1103</v>
      </c>
      <c r="AC42" s="279">
        <f t="shared" si="10"/>
        <v>45093</v>
      </c>
      <c r="AD42" s="279">
        <f t="shared" si="12"/>
        <v>45098</v>
      </c>
      <c r="AE42" s="279">
        <f t="shared" si="12"/>
        <v>45103</v>
      </c>
      <c r="AF42" s="279">
        <f t="shared" si="11"/>
        <v>45266</v>
      </c>
      <c r="AG42" s="279"/>
      <c r="AH42" s="279"/>
      <c r="AI42" s="307"/>
      <c r="AJ42" s="290">
        <f t="shared" si="3"/>
        <v>27</v>
      </c>
      <c r="AK42" s="290">
        <f t="shared" si="4"/>
        <v>35</v>
      </c>
    </row>
    <row r="43" spans="1:37" s="347" customFormat="1" ht="18.5" customHeight="1">
      <c r="A43" s="293">
        <v>40</v>
      </c>
      <c r="B43" s="304" t="s">
        <v>512</v>
      </c>
      <c r="C43" s="305" t="s">
        <v>1750</v>
      </c>
      <c r="D43" s="436" t="s">
        <v>2014</v>
      </c>
      <c r="E43" s="310"/>
      <c r="F43" s="304" t="s">
        <v>2015</v>
      </c>
      <c r="G43" s="304" t="s">
        <v>356</v>
      </c>
      <c r="H43" s="307">
        <v>9</v>
      </c>
      <c r="I43" s="305" t="s">
        <v>504</v>
      </c>
      <c r="J43" s="308">
        <v>44938</v>
      </c>
      <c r="K43" s="279">
        <v>45056</v>
      </c>
      <c r="L43" s="308">
        <v>45132</v>
      </c>
      <c r="M43" s="308">
        <v>45133</v>
      </c>
      <c r="N43" s="308">
        <v>45134</v>
      </c>
      <c r="O43" s="308">
        <v>45115</v>
      </c>
      <c r="P43" s="308">
        <v>45117</v>
      </c>
      <c r="Q43" s="308">
        <v>45137</v>
      </c>
      <c r="R43" s="308">
        <v>45382</v>
      </c>
      <c r="S43" s="279">
        <v>44936</v>
      </c>
      <c r="T43" s="279">
        <v>44943</v>
      </c>
      <c r="U43" s="190">
        <v>45051</v>
      </c>
      <c r="V43" s="190">
        <v>45056</v>
      </c>
      <c r="W43" s="190">
        <v>45092</v>
      </c>
      <c r="X43" s="190">
        <v>45105</v>
      </c>
      <c r="Y43" s="190">
        <v>45113</v>
      </c>
      <c r="Z43" s="190">
        <v>45121</v>
      </c>
      <c r="AA43" s="190">
        <v>45127</v>
      </c>
      <c r="AB43" s="279" t="s">
        <v>1103</v>
      </c>
      <c r="AC43" s="279">
        <f>AA43+15</f>
        <v>45142</v>
      </c>
      <c r="AD43" s="279">
        <f t="shared" ref="AD43:AE48" si="13">AC43+5</f>
        <v>45147</v>
      </c>
      <c r="AE43" s="279">
        <f t="shared" si="13"/>
        <v>45152</v>
      </c>
      <c r="AF43" s="279">
        <f>AA43+188</f>
        <v>45315</v>
      </c>
      <c r="AG43" s="279"/>
      <c r="AH43" s="279"/>
      <c r="AI43" s="307"/>
      <c r="AJ43" s="290">
        <f t="shared" si="3"/>
        <v>-10</v>
      </c>
      <c r="AK43" s="290">
        <f t="shared" si="4"/>
        <v>-67</v>
      </c>
    </row>
    <row r="44" spans="1:37" s="347" customFormat="1" ht="18.5" customHeight="1">
      <c r="A44" s="290">
        <v>41</v>
      </c>
      <c r="B44" s="304" t="s">
        <v>512</v>
      </c>
      <c r="C44" s="305" t="s">
        <v>1750</v>
      </c>
      <c r="D44" s="436" t="s">
        <v>2014</v>
      </c>
      <c r="E44" s="310"/>
      <c r="F44" s="304" t="s">
        <v>366</v>
      </c>
      <c r="G44" s="304" t="s">
        <v>357</v>
      </c>
      <c r="H44" s="307">
        <v>9</v>
      </c>
      <c r="I44" s="305" t="s">
        <v>504</v>
      </c>
      <c r="J44" s="308">
        <v>44938</v>
      </c>
      <c r="K44" s="279">
        <v>45056</v>
      </c>
      <c r="L44" s="308">
        <v>45132</v>
      </c>
      <c r="M44" s="308">
        <v>45133</v>
      </c>
      <c r="N44" s="308">
        <v>45134</v>
      </c>
      <c r="O44" s="308">
        <v>45115</v>
      </c>
      <c r="P44" s="308">
        <v>45117</v>
      </c>
      <c r="Q44" s="308">
        <v>45137</v>
      </c>
      <c r="R44" s="308">
        <v>45382</v>
      </c>
      <c r="S44" s="279">
        <v>44936</v>
      </c>
      <c r="T44" s="279">
        <v>44943</v>
      </c>
      <c r="U44" s="190">
        <v>45051</v>
      </c>
      <c r="V44" s="190">
        <v>45056</v>
      </c>
      <c r="W44" s="190">
        <v>45092</v>
      </c>
      <c r="X44" s="190">
        <v>45105</v>
      </c>
      <c r="Y44" s="190">
        <v>45113</v>
      </c>
      <c r="Z44" s="190">
        <v>45121</v>
      </c>
      <c r="AA44" s="190">
        <v>45127</v>
      </c>
      <c r="AB44" s="279" t="s">
        <v>1103</v>
      </c>
      <c r="AC44" s="279">
        <f>AA44+15</f>
        <v>45142</v>
      </c>
      <c r="AD44" s="279">
        <f t="shared" si="13"/>
        <v>45147</v>
      </c>
      <c r="AE44" s="279">
        <f t="shared" si="13"/>
        <v>45152</v>
      </c>
      <c r="AF44" s="279">
        <f>AA44+188</f>
        <v>45315</v>
      </c>
      <c r="AG44" s="279"/>
      <c r="AH44" s="279"/>
      <c r="AI44" s="307"/>
      <c r="AJ44" s="290">
        <f t="shared" si="3"/>
        <v>-10</v>
      </c>
      <c r="AK44" s="290">
        <f t="shared" si="4"/>
        <v>-67</v>
      </c>
    </row>
    <row r="45" spans="1:37" s="347" customFormat="1" ht="18.5" customHeight="1">
      <c r="A45" s="293">
        <v>42</v>
      </c>
      <c r="B45" s="304" t="s">
        <v>512</v>
      </c>
      <c r="C45" s="305" t="s">
        <v>1750</v>
      </c>
      <c r="D45" s="436" t="s">
        <v>2014</v>
      </c>
      <c r="E45" s="310"/>
      <c r="F45" s="304" t="s">
        <v>367</v>
      </c>
      <c r="G45" s="304" t="s">
        <v>359</v>
      </c>
      <c r="H45" s="307">
        <v>9</v>
      </c>
      <c r="I45" s="305" t="s">
        <v>504</v>
      </c>
      <c r="J45" s="308">
        <v>44938</v>
      </c>
      <c r="K45" s="279">
        <v>45056</v>
      </c>
      <c r="L45" s="308">
        <v>45132</v>
      </c>
      <c r="M45" s="308">
        <v>45133</v>
      </c>
      <c r="N45" s="308">
        <v>45134</v>
      </c>
      <c r="O45" s="308">
        <v>45115</v>
      </c>
      <c r="P45" s="308">
        <v>45117</v>
      </c>
      <c r="Q45" s="308">
        <v>45137</v>
      </c>
      <c r="R45" s="308">
        <v>45382</v>
      </c>
      <c r="S45" s="279">
        <v>44936</v>
      </c>
      <c r="T45" s="279">
        <v>44943</v>
      </c>
      <c r="U45" s="190">
        <v>45051</v>
      </c>
      <c r="V45" s="190">
        <v>45056</v>
      </c>
      <c r="W45" s="190">
        <v>45092</v>
      </c>
      <c r="X45" s="190">
        <v>45105</v>
      </c>
      <c r="Y45" s="190">
        <v>45113</v>
      </c>
      <c r="Z45" s="190">
        <v>45121</v>
      </c>
      <c r="AA45" s="190">
        <v>45127</v>
      </c>
      <c r="AB45" s="279" t="s">
        <v>1103</v>
      </c>
      <c r="AC45" s="279">
        <f>AA45+15</f>
        <v>45142</v>
      </c>
      <c r="AD45" s="279">
        <f t="shared" si="13"/>
        <v>45147</v>
      </c>
      <c r="AE45" s="279">
        <f t="shared" si="13"/>
        <v>45152</v>
      </c>
      <c r="AF45" s="279">
        <f>AA45+188</f>
        <v>45315</v>
      </c>
      <c r="AG45" s="279"/>
      <c r="AH45" s="279"/>
      <c r="AI45" s="307"/>
      <c r="AJ45" s="290">
        <f t="shared" si="3"/>
        <v>-10</v>
      </c>
      <c r="AK45" s="290">
        <f t="shared" si="4"/>
        <v>-67</v>
      </c>
    </row>
    <row r="46" spans="1:37" s="347" customFormat="1" ht="18.5" customHeight="1">
      <c r="A46" s="290">
        <v>43</v>
      </c>
      <c r="B46" s="304" t="s">
        <v>2016</v>
      </c>
      <c r="C46" s="305" t="s">
        <v>1750</v>
      </c>
      <c r="D46" s="436" t="s">
        <v>2014</v>
      </c>
      <c r="E46" s="310"/>
      <c r="F46" s="304" t="s">
        <v>2017</v>
      </c>
      <c r="G46" s="304" t="s">
        <v>361</v>
      </c>
      <c r="H46" s="307">
        <v>9</v>
      </c>
      <c r="I46" s="305" t="s">
        <v>504</v>
      </c>
      <c r="J46" s="308">
        <v>44938</v>
      </c>
      <c r="K46" s="279">
        <v>45056</v>
      </c>
      <c r="L46" s="308">
        <v>45132</v>
      </c>
      <c r="M46" s="308">
        <v>45133</v>
      </c>
      <c r="N46" s="308">
        <v>45134</v>
      </c>
      <c r="O46" s="308">
        <v>45115</v>
      </c>
      <c r="P46" s="308">
        <v>45117</v>
      </c>
      <c r="Q46" s="308">
        <v>45137</v>
      </c>
      <c r="R46" s="308">
        <v>45382</v>
      </c>
      <c r="S46" s="279">
        <v>44936</v>
      </c>
      <c r="T46" s="279">
        <v>44943</v>
      </c>
      <c r="U46" s="190">
        <v>45051</v>
      </c>
      <c r="V46" s="190">
        <v>45056</v>
      </c>
      <c r="W46" s="190">
        <v>45092</v>
      </c>
      <c r="X46" s="190">
        <v>45105</v>
      </c>
      <c r="Y46" s="190">
        <v>45113</v>
      </c>
      <c r="Z46" s="190">
        <v>45121</v>
      </c>
      <c r="AA46" s="190">
        <v>45127</v>
      </c>
      <c r="AB46" s="279" t="s">
        <v>2006</v>
      </c>
      <c r="AC46" s="279">
        <f>AA46+15</f>
        <v>45142</v>
      </c>
      <c r="AD46" s="279">
        <f t="shared" si="13"/>
        <v>45147</v>
      </c>
      <c r="AE46" s="279">
        <f t="shared" si="13"/>
        <v>45152</v>
      </c>
      <c r="AF46" s="279">
        <f>AA46+188</f>
        <v>45315</v>
      </c>
      <c r="AG46" s="279"/>
      <c r="AH46" s="279"/>
      <c r="AI46" s="307"/>
      <c r="AJ46" s="290">
        <f t="shared" si="3"/>
        <v>-10</v>
      </c>
      <c r="AK46" s="290">
        <f t="shared" si="4"/>
        <v>-67</v>
      </c>
    </row>
    <row r="47" spans="1:37" s="347" customFormat="1" ht="18.5" customHeight="1">
      <c r="A47" s="293">
        <v>44</v>
      </c>
      <c r="B47" s="304" t="s">
        <v>2016</v>
      </c>
      <c r="C47" s="305" t="s">
        <v>1750</v>
      </c>
      <c r="D47" s="436" t="s">
        <v>2018</v>
      </c>
      <c r="E47" s="310"/>
      <c r="F47" s="304" t="s">
        <v>2019</v>
      </c>
      <c r="G47" s="304" t="s">
        <v>356</v>
      </c>
      <c r="H47" s="307">
        <v>1</v>
      </c>
      <c r="I47" s="305" t="s">
        <v>2020</v>
      </c>
      <c r="J47" s="308">
        <v>44938</v>
      </c>
      <c r="K47" s="279">
        <v>45056</v>
      </c>
      <c r="L47" s="308">
        <v>45132</v>
      </c>
      <c r="M47" s="308">
        <v>45133</v>
      </c>
      <c r="N47" s="308">
        <v>45134</v>
      </c>
      <c r="O47" s="308">
        <v>45115</v>
      </c>
      <c r="P47" s="308">
        <v>45117</v>
      </c>
      <c r="Q47" s="308">
        <v>45137</v>
      </c>
      <c r="R47" s="308">
        <v>45382</v>
      </c>
      <c r="S47" s="279">
        <v>44936</v>
      </c>
      <c r="T47" s="279">
        <v>44943</v>
      </c>
      <c r="U47" s="190">
        <v>45051</v>
      </c>
      <c r="V47" s="190">
        <v>45056</v>
      </c>
      <c r="W47" s="190">
        <v>45092</v>
      </c>
      <c r="X47" s="190">
        <v>45105</v>
      </c>
      <c r="Y47" s="190">
        <v>45113</v>
      </c>
      <c r="Z47" s="190">
        <v>45121</v>
      </c>
      <c r="AA47" s="190">
        <v>45127</v>
      </c>
      <c r="AB47" s="279" t="s">
        <v>2006</v>
      </c>
      <c r="AC47" s="279"/>
      <c r="AD47" s="279">
        <f t="shared" si="13"/>
        <v>5</v>
      </c>
      <c r="AE47" s="279">
        <f t="shared" si="13"/>
        <v>10</v>
      </c>
      <c r="AF47" s="279"/>
      <c r="AG47" s="279"/>
      <c r="AH47" s="279"/>
      <c r="AI47" s="307"/>
      <c r="AJ47" s="290">
        <f t="shared" si="3"/>
        <v>-10</v>
      </c>
      <c r="AK47" s="290">
        <f t="shared" si="4"/>
        <v>-45382</v>
      </c>
    </row>
    <row r="48" spans="1:37" s="347" customFormat="1" ht="18.5" customHeight="1">
      <c r="A48" s="290">
        <v>45</v>
      </c>
      <c r="B48" s="304" t="s">
        <v>512</v>
      </c>
      <c r="C48" s="305" t="s">
        <v>1997</v>
      </c>
      <c r="D48" s="436" t="s">
        <v>2014</v>
      </c>
      <c r="E48" s="310"/>
      <c r="F48" s="304" t="s">
        <v>491</v>
      </c>
      <c r="G48" s="304" t="s">
        <v>359</v>
      </c>
      <c r="H48" s="307">
        <v>1</v>
      </c>
      <c r="I48" s="305" t="s">
        <v>2020</v>
      </c>
      <c r="J48" s="308">
        <v>44938</v>
      </c>
      <c r="K48" s="279">
        <v>45056</v>
      </c>
      <c r="L48" s="308">
        <v>45132</v>
      </c>
      <c r="M48" s="308">
        <v>45133</v>
      </c>
      <c r="N48" s="308">
        <v>45134</v>
      </c>
      <c r="O48" s="308">
        <v>45115</v>
      </c>
      <c r="P48" s="308">
        <v>45117</v>
      </c>
      <c r="Q48" s="308">
        <v>45137</v>
      </c>
      <c r="R48" s="308">
        <v>45382</v>
      </c>
      <c r="S48" s="279">
        <v>44936</v>
      </c>
      <c r="T48" s="279">
        <v>44943</v>
      </c>
      <c r="U48" s="190">
        <v>45051</v>
      </c>
      <c r="V48" s="190">
        <v>45056</v>
      </c>
      <c r="W48" s="190">
        <v>45092</v>
      </c>
      <c r="X48" s="190">
        <v>45105</v>
      </c>
      <c r="Y48" s="190">
        <v>45113</v>
      </c>
      <c r="Z48" s="190">
        <v>45121</v>
      </c>
      <c r="AA48" s="190">
        <v>45127</v>
      </c>
      <c r="AB48" s="279" t="s">
        <v>2006</v>
      </c>
      <c r="AC48" s="279"/>
      <c r="AD48" s="279">
        <f t="shared" si="13"/>
        <v>5</v>
      </c>
      <c r="AE48" s="279">
        <f t="shared" si="13"/>
        <v>10</v>
      </c>
      <c r="AF48" s="279"/>
      <c r="AG48" s="279"/>
      <c r="AH48" s="279"/>
      <c r="AI48" s="307"/>
      <c r="AJ48" s="290">
        <f t="shared" si="3"/>
        <v>-10</v>
      </c>
      <c r="AK48" s="290">
        <f t="shared" si="4"/>
        <v>-45382</v>
      </c>
    </row>
    <row r="49" spans="1:37" s="438" customFormat="1" ht="18.5" customHeight="1">
      <c r="A49" s="293">
        <v>46</v>
      </c>
      <c r="B49" s="312" t="s">
        <v>2016</v>
      </c>
      <c r="C49" s="313" t="s">
        <v>1997</v>
      </c>
      <c r="D49" s="437" t="s">
        <v>369</v>
      </c>
      <c r="E49" s="314"/>
      <c r="F49" s="312" t="s">
        <v>2021</v>
      </c>
      <c r="G49" s="312" t="s">
        <v>356</v>
      </c>
      <c r="H49" s="315">
        <v>8</v>
      </c>
      <c r="I49" s="313" t="s">
        <v>2020</v>
      </c>
      <c r="J49" s="316" t="s">
        <v>2022</v>
      </c>
      <c r="K49" s="316" t="s">
        <v>2022</v>
      </c>
      <c r="L49" s="316" t="s">
        <v>2022</v>
      </c>
      <c r="M49" s="316" t="s">
        <v>511</v>
      </c>
      <c r="N49" s="316" t="s">
        <v>2022</v>
      </c>
      <c r="O49" s="316" t="s">
        <v>511</v>
      </c>
      <c r="P49" s="316" t="s">
        <v>2022</v>
      </c>
      <c r="Q49" s="316" t="s">
        <v>2022</v>
      </c>
      <c r="R49" s="316" t="s">
        <v>511</v>
      </c>
      <c r="S49" s="316" t="s">
        <v>511</v>
      </c>
      <c r="T49" s="316" t="s">
        <v>511</v>
      </c>
      <c r="U49" s="316" t="s">
        <v>2022</v>
      </c>
      <c r="V49" s="316" t="s">
        <v>511</v>
      </c>
      <c r="W49" s="316" t="s">
        <v>511</v>
      </c>
      <c r="X49" s="316" t="s">
        <v>511</v>
      </c>
      <c r="Y49" s="316" t="s">
        <v>2022</v>
      </c>
      <c r="Z49" s="316" t="s">
        <v>2022</v>
      </c>
      <c r="AA49" s="316" t="s">
        <v>2022</v>
      </c>
      <c r="AB49" s="317" t="s">
        <v>2006</v>
      </c>
      <c r="AC49" s="316" t="s">
        <v>511</v>
      </c>
      <c r="AD49" s="316" t="s">
        <v>511</v>
      </c>
      <c r="AE49" s="316" t="s">
        <v>2022</v>
      </c>
      <c r="AF49" s="316" t="s">
        <v>2022</v>
      </c>
      <c r="AG49" s="317"/>
      <c r="AH49" s="317"/>
      <c r="AI49" s="315"/>
      <c r="AJ49" s="290" t="e">
        <f t="shared" si="3"/>
        <v>#VALUE!</v>
      </c>
      <c r="AK49" s="290" t="e">
        <f t="shared" si="4"/>
        <v>#VALUE!</v>
      </c>
    </row>
    <row r="50" spans="1:37" s="438" customFormat="1" ht="18.5" customHeight="1">
      <c r="A50" s="290">
        <v>47</v>
      </c>
      <c r="B50" s="312" t="s">
        <v>512</v>
      </c>
      <c r="C50" s="313" t="s">
        <v>1997</v>
      </c>
      <c r="D50" s="437" t="s">
        <v>369</v>
      </c>
      <c r="E50" s="314"/>
      <c r="F50" s="312" t="s">
        <v>370</v>
      </c>
      <c r="G50" s="312" t="s">
        <v>357</v>
      </c>
      <c r="H50" s="315">
        <v>6</v>
      </c>
      <c r="I50" s="313" t="s">
        <v>2020</v>
      </c>
      <c r="J50" s="316" t="s">
        <v>511</v>
      </c>
      <c r="K50" s="316" t="s">
        <v>2022</v>
      </c>
      <c r="L50" s="316" t="s">
        <v>2022</v>
      </c>
      <c r="M50" s="316" t="s">
        <v>2022</v>
      </c>
      <c r="N50" s="316" t="s">
        <v>2022</v>
      </c>
      <c r="O50" s="316" t="s">
        <v>2022</v>
      </c>
      <c r="P50" s="316" t="s">
        <v>2022</v>
      </c>
      <c r="Q50" s="316" t="s">
        <v>2022</v>
      </c>
      <c r="R50" s="316" t="s">
        <v>2022</v>
      </c>
      <c r="S50" s="316" t="s">
        <v>2022</v>
      </c>
      <c r="T50" s="316" t="s">
        <v>2022</v>
      </c>
      <c r="U50" s="316" t="s">
        <v>2022</v>
      </c>
      <c r="V50" s="316" t="s">
        <v>2022</v>
      </c>
      <c r="W50" s="316" t="s">
        <v>2022</v>
      </c>
      <c r="X50" s="316" t="s">
        <v>511</v>
      </c>
      <c r="Y50" s="316" t="s">
        <v>2022</v>
      </c>
      <c r="Z50" s="316" t="s">
        <v>2022</v>
      </c>
      <c r="AA50" s="316" t="s">
        <v>2022</v>
      </c>
      <c r="AB50" s="317" t="s">
        <v>1103</v>
      </c>
      <c r="AC50" s="316" t="s">
        <v>511</v>
      </c>
      <c r="AD50" s="316" t="s">
        <v>2022</v>
      </c>
      <c r="AE50" s="316" t="s">
        <v>2022</v>
      </c>
      <c r="AF50" s="316" t="s">
        <v>2022</v>
      </c>
      <c r="AG50" s="317"/>
      <c r="AH50" s="317"/>
      <c r="AI50" s="315"/>
      <c r="AJ50" s="290" t="e">
        <f t="shared" si="3"/>
        <v>#VALUE!</v>
      </c>
      <c r="AK50" s="290" t="e">
        <f t="shared" si="4"/>
        <v>#VALUE!</v>
      </c>
    </row>
    <row r="51" spans="1:37" s="438" customFormat="1" ht="18.5" customHeight="1">
      <c r="A51" s="293">
        <v>48</v>
      </c>
      <c r="B51" s="312" t="s">
        <v>512</v>
      </c>
      <c r="C51" s="313" t="s">
        <v>1997</v>
      </c>
      <c r="D51" s="437" t="s">
        <v>369</v>
      </c>
      <c r="E51" s="314"/>
      <c r="F51" s="312" t="s">
        <v>371</v>
      </c>
      <c r="G51" s="312" t="s">
        <v>359</v>
      </c>
      <c r="H51" s="315">
        <v>8</v>
      </c>
      <c r="I51" s="313" t="s">
        <v>2020</v>
      </c>
      <c r="J51" s="316" t="s">
        <v>2022</v>
      </c>
      <c r="K51" s="316" t="s">
        <v>511</v>
      </c>
      <c r="L51" s="316" t="s">
        <v>511</v>
      </c>
      <c r="M51" s="316" t="s">
        <v>511</v>
      </c>
      <c r="N51" s="316" t="s">
        <v>2022</v>
      </c>
      <c r="O51" s="316" t="s">
        <v>511</v>
      </c>
      <c r="P51" s="316" t="s">
        <v>511</v>
      </c>
      <c r="Q51" s="316" t="s">
        <v>2022</v>
      </c>
      <c r="R51" s="316" t="s">
        <v>511</v>
      </c>
      <c r="S51" s="316" t="s">
        <v>2022</v>
      </c>
      <c r="T51" s="316" t="s">
        <v>511</v>
      </c>
      <c r="U51" s="316" t="s">
        <v>2022</v>
      </c>
      <c r="V51" s="316" t="s">
        <v>2022</v>
      </c>
      <c r="W51" s="316" t="s">
        <v>511</v>
      </c>
      <c r="X51" s="316" t="s">
        <v>511</v>
      </c>
      <c r="Y51" s="316" t="s">
        <v>511</v>
      </c>
      <c r="Z51" s="316" t="s">
        <v>2022</v>
      </c>
      <c r="AA51" s="316" t="s">
        <v>2022</v>
      </c>
      <c r="AB51" s="317" t="s">
        <v>2006</v>
      </c>
      <c r="AC51" s="316" t="s">
        <v>511</v>
      </c>
      <c r="AD51" s="316" t="s">
        <v>2022</v>
      </c>
      <c r="AE51" s="316" t="s">
        <v>511</v>
      </c>
      <c r="AF51" s="316" t="s">
        <v>2022</v>
      </c>
      <c r="AG51" s="317"/>
      <c r="AH51" s="317"/>
      <c r="AI51" s="315"/>
      <c r="AJ51" s="290" t="e">
        <f t="shared" si="3"/>
        <v>#VALUE!</v>
      </c>
      <c r="AK51" s="290" t="e">
        <f t="shared" si="4"/>
        <v>#VALUE!</v>
      </c>
    </row>
    <row r="52" spans="1:37" s="438" customFormat="1" ht="18.5" customHeight="1">
      <c r="A52" s="290">
        <v>49</v>
      </c>
      <c r="B52" s="312" t="s">
        <v>2016</v>
      </c>
      <c r="C52" s="313" t="s">
        <v>1997</v>
      </c>
      <c r="D52" s="437" t="s">
        <v>369</v>
      </c>
      <c r="E52" s="314"/>
      <c r="F52" s="312" t="s">
        <v>372</v>
      </c>
      <c r="G52" s="312" t="s">
        <v>361</v>
      </c>
      <c r="H52" s="315">
        <v>6</v>
      </c>
      <c r="I52" s="313" t="s">
        <v>2020</v>
      </c>
      <c r="J52" s="316" t="s">
        <v>2022</v>
      </c>
      <c r="K52" s="316" t="s">
        <v>2022</v>
      </c>
      <c r="L52" s="316" t="s">
        <v>2022</v>
      </c>
      <c r="M52" s="316" t="s">
        <v>2022</v>
      </c>
      <c r="N52" s="316" t="s">
        <v>511</v>
      </c>
      <c r="O52" s="316" t="s">
        <v>511</v>
      </c>
      <c r="P52" s="316" t="s">
        <v>511</v>
      </c>
      <c r="Q52" s="316" t="s">
        <v>2022</v>
      </c>
      <c r="R52" s="316" t="s">
        <v>2022</v>
      </c>
      <c r="S52" s="316" t="s">
        <v>511</v>
      </c>
      <c r="T52" s="316" t="s">
        <v>2022</v>
      </c>
      <c r="U52" s="316" t="s">
        <v>2022</v>
      </c>
      <c r="V52" s="316" t="s">
        <v>2022</v>
      </c>
      <c r="W52" s="316" t="s">
        <v>2022</v>
      </c>
      <c r="X52" s="316" t="s">
        <v>2022</v>
      </c>
      <c r="Y52" s="316" t="s">
        <v>2022</v>
      </c>
      <c r="Z52" s="316" t="s">
        <v>2022</v>
      </c>
      <c r="AA52" s="316" t="s">
        <v>2022</v>
      </c>
      <c r="AB52" s="317" t="s">
        <v>2006</v>
      </c>
      <c r="AC52" s="316" t="s">
        <v>2022</v>
      </c>
      <c r="AD52" s="316" t="s">
        <v>511</v>
      </c>
      <c r="AE52" s="316" t="s">
        <v>2022</v>
      </c>
      <c r="AF52" s="316" t="s">
        <v>2022</v>
      </c>
      <c r="AG52" s="317"/>
      <c r="AH52" s="317"/>
      <c r="AI52" s="315"/>
      <c r="AJ52" s="290" t="e">
        <f t="shared" si="3"/>
        <v>#VALUE!</v>
      </c>
      <c r="AK52" s="290" t="e">
        <f t="shared" si="4"/>
        <v>#VALUE!</v>
      </c>
    </row>
    <row r="53" spans="1:37" s="85" customFormat="1" ht="18.5" customHeight="1">
      <c r="A53" s="293">
        <v>50</v>
      </c>
      <c r="B53" s="142" t="s">
        <v>170</v>
      </c>
      <c r="C53" s="318" t="s">
        <v>171</v>
      </c>
      <c r="D53" s="209" t="s">
        <v>1362</v>
      </c>
      <c r="E53" s="209" t="s">
        <v>225</v>
      </c>
      <c r="F53" s="209" t="s">
        <v>225</v>
      </c>
      <c r="G53" s="209" t="s">
        <v>226</v>
      </c>
      <c r="H53" s="161">
        <v>1</v>
      </c>
      <c r="I53" s="305" t="s">
        <v>2020</v>
      </c>
      <c r="J53" s="217">
        <v>44888</v>
      </c>
      <c r="K53" s="217">
        <v>44917</v>
      </c>
      <c r="L53" s="217">
        <v>44918</v>
      </c>
      <c r="M53" s="217">
        <v>44958</v>
      </c>
      <c r="N53" s="190"/>
      <c r="O53" s="190"/>
      <c r="P53" s="190"/>
      <c r="Q53" s="190"/>
      <c r="R53" s="190"/>
      <c r="S53" s="217">
        <v>44888</v>
      </c>
      <c r="T53" s="217">
        <v>44901</v>
      </c>
      <c r="U53" s="217">
        <v>44917</v>
      </c>
      <c r="V53" s="217">
        <v>44918</v>
      </c>
      <c r="W53" s="217">
        <v>44958</v>
      </c>
      <c r="X53" s="217">
        <v>44983</v>
      </c>
      <c r="Y53" s="190"/>
      <c r="Z53" s="217">
        <v>44990</v>
      </c>
      <c r="AA53" s="217">
        <v>45000</v>
      </c>
      <c r="AB53" s="190"/>
      <c r="AC53" s="217"/>
      <c r="AD53" s="217"/>
      <c r="AE53" s="217"/>
      <c r="AF53" s="217"/>
      <c r="AG53" s="190"/>
      <c r="AH53" s="190"/>
      <c r="AI53" s="168"/>
      <c r="AJ53" s="290">
        <f t="shared" si="3"/>
        <v>45000</v>
      </c>
      <c r="AK53" s="290">
        <f t="shared" si="4"/>
        <v>0</v>
      </c>
    </row>
    <row r="54" spans="1:37" s="85" customFormat="1" ht="18.5" customHeight="1">
      <c r="A54" s="290">
        <v>51</v>
      </c>
      <c r="B54" s="142" t="s">
        <v>170</v>
      </c>
      <c r="C54" s="318" t="s">
        <v>171</v>
      </c>
      <c r="D54" s="209" t="s">
        <v>1363</v>
      </c>
      <c r="E54" s="209" t="s">
        <v>227</v>
      </c>
      <c r="F54" s="209" t="s">
        <v>227</v>
      </c>
      <c r="G54" s="209" t="s">
        <v>228</v>
      </c>
      <c r="H54" s="319">
        <v>1</v>
      </c>
      <c r="I54" s="305" t="s">
        <v>2020</v>
      </c>
      <c r="J54" s="320">
        <v>44888</v>
      </c>
      <c r="K54" s="320">
        <v>44917</v>
      </c>
      <c r="L54" s="320">
        <v>44918</v>
      </c>
      <c r="M54" s="320">
        <v>44958</v>
      </c>
      <c r="N54" s="190"/>
      <c r="O54" s="190"/>
      <c r="P54" s="190"/>
      <c r="Q54" s="190"/>
      <c r="R54" s="190"/>
      <c r="S54" s="320">
        <v>44888</v>
      </c>
      <c r="T54" s="320">
        <v>44901</v>
      </c>
      <c r="U54" s="320">
        <v>44917</v>
      </c>
      <c r="V54" s="320">
        <v>44918</v>
      </c>
      <c r="W54" s="320">
        <v>44958</v>
      </c>
      <c r="X54" s="320">
        <v>44983</v>
      </c>
      <c r="Y54" s="190"/>
      <c r="Z54" s="320">
        <v>44990</v>
      </c>
      <c r="AA54" s="320">
        <v>45000</v>
      </c>
      <c r="AB54" s="190"/>
      <c r="AC54" s="320"/>
      <c r="AD54" s="320"/>
      <c r="AE54" s="320"/>
      <c r="AF54" s="320"/>
      <c r="AG54" s="190"/>
      <c r="AH54" s="190"/>
      <c r="AI54" s="168"/>
      <c r="AJ54" s="290">
        <f t="shared" si="3"/>
        <v>45000</v>
      </c>
      <c r="AK54" s="290">
        <f t="shared" si="4"/>
        <v>0</v>
      </c>
    </row>
    <row r="55" spans="1:37" s="85" customFormat="1" ht="18.5" customHeight="1">
      <c r="A55" s="293">
        <v>52</v>
      </c>
      <c r="B55" s="142" t="s">
        <v>170</v>
      </c>
      <c r="C55" s="318" t="s">
        <v>171</v>
      </c>
      <c r="D55" s="321" t="s">
        <v>229</v>
      </c>
      <c r="E55" s="322" t="s">
        <v>230</v>
      </c>
      <c r="F55" s="322" t="s">
        <v>230</v>
      </c>
      <c r="G55" s="321" t="s">
        <v>229</v>
      </c>
      <c r="H55" s="161">
        <v>1</v>
      </c>
      <c r="I55" s="135" t="s">
        <v>2020</v>
      </c>
      <c r="J55" s="217">
        <v>44894</v>
      </c>
      <c r="K55" s="217">
        <v>44923</v>
      </c>
      <c r="L55" s="217">
        <v>44924</v>
      </c>
      <c r="M55" s="217">
        <v>44964</v>
      </c>
      <c r="N55" s="190"/>
      <c r="O55" s="190"/>
      <c r="P55" s="190"/>
      <c r="Q55" s="190"/>
      <c r="R55" s="190"/>
      <c r="S55" s="217">
        <v>44894</v>
      </c>
      <c r="T55" s="217">
        <v>44910</v>
      </c>
      <c r="U55" s="217">
        <v>44923</v>
      </c>
      <c r="V55" s="217">
        <v>44924</v>
      </c>
      <c r="W55" s="217">
        <v>44964</v>
      </c>
      <c r="X55" s="217">
        <v>44984</v>
      </c>
      <c r="Y55" s="190"/>
      <c r="Z55" s="217">
        <v>44994</v>
      </c>
      <c r="AA55" s="217">
        <v>45010</v>
      </c>
      <c r="AB55" s="190"/>
      <c r="AC55" s="217"/>
      <c r="AD55" s="217"/>
      <c r="AE55" s="217"/>
      <c r="AF55" s="217"/>
      <c r="AG55" s="190"/>
      <c r="AH55" s="190"/>
      <c r="AI55" s="168"/>
      <c r="AJ55" s="290">
        <f t="shared" si="3"/>
        <v>45010</v>
      </c>
      <c r="AK55" s="290">
        <f t="shared" si="4"/>
        <v>0</v>
      </c>
    </row>
    <row r="56" spans="1:37" s="85" customFormat="1" ht="18.5" customHeight="1">
      <c r="A56" s="290">
        <v>53</v>
      </c>
      <c r="B56" s="142" t="s">
        <v>170</v>
      </c>
      <c r="C56" s="318" t="s">
        <v>171</v>
      </c>
      <c r="D56" s="321" t="s">
        <v>231</v>
      </c>
      <c r="E56" s="323" t="s">
        <v>232</v>
      </c>
      <c r="F56" s="323" t="s">
        <v>232</v>
      </c>
      <c r="G56" s="321" t="s">
        <v>231</v>
      </c>
      <c r="H56" s="319">
        <v>1</v>
      </c>
      <c r="I56" s="135" t="s">
        <v>2020</v>
      </c>
      <c r="J56" s="320">
        <v>44894</v>
      </c>
      <c r="K56" s="320">
        <v>44923</v>
      </c>
      <c r="L56" s="320">
        <v>44924</v>
      </c>
      <c r="M56" s="320">
        <v>44964</v>
      </c>
      <c r="N56" s="190"/>
      <c r="O56" s="190"/>
      <c r="P56" s="190"/>
      <c r="Q56" s="190"/>
      <c r="R56" s="190"/>
      <c r="S56" s="320">
        <v>44894</v>
      </c>
      <c r="T56" s="320">
        <v>44910</v>
      </c>
      <c r="U56" s="320">
        <v>44923</v>
      </c>
      <c r="V56" s="320">
        <v>44924</v>
      </c>
      <c r="W56" s="320">
        <v>44964</v>
      </c>
      <c r="X56" s="320">
        <v>44984</v>
      </c>
      <c r="Y56" s="190"/>
      <c r="Z56" s="320">
        <v>44994</v>
      </c>
      <c r="AA56" s="320">
        <v>45010</v>
      </c>
      <c r="AB56" s="190"/>
      <c r="AC56" s="320"/>
      <c r="AD56" s="320"/>
      <c r="AE56" s="320"/>
      <c r="AF56" s="320"/>
      <c r="AG56" s="190"/>
      <c r="AH56" s="190"/>
      <c r="AI56" s="168"/>
      <c r="AJ56" s="290">
        <f t="shared" si="3"/>
        <v>45010</v>
      </c>
      <c r="AK56" s="290">
        <f t="shared" si="4"/>
        <v>0</v>
      </c>
    </row>
    <row r="57" spans="1:37" s="85" customFormat="1" ht="18.5" customHeight="1">
      <c r="A57" s="293">
        <v>54</v>
      </c>
      <c r="B57" s="142" t="s">
        <v>170</v>
      </c>
      <c r="C57" s="318" t="s">
        <v>171</v>
      </c>
      <c r="D57" s="321" t="s">
        <v>233</v>
      </c>
      <c r="E57" s="322" t="s">
        <v>234</v>
      </c>
      <c r="F57" s="322" t="s">
        <v>234</v>
      </c>
      <c r="G57" s="321" t="s">
        <v>233</v>
      </c>
      <c r="H57" s="161">
        <v>1</v>
      </c>
      <c r="I57" s="305" t="s">
        <v>2020</v>
      </c>
      <c r="J57" s="217">
        <v>44894</v>
      </c>
      <c r="K57" s="217">
        <v>44923</v>
      </c>
      <c r="L57" s="217">
        <v>44924</v>
      </c>
      <c r="M57" s="217">
        <v>44970</v>
      </c>
      <c r="N57" s="190"/>
      <c r="O57" s="190"/>
      <c r="P57" s="190"/>
      <c r="Q57" s="190"/>
      <c r="R57" s="190"/>
      <c r="S57" s="217">
        <v>44894</v>
      </c>
      <c r="T57" s="217">
        <v>44910</v>
      </c>
      <c r="U57" s="217">
        <v>44923</v>
      </c>
      <c r="V57" s="217">
        <v>44924</v>
      </c>
      <c r="W57" s="217">
        <v>44970</v>
      </c>
      <c r="X57" s="217">
        <v>44995</v>
      </c>
      <c r="Y57" s="190"/>
      <c r="Z57" s="217">
        <v>45005</v>
      </c>
      <c r="AA57" s="217">
        <v>45026</v>
      </c>
      <c r="AB57" s="190"/>
      <c r="AC57" s="217"/>
      <c r="AD57" s="217"/>
      <c r="AE57" s="217"/>
      <c r="AF57" s="217"/>
      <c r="AG57" s="190"/>
      <c r="AH57" s="190"/>
      <c r="AI57" s="168"/>
      <c r="AJ57" s="290">
        <f t="shared" si="3"/>
        <v>45026</v>
      </c>
      <c r="AK57" s="290">
        <f t="shared" si="4"/>
        <v>0</v>
      </c>
    </row>
    <row r="58" spans="1:37" s="85" customFormat="1" ht="18.5" customHeight="1">
      <c r="A58" s="290">
        <v>55</v>
      </c>
      <c r="B58" s="142" t="s">
        <v>170</v>
      </c>
      <c r="C58" s="318" t="s">
        <v>171</v>
      </c>
      <c r="D58" s="321" t="s">
        <v>235</v>
      </c>
      <c r="E58" s="323" t="s">
        <v>236</v>
      </c>
      <c r="F58" s="323" t="s">
        <v>236</v>
      </c>
      <c r="G58" s="321" t="s">
        <v>235</v>
      </c>
      <c r="H58" s="319">
        <v>2</v>
      </c>
      <c r="I58" s="305" t="s">
        <v>2020</v>
      </c>
      <c r="J58" s="320">
        <v>44894</v>
      </c>
      <c r="K58" s="320">
        <v>44923</v>
      </c>
      <c r="L58" s="320">
        <v>44924</v>
      </c>
      <c r="M58" s="320">
        <v>44970</v>
      </c>
      <c r="N58" s="190"/>
      <c r="O58" s="190"/>
      <c r="P58" s="190"/>
      <c r="Q58" s="190"/>
      <c r="R58" s="190"/>
      <c r="S58" s="320">
        <v>44894</v>
      </c>
      <c r="T58" s="320">
        <v>44910</v>
      </c>
      <c r="U58" s="320">
        <v>44923</v>
      </c>
      <c r="V58" s="320">
        <v>44924</v>
      </c>
      <c r="W58" s="320">
        <v>44970</v>
      </c>
      <c r="X58" s="320">
        <v>44995</v>
      </c>
      <c r="Y58" s="190"/>
      <c r="Z58" s="320">
        <v>45005</v>
      </c>
      <c r="AA58" s="320">
        <v>45026</v>
      </c>
      <c r="AB58" s="190"/>
      <c r="AC58" s="320"/>
      <c r="AD58" s="320"/>
      <c r="AE58" s="320"/>
      <c r="AF58" s="320"/>
      <c r="AG58" s="190"/>
      <c r="AH58" s="190"/>
      <c r="AI58" s="168"/>
      <c r="AJ58" s="290">
        <f t="shared" si="3"/>
        <v>45026</v>
      </c>
      <c r="AK58" s="290">
        <f t="shared" si="4"/>
        <v>0</v>
      </c>
    </row>
    <row r="59" spans="1:37" s="85" customFormat="1" ht="18.5" customHeight="1">
      <c r="A59" s="293">
        <v>56</v>
      </c>
      <c r="B59" s="142" t="s">
        <v>170</v>
      </c>
      <c r="C59" s="318" t="s">
        <v>171</v>
      </c>
      <c r="D59" s="321" t="s">
        <v>237</v>
      </c>
      <c r="E59" s="322" t="s">
        <v>238</v>
      </c>
      <c r="F59" s="322" t="s">
        <v>238</v>
      </c>
      <c r="G59" s="321" t="s">
        <v>237</v>
      </c>
      <c r="H59" s="161">
        <v>2</v>
      </c>
      <c r="I59" s="305" t="s">
        <v>2020</v>
      </c>
      <c r="J59" s="217">
        <v>44894</v>
      </c>
      <c r="K59" s="217">
        <v>44923</v>
      </c>
      <c r="L59" s="217">
        <v>44924</v>
      </c>
      <c r="M59" s="217">
        <v>44970</v>
      </c>
      <c r="N59" s="190"/>
      <c r="O59" s="190"/>
      <c r="P59" s="190"/>
      <c r="Q59" s="190"/>
      <c r="R59" s="190"/>
      <c r="S59" s="217">
        <v>44894</v>
      </c>
      <c r="T59" s="217">
        <v>44910</v>
      </c>
      <c r="U59" s="217">
        <v>44923</v>
      </c>
      <c r="V59" s="217">
        <v>44924</v>
      </c>
      <c r="W59" s="217">
        <v>44970</v>
      </c>
      <c r="X59" s="217">
        <v>44995</v>
      </c>
      <c r="Y59" s="190"/>
      <c r="Z59" s="217">
        <v>45005</v>
      </c>
      <c r="AA59" s="217">
        <v>45026</v>
      </c>
      <c r="AB59" s="190"/>
      <c r="AC59" s="217"/>
      <c r="AD59" s="217"/>
      <c r="AE59" s="217"/>
      <c r="AF59" s="217"/>
      <c r="AG59" s="190"/>
      <c r="AH59" s="190"/>
      <c r="AI59" s="168"/>
      <c r="AJ59" s="290">
        <f t="shared" si="3"/>
        <v>45026</v>
      </c>
      <c r="AK59" s="290">
        <f t="shared" si="4"/>
        <v>0</v>
      </c>
    </row>
    <row r="60" spans="1:37" s="85" customFormat="1" ht="18.5" customHeight="1">
      <c r="A60" s="290">
        <v>57</v>
      </c>
      <c r="B60" s="142" t="s">
        <v>170</v>
      </c>
      <c r="C60" s="318" t="s">
        <v>171</v>
      </c>
      <c r="D60" s="321" t="s">
        <v>239</v>
      </c>
      <c r="E60" s="323" t="s">
        <v>240</v>
      </c>
      <c r="F60" s="323" t="s">
        <v>240</v>
      </c>
      <c r="G60" s="321" t="s">
        <v>239</v>
      </c>
      <c r="H60" s="319">
        <v>1</v>
      </c>
      <c r="I60" s="305" t="s">
        <v>2020</v>
      </c>
      <c r="J60" s="320">
        <v>44894</v>
      </c>
      <c r="K60" s="320">
        <v>44923</v>
      </c>
      <c r="L60" s="320">
        <v>44924</v>
      </c>
      <c r="M60" s="320">
        <v>44970</v>
      </c>
      <c r="N60" s="190"/>
      <c r="O60" s="190"/>
      <c r="P60" s="190"/>
      <c r="Q60" s="190"/>
      <c r="R60" s="190"/>
      <c r="S60" s="320">
        <v>44894</v>
      </c>
      <c r="T60" s="320">
        <v>44910</v>
      </c>
      <c r="U60" s="320">
        <v>44923</v>
      </c>
      <c r="V60" s="320">
        <v>44924</v>
      </c>
      <c r="W60" s="320">
        <v>44970</v>
      </c>
      <c r="X60" s="320">
        <v>44995</v>
      </c>
      <c r="Y60" s="190"/>
      <c r="Z60" s="320">
        <v>45005</v>
      </c>
      <c r="AA60" s="320">
        <v>45026</v>
      </c>
      <c r="AB60" s="190"/>
      <c r="AC60" s="320"/>
      <c r="AD60" s="320"/>
      <c r="AE60" s="320"/>
      <c r="AF60" s="320"/>
      <c r="AG60" s="190"/>
      <c r="AH60" s="190"/>
      <c r="AI60" s="168"/>
      <c r="AJ60" s="290">
        <f t="shared" si="3"/>
        <v>45026</v>
      </c>
      <c r="AK60" s="290">
        <f t="shared" si="4"/>
        <v>0</v>
      </c>
    </row>
    <row r="61" spans="1:37" s="85" customFormat="1" ht="18.5" customHeight="1">
      <c r="A61" s="293">
        <v>58</v>
      </c>
      <c r="B61" s="168" t="s">
        <v>2023</v>
      </c>
      <c r="C61" s="318" t="s">
        <v>171</v>
      </c>
      <c r="D61" s="229" t="s">
        <v>1364</v>
      </c>
      <c r="E61" s="209" t="s">
        <v>241</v>
      </c>
      <c r="F61" s="209" t="s">
        <v>241</v>
      </c>
      <c r="G61" s="209" t="s">
        <v>242</v>
      </c>
      <c r="H61" s="168">
        <v>2</v>
      </c>
      <c r="I61" s="135" t="s">
        <v>2020</v>
      </c>
      <c r="J61" s="217">
        <v>45002</v>
      </c>
      <c r="K61" s="217">
        <v>45002</v>
      </c>
      <c r="L61" s="217">
        <v>45029</v>
      </c>
      <c r="M61" s="217">
        <v>45070</v>
      </c>
      <c r="N61" s="190"/>
      <c r="O61" s="190"/>
      <c r="P61" s="190"/>
      <c r="Q61" s="190"/>
      <c r="R61" s="190"/>
      <c r="S61" s="217">
        <v>45002</v>
      </c>
      <c r="T61" s="190"/>
      <c r="U61" s="190"/>
      <c r="V61" s="190"/>
      <c r="W61" s="190"/>
      <c r="X61" s="190"/>
      <c r="Y61" s="190"/>
      <c r="Z61" s="190"/>
      <c r="AA61" s="190"/>
      <c r="AB61" s="190"/>
      <c r="AC61" s="190"/>
      <c r="AD61" s="190"/>
      <c r="AE61" s="190"/>
      <c r="AF61" s="190"/>
      <c r="AG61" s="190"/>
      <c r="AH61" s="190"/>
      <c r="AI61" s="168"/>
      <c r="AJ61" s="290">
        <f t="shared" si="3"/>
        <v>0</v>
      </c>
      <c r="AK61" s="290">
        <f t="shared" si="4"/>
        <v>0</v>
      </c>
    </row>
    <row r="62" spans="1:37" s="85" customFormat="1" ht="18.5" customHeight="1">
      <c r="A62" s="290">
        <v>59</v>
      </c>
      <c r="B62" s="168" t="s">
        <v>2023</v>
      </c>
      <c r="C62" s="318" t="s">
        <v>171</v>
      </c>
      <c r="D62" s="229" t="s">
        <v>1364</v>
      </c>
      <c r="E62" s="209" t="s">
        <v>243</v>
      </c>
      <c r="F62" s="209" t="s">
        <v>243</v>
      </c>
      <c r="G62" s="209" t="s">
        <v>244</v>
      </c>
      <c r="H62" s="168">
        <v>1</v>
      </c>
      <c r="I62" s="135" t="s">
        <v>2020</v>
      </c>
      <c r="J62" s="217">
        <v>45002</v>
      </c>
      <c r="K62" s="217">
        <v>45002</v>
      </c>
      <c r="L62" s="217">
        <v>45029</v>
      </c>
      <c r="M62" s="217">
        <v>45070</v>
      </c>
      <c r="N62" s="190"/>
      <c r="O62" s="190"/>
      <c r="P62" s="190"/>
      <c r="Q62" s="190"/>
      <c r="R62" s="190"/>
      <c r="S62" s="217">
        <v>45002</v>
      </c>
      <c r="T62" s="190"/>
      <c r="U62" s="190"/>
      <c r="V62" s="190"/>
      <c r="W62" s="190"/>
      <c r="X62" s="190"/>
      <c r="Y62" s="190"/>
      <c r="Z62" s="190"/>
      <c r="AA62" s="190"/>
      <c r="AB62" s="190"/>
      <c r="AC62" s="190"/>
      <c r="AD62" s="190"/>
      <c r="AE62" s="190"/>
      <c r="AF62" s="190"/>
      <c r="AG62" s="190"/>
      <c r="AH62" s="190"/>
      <c r="AI62" s="168"/>
      <c r="AJ62" s="290">
        <f t="shared" si="3"/>
        <v>0</v>
      </c>
      <c r="AK62" s="290">
        <f t="shared" si="4"/>
        <v>0</v>
      </c>
    </row>
    <row r="63" spans="1:37" s="85" customFormat="1" ht="18.5" customHeight="1">
      <c r="A63" s="293">
        <v>60</v>
      </c>
      <c r="B63" s="168" t="s">
        <v>2024</v>
      </c>
      <c r="C63" s="318" t="s">
        <v>171</v>
      </c>
      <c r="D63" s="229" t="s">
        <v>1364</v>
      </c>
      <c r="E63" s="209" t="s">
        <v>245</v>
      </c>
      <c r="F63" s="209" t="s">
        <v>245</v>
      </c>
      <c r="G63" s="209" t="s">
        <v>246</v>
      </c>
      <c r="H63" s="168">
        <v>2</v>
      </c>
      <c r="I63" s="135" t="s">
        <v>504</v>
      </c>
      <c r="J63" s="217">
        <v>45002</v>
      </c>
      <c r="K63" s="217">
        <v>45002</v>
      </c>
      <c r="L63" s="217">
        <v>45029</v>
      </c>
      <c r="M63" s="217">
        <v>45070</v>
      </c>
      <c r="N63" s="190"/>
      <c r="O63" s="190"/>
      <c r="P63" s="190"/>
      <c r="Q63" s="190"/>
      <c r="R63" s="190"/>
      <c r="S63" s="217">
        <v>45002</v>
      </c>
      <c r="T63" s="190"/>
      <c r="U63" s="190"/>
      <c r="V63" s="190"/>
      <c r="W63" s="190"/>
      <c r="X63" s="190"/>
      <c r="Y63" s="190"/>
      <c r="Z63" s="190"/>
      <c r="AA63" s="190"/>
      <c r="AB63" s="190"/>
      <c r="AC63" s="190"/>
      <c r="AD63" s="190"/>
      <c r="AE63" s="190"/>
      <c r="AF63" s="190"/>
      <c r="AG63" s="190"/>
      <c r="AH63" s="190"/>
      <c r="AI63" s="168"/>
      <c r="AJ63" s="290">
        <f t="shared" si="3"/>
        <v>0</v>
      </c>
      <c r="AK63" s="290">
        <f t="shared" si="4"/>
        <v>0</v>
      </c>
    </row>
    <row r="64" spans="1:37" s="85" customFormat="1" ht="18.5" customHeight="1">
      <c r="A64" s="290">
        <v>61</v>
      </c>
      <c r="B64" s="168" t="s">
        <v>2024</v>
      </c>
      <c r="C64" s="318" t="s">
        <v>171</v>
      </c>
      <c r="D64" s="229" t="s">
        <v>1364</v>
      </c>
      <c r="E64" s="209" t="s">
        <v>247</v>
      </c>
      <c r="F64" s="209" t="s">
        <v>247</v>
      </c>
      <c r="G64" s="209" t="s">
        <v>248</v>
      </c>
      <c r="H64" s="168">
        <v>1</v>
      </c>
      <c r="I64" s="135" t="s">
        <v>2020</v>
      </c>
      <c r="J64" s="217">
        <v>45002</v>
      </c>
      <c r="K64" s="217">
        <v>45002</v>
      </c>
      <c r="L64" s="217">
        <v>45029</v>
      </c>
      <c r="M64" s="217">
        <v>45070</v>
      </c>
      <c r="N64" s="190"/>
      <c r="O64" s="190"/>
      <c r="P64" s="190"/>
      <c r="Q64" s="190"/>
      <c r="R64" s="190"/>
      <c r="S64" s="217">
        <v>45002</v>
      </c>
      <c r="T64" s="190"/>
      <c r="U64" s="190"/>
      <c r="V64" s="190"/>
      <c r="W64" s="190"/>
      <c r="X64" s="190"/>
      <c r="Y64" s="190"/>
      <c r="Z64" s="190"/>
      <c r="AA64" s="190"/>
      <c r="AB64" s="190"/>
      <c r="AC64" s="190"/>
      <c r="AD64" s="190"/>
      <c r="AE64" s="190"/>
      <c r="AF64" s="190"/>
      <c r="AG64" s="190"/>
      <c r="AH64" s="190"/>
      <c r="AI64" s="168"/>
      <c r="AJ64" s="290">
        <f t="shared" si="3"/>
        <v>0</v>
      </c>
      <c r="AK64" s="290">
        <f t="shared" si="4"/>
        <v>0</v>
      </c>
    </row>
    <row r="65" spans="1:37" s="85" customFormat="1" ht="18.5" customHeight="1">
      <c r="A65" s="293">
        <v>62</v>
      </c>
      <c r="B65" s="142" t="s">
        <v>170</v>
      </c>
      <c r="C65" s="318" t="s">
        <v>171</v>
      </c>
      <c r="D65" s="209" t="s">
        <v>172</v>
      </c>
      <c r="E65" s="209" t="s">
        <v>173</v>
      </c>
      <c r="F65" s="209" t="s">
        <v>173</v>
      </c>
      <c r="G65" s="209" t="s">
        <v>172</v>
      </c>
      <c r="H65" s="161">
        <v>1</v>
      </c>
      <c r="I65" s="135" t="s">
        <v>174</v>
      </c>
      <c r="J65" s="217">
        <v>44660</v>
      </c>
      <c r="K65" s="217">
        <v>44681</v>
      </c>
      <c r="L65" s="217">
        <v>44687</v>
      </c>
      <c r="M65" s="217">
        <v>44725</v>
      </c>
      <c r="N65" s="299"/>
      <c r="O65" s="299"/>
      <c r="P65" s="299"/>
      <c r="Q65" s="299"/>
      <c r="R65" s="299"/>
      <c r="S65" s="217">
        <v>44660</v>
      </c>
      <c r="T65" s="217">
        <v>44669</v>
      </c>
      <c r="U65" s="217">
        <v>44681</v>
      </c>
      <c r="V65" s="217">
        <v>44687</v>
      </c>
      <c r="W65" s="217">
        <v>44725</v>
      </c>
      <c r="X65" s="299"/>
      <c r="Y65" s="299"/>
      <c r="Z65" s="217">
        <v>44745</v>
      </c>
      <c r="AA65" s="217">
        <v>44757</v>
      </c>
      <c r="AB65" s="299"/>
      <c r="AC65" s="217">
        <v>44788</v>
      </c>
      <c r="AD65" s="217">
        <v>44819</v>
      </c>
      <c r="AE65" s="217">
        <v>44849</v>
      </c>
      <c r="AF65" s="217">
        <v>44941</v>
      </c>
      <c r="AG65" s="299"/>
      <c r="AH65" s="299"/>
      <c r="AI65" s="298"/>
      <c r="AJ65" s="290">
        <f t="shared" si="3"/>
        <v>44757</v>
      </c>
      <c r="AK65" s="290">
        <f t="shared" si="4"/>
        <v>44941</v>
      </c>
    </row>
    <row r="66" spans="1:37" s="85" customFormat="1" ht="18.5" customHeight="1">
      <c r="A66" s="290">
        <v>63</v>
      </c>
      <c r="B66" s="142" t="s">
        <v>170</v>
      </c>
      <c r="C66" s="318" t="s">
        <v>171</v>
      </c>
      <c r="D66" s="209" t="s">
        <v>175</v>
      </c>
      <c r="E66" s="209" t="s">
        <v>176</v>
      </c>
      <c r="F66" s="209" t="s">
        <v>176</v>
      </c>
      <c r="G66" s="209" t="s">
        <v>175</v>
      </c>
      <c r="H66" s="161">
        <v>1</v>
      </c>
      <c r="I66" s="135" t="s">
        <v>174</v>
      </c>
      <c r="J66" s="217">
        <v>44660</v>
      </c>
      <c r="K66" s="217">
        <v>44681</v>
      </c>
      <c r="L66" s="217">
        <v>44687</v>
      </c>
      <c r="M66" s="217">
        <v>44725</v>
      </c>
      <c r="N66" s="190"/>
      <c r="O66" s="190"/>
      <c r="P66" s="190"/>
      <c r="Q66" s="190"/>
      <c r="R66" s="190"/>
      <c r="S66" s="217">
        <v>44660</v>
      </c>
      <c r="T66" s="217">
        <v>44669</v>
      </c>
      <c r="U66" s="217">
        <v>44681</v>
      </c>
      <c r="V66" s="217">
        <v>44687</v>
      </c>
      <c r="W66" s="217">
        <v>44725</v>
      </c>
      <c r="X66" s="190"/>
      <c r="Y66" s="190"/>
      <c r="Z66" s="217">
        <v>44745</v>
      </c>
      <c r="AA66" s="217">
        <v>44757</v>
      </c>
      <c r="AB66" s="190"/>
      <c r="AC66" s="217">
        <v>44788</v>
      </c>
      <c r="AD66" s="217">
        <v>44819</v>
      </c>
      <c r="AE66" s="217">
        <v>44849</v>
      </c>
      <c r="AF66" s="217">
        <v>44941</v>
      </c>
      <c r="AG66" s="190"/>
      <c r="AH66" s="190"/>
      <c r="AI66" s="168"/>
      <c r="AJ66" s="290">
        <f t="shared" si="3"/>
        <v>44757</v>
      </c>
      <c r="AK66" s="290">
        <f t="shared" si="4"/>
        <v>44941</v>
      </c>
    </row>
    <row r="67" spans="1:37" s="85" customFormat="1" ht="18.5" customHeight="1">
      <c r="A67" s="293">
        <v>64</v>
      </c>
      <c r="B67" s="142" t="s">
        <v>170</v>
      </c>
      <c r="C67" s="318" t="s">
        <v>171</v>
      </c>
      <c r="D67" s="209" t="s">
        <v>177</v>
      </c>
      <c r="E67" s="209" t="s">
        <v>178</v>
      </c>
      <c r="F67" s="209" t="s">
        <v>178</v>
      </c>
      <c r="G67" s="209" t="s">
        <v>177</v>
      </c>
      <c r="H67" s="161">
        <v>1</v>
      </c>
      <c r="I67" s="135" t="s">
        <v>174</v>
      </c>
      <c r="J67" s="217">
        <v>44742</v>
      </c>
      <c r="K67" s="217">
        <v>44757</v>
      </c>
      <c r="L67" s="217">
        <v>44764</v>
      </c>
      <c r="M67" s="217">
        <v>44799</v>
      </c>
      <c r="N67" s="190"/>
      <c r="O67" s="190"/>
      <c r="P67" s="190"/>
      <c r="Q67" s="190"/>
      <c r="R67" s="190"/>
      <c r="S67" s="217">
        <v>44742</v>
      </c>
      <c r="T67" s="217">
        <v>44763</v>
      </c>
      <c r="U67" s="217">
        <v>44757</v>
      </c>
      <c r="V67" s="217">
        <v>44764</v>
      </c>
      <c r="W67" s="217">
        <v>44799</v>
      </c>
      <c r="X67" s="190"/>
      <c r="Y67" s="190"/>
      <c r="Z67" s="217">
        <v>44822</v>
      </c>
      <c r="AA67" s="217">
        <v>44854</v>
      </c>
      <c r="AB67" s="190"/>
      <c r="AC67" s="217">
        <v>44864</v>
      </c>
      <c r="AD67" s="217">
        <v>44895</v>
      </c>
      <c r="AE67" s="217">
        <v>44925</v>
      </c>
      <c r="AF67" s="217">
        <v>45015</v>
      </c>
      <c r="AG67" s="190"/>
      <c r="AH67" s="190"/>
      <c r="AI67" s="168"/>
      <c r="AJ67" s="290">
        <f t="shared" si="3"/>
        <v>44854</v>
      </c>
      <c r="AK67" s="290">
        <f t="shared" si="4"/>
        <v>45015</v>
      </c>
    </row>
    <row r="68" spans="1:37" s="85" customFormat="1" ht="18.5" customHeight="1">
      <c r="A68" s="290">
        <v>65</v>
      </c>
      <c r="B68" s="142" t="s">
        <v>170</v>
      </c>
      <c r="C68" s="318" t="s">
        <v>171</v>
      </c>
      <c r="D68" s="209" t="s">
        <v>179</v>
      </c>
      <c r="E68" s="209" t="s">
        <v>180</v>
      </c>
      <c r="F68" s="209" t="s">
        <v>180</v>
      </c>
      <c r="G68" s="209" t="s">
        <v>179</v>
      </c>
      <c r="H68" s="161">
        <v>1</v>
      </c>
      <c r="I68" s="135" t="s">
        <v>174</v>
      </c>
      <c r="J68" s="217">
        <v>44742</v>
      </c>
      <c r="K68" s="217">
        <v>44757</v>
      </c>
      <c r="L68" s="217">
        <v>44764</v>
      </c>
      <c r="M68" s="217">
        <v>44799</v>
      </c>
      <c r="N68" s="190"/>
      <c r="O68" s="190"/>
      <c r="P68" s="190"/>
      <c r="Q68" s="190"/>
      <c r="R68" s="190"/>
      <c r="S68" s="217">
        <v>44742</v>
      </c>
      <c r="T68" s="217">
        <v>44763</v>
      </c>
      <c r="U68" s="217">
        <v>44757</v>
      </c>
      <c r="V68" s="217">
        <v>44764</v>
      </c>
      <c r="W68" s="217">
        <v>44799</v>
      </c>
      <c r="X68" s="190"/>
      <c r="Y68" s="190"/>
      <c r="Z68" s="217">
        <v>44822</v>
      </c>
      <c r="AA68" s="217">
        <v>44854</v>
      </c>
      <c r="AB68" s="190"/>
      <c r="AC68" s="217">
        <v>44864</v>
      </c>
      <c r="AD68" s="217">
        <v>44895</v>
      </c>
      <c r="AE68" s="217">
        <v>44925</v>
      </c>
      <c r="AF68" s="217">
        <v>45015</v>
      </c>
      <c r="AG68" s="190"/>
      <c r="AH68" s="190"/>
      <c r="AI68" s="168"/>
      <c r="AJ68" s="290">
        <f t="shared" si="3"/>
        <v>44854</v>
      </c>
      <c r="AK68" s="290">
        <f t="shared" si="4"/>
        <v>45015</v>
      </c>
    </row>
    <row r="69" spans="1:37" s="85" customFormat="1" ht="18.5" customHeight="1">
      <c r="A69" s="293">
        <v>66</v>
      </c>
      <c r="B69" s="142" t="s">
        <v>170</v>
      </c>
      <c r="C69" s="318" t="s">
        <v>171</v>
      </c>
      <c r="D69" s="209" t="s">
        <v>181</v>
      </c>
      <c r="E69" s="209" t="s">
        <v>182</v>
      </c>
      <c r="F69" s="209" t="s">
        <v>182</v>
      </c>
      <c r="G69" s="209" t="s">
        <v>183</v>
      </c>
      <c r="H69" s="161">
        <v>1</v>
      </c>
      <c r="I69" s="135" t="s">
        <v>174</v>
      </c>
      <c r="J69" s="217">
        <v>44789</v>
      </c>
      <c r="K69" s="217">
        <v>44810</v>
      </c>
      <c r="L69" s="217">
        <v>44813</v>
      </c>
      <c r="M69" s="217">
        <v>44845</v>
      </c>
      <c r="N69" s="190"/>
      <c r="O69" s="190"/>
      <c r="P69" s="190"/>
      <c r="Q69" s="190"/>
      <c r="R69" s="190"/>
      <c r="S69" s="217">
        <v>44789</v>
      </c>
      <c r="T69" s="217">
        <v>44808</v>
      </c>
      <c r="U69" s="217">
        <v>44810</v>
      </c>
      <c r="V69" s="217">
        <v>44813</v>
      </c>
      <c r="W69" s="217">
        <v>44845</v>
      </c>
      <c r="X69" s="190"/>
      <c r="Y69" s="190"/>
      <c r="Z69" s="217">
        <v>44871</v>
      </c>
      <c r="AA69" s="217">
        <v>44890</v>
      </c>
      <c r="AB69" s="190"/>
      <c r="AC69" s="217">
        <v>44910</v>
      </c>
      <c r="AD69" s="217">
        <v>44941</v>
      </c>
      <c r="AE69" s="217">
        <v>44972</v>
      </c>
      <c r="AF69" s="217">
        <v>45061</v>
      </c>
      <c r="AG69" s="190"/>
      <c r="AH69" s="190"/>
      <c r="AI69" s="168"/>
      <c r="AJ69" s="290">
        <f t="shared" ref="AJ69:AJ132" si="14">AA69-Q69</f>
        <v>44890</v>
      </c>
      <c r="AK69" s="290">
        <f t="shared" ref="AK69:AK132" si="15">AF69-R69</f>
        <v>45061</v>
      </c>
    </row>
    <row r="70" spans="1:37" s="85" customFormat="1" ht="18.5" customHeight="1">
      <c r="A70" s="290">
        <v>67</v>
      </c>
      <c r="B70" s="142" t="s">
        <v>170</v>
      </c>
      <c r="C70" s="318" t="s">
        <v>171</v>
      </c>
      <c r="D70" s="209" t="s">
        <v>184</v>
      </c>
      <c r="E70" s="209" t="s">
        <v>185</v>
      </c>
      <c r="F70" s="209" t="s">
        <v>185</v>
      </c>
      <c r="G70" s="209" t="s">
        <v>186</v>
      </c>
      <c r="H70" s="161">
        <v>1</v>
      </c>
      <c r="I70" s="135" t="s">
        <v>174</v>
      </c>
      <c r="J70" s="217">
        <v>44789</v>
      </c>
      <c r="K70" s="217">
        <v>44810</v>
      </c>
      <c r="L70" s="217">
        <v>44813</v>
      </c>
      <c r="M70" s="217">
        <v>44845</v>
      </c>
      <c r="N70" s="190"/>
      <c r="O70" s="190"/>
      <c r="P70" s="190"/>
      <c r="Q70" s="190"/>
      <c r="R70" s="190"/>
      <c r="S70" s="217">
        <v>44789</v>
      </c>
      <c r="T70" s="217">
        <v>44808</v>
      </c>
      <c r="U70" s="217">
        <v>44810</v>
      </c>
      <c r="V70" s="217">
        <v>44813</v>
      </c>
      <c r="W70" s="217">
        <v>44845</v>
      </c>
      <c r="X70" s="190"/>
      <c r="Y70" s="190"/>
      <c r="Z70" s="217">
        <v>44871</v>
      </c>
      <c r="AA70" s="217">
        <v>44890</v>
      </c>
      <c r="AB70" s="190"/>
      <c r="AC70" s="217">
        <v>44910</v>
      </c>
      <c r="AD70" s="217">
        <v>44941</v>
      </c>
      <c r="AE70" s="217">
        <v>44972</v>
      </c>
      <c r="AF70" s="217">
        <v>45061</v>
      </c>
      <c r="AG70" s="190"/>
      <c r="AH70" s="190"/>
      <c r="AI70" s="168"/>
      <c r="AJ70" s="290">
        <f t="shared" si="14"/>
        <v>44890</v>
      </c>
      <c r="AK70" s="290">
        <f t="shared" si="15"/>
        <v>45061</v>
      </c>
    </row>
    <row r="71" spans="1:37" s="85" customFormat="1" ht="18.5" customHeight="1">
      <c r="A71" s="293">
        <v>68</v>
      </c>
      <c r="B71" s="142" t="s">
        <v>170</v>
      </c>
      <c r="C71" s="318" t="s">
        <v>171</v>
      </c>
      <c r="D71" s="209" t="s">
        <v>187</v>
      </c>
      <c r="E71" s="209" t="s">
        <v>188</v>
      </c>
      <c r="F71" s="209" t="s">
        <v>188</v>
      </c>
      <c r="G71" s="209" t="s">
        <v>189</v>
      </c>
      <c r="H71" s="161">
        <v>1</v>
      </c>
      <c r="I71" s="135" t="s">
        <v>174</v>
      </c>
      <c r="J71" s="217">
        <v>44844</v>
      </c>
      <c r="K71" s="217">
        <v>44855</v>
      </c>
      <c r="L71" s="217">
        <v>44857</v>
      </c>
      <c r="M71" s="217">
        <v>44932</v>
      </c>
      <c r="N71" s="190"/>
      <c r="O71" s="190"/>
      <c r="P71" s="190"/>
      <c r="Q71" s="190"/>
      <c r="R71" s="190"/>
      <c r="S71" s="217">
        <v>44844</v>
      </c>
      <c r="T71" s="217" t="s">
        <v>133</v>
      </c>
      <c r="U71" s="217">
        <v>44855</v>
      </c>
      <c r="V71" s="217">
        <v>44857</v>
      </c>
      <c r="W71" s="217">
        <v>44932</v>
      </c>
      <c r="X71" s="190"/>
      <c r="Y71" s="190"/>
      <c r="Z71" s="217">
        <v>44630</v>
      </c>
      <c r="AA71" s="217">
        <v>44664</v>
      </c>
      <c r="AB71" s="190"/>
      <c r="AC71" s="217">
        <v>45061</v>
      </c>
      <c r="AD71" s="217">
        <v>45092</v>
      </c>
      <c r="AE71" s="217">
        <v>45153</v>
      </c>
      <c r="AF71" s="217">
        <v>45214</v>
      </c>
      <c r="AG71" s="190"/>
      <c r="AH71" s="190"/>
      <c r="AI71" s="168"/>
      <c r="AJ71" s="290">
        <f t="shared" si="14"/>
        <v>44664</v>
      </c>
      <c r="AK71" s="290">
        <f t="shared" si="15"/>
        <v>45214</v>
      </c>
    </row>
    <row r="72" spans="1:37" s="85" customFormat="1" ht="18.5" customHeight="1">
      <c r="A72" s="290">
        <v>69</v>
      </c>
      <c r="B72" s="142" t="s">
        <v>170</v>
      </c>
      <c r="C72" s="318" t="s">
        <v>171</v>
      </c>
      <c r="D72" s="209" t="s">
        <v>190</v>
      </c>
      <c r="E72" s="209" t="s">
        <v>191</v>
      </c>
      <c r="F72" s="209" t="s">
        <v>191</v>
      </c>
      <c r="G72" s="209" t="s">
        <v>190</v>
      </c>
      <c r="H72" s="161">
        <v>1</v>
      </c>
      <c r="I72" s="135" t="s">
        <v>174</v>
      </c>
      <c r="J72" s="217">
        <v>44844</v>
      </c>
      <c r="K72" s="217">
        <v>44855</v>
      </c>
      <c r="L72" s="217">
        <v>44857</v>
      </c>
      <c r="M72" s="217">
        <v>44932</v>
      </c>
      <c r="N72" s="190"/>
      <c r="O72" s="190"/>
      <c r="P72" s="190"/>
      <c r="Q72" s="190"/>
      <c r="R72" s="190"/>
      <c r="S72" s="217">
        <v>44844</v>
      </c>
      <c r="T72" s="217" t="s">
        <v>133</v>
      </c>
      <c r="U72" s="217">
        <v>44855</v>
      </c>
      <c r="V72" s="217">
        <v>44857</v>
      </c>
      <c r="W72" s="217">
        <v>44932</v>
      </c>
      <c r="X72" s="135"/>
      <c r="Y72" s="190"/>
      <c r="Z72" s="217">
        <v>44630</v>
      </c>
      <c r="AA72" s="217">
        <v>44640</v>
      </c>
      <c r="AB72" s="190"/>
      <c r="AC72" s="217">
        <v>45061</v>
      </c>
      <c r="AD72" s="217">
        <v>45092</v>
      </c>
      <c r="AE72" s="217">
        <v>45153</v>
      </c>
      <c r="AF72" s="217">
        <v>45214</v>
      </c>
      <c r="AG72" s="168"/>
      <c r="AH72" s="190"/>
      <c r="AI72" s="168"/>
      <c r="AJ72" s="290">
        <f t="shared" si="14"/>
        <v>44640</v>
      </c>
      <c r="AK72" s="290">
        <f t="shared" si="15"/>
        <v>45214</v>
      </c>
    </row>
    <row r="73" spans="1:37" s="85" customFormat="1" ht="18.5" customHeight="1">
      <c r="A73" s="293">
        <v>70</v>
      </c>
      <c r="B73" s="142" t="s">
        <v>170</v>
      </c>
      <c r="C73" s="318" t="s">
        <v>171</v>
      </c>
      <c r="D73" s="209" t="s">
        <v>2102</v>
      </c>
      <c r="E73" s="209" t="s">
        <v>1971</v>
      </c>
      <c r="F73" s="209" t="s">
        <v>1971</v>
      </c>
      <c r="G73" s="209" t="s">
        <v>2102</v>
      </c>
      <c r="H73" s="161">
        <v>1</v>
      </c>
      <c r="I73" s="135" t="s">
        <v>174</v>
      </c>
      <c r="J73" s="217">
        <v>44844</v>
      </c>
      <c r="K73" s="217">
        <v>44875</v>
      </c>
      <c r="L73" s="217">
        <v>44965</v>
      </c>
      <c r="M73" s="217">
        <v>45006</v>
      </c>
      <c r="N73" s="190"/>
      <c r="O73" s="190"/>
      <c r="P73" s="190"/>
      <c r="Q73" s="190"/>
      <c r="R73" s="190"/>
      <c r="S73" s="217">
        <v>44844</v>
      </c>
      <c r="T73" s="217" t="s">
        <v>133</v>
      </c>
      <c r="U73" s="217">
        <v>44875</v>
      </c>
      <c r="V73" s="217">
        <v>44965</v>
      </c>
      <c r="W73" s="217">
        <v>45006</v>
      </c>
      <c r="X73" s="135"/>
      <c r="Y73" s="190"/>
      <c r="Z73" s="217">
        <v>45036</v>
      </c>
      <c r="AA73" s="217"/>
      <c r="AB73" s="190"/>
      <c r="AC73" s="217">
        <v>44910</v>
      </c>
      <c r="AD73" s="217">
        <v>44941</v>
      </c>
      <c r="AE73" s="217">
        <v>44972</v>
      </c>
      <c r="AF73" s="217">
        <v>45061</v>
      </c>
      <c r="AG73" s="168"/>
      <c r="AH73" s="190"/>
      <c r="AI73" s="168"/>
      <c r="AJ73" s="290">
        <f t="shared" si="14"/>
        <v>0</v>
      </c>
      <c r="AK73" s="290">
        <f t="shared" si="15"/>
        <v>45061</v>
      </c>
    </row>
    <row r="74" spans="1:37" s="85" customFormat="1" ht="18.5" customHeight="1">
      <c r="A74" s="290">
        <v>71</v>
      </c>
      <c r="B74" s="142" t="s">
        <v>170</v>
      </c>
      <c r="C74" s="318" t="s">
        <v>171</v>
      </c>
      <c r="D74" s="209" t="s">
        <v>1969</v>
      </c>
      <c r="E74" s="209" t="s">
        <v>1970</v>
      </c>
      <c r="F74" s="209" t="s">
        <v>1970</v>
      </c>
      <c r="G74" s="209" t="s">
        <v>1969</v>
      </c>
      <c r="H74" s="161">
        <v>1</v>
      </c>
      <c r="I74" s="135" t="s">
        <v>174</v>
      </c>
      <c r="J74" s="217">
        <v>44844</v>
      </c>
      <c r="K74" s="217">
        <v>44875</v>
      </c>
      <c r="L74" s="217">
        <v>44965</v>
      </c>
      <c r="M74" s="217">
        <v>45006</v>
      </c>
      <c r="N74" s="190"/>
      <c r="O74" s="190"/>
      <c r="P74" s="190"/>
      <c r="Q74" s="190"/>
      <c r="R74" s="190"/>
      <c r="S74" s="217">
        <v>44844</v>
      </c>
      <c r="T74" s="217" t="s">
        <v>133</v>
      </c>
      <c r="U74" s="217">
        <v>44875</v>
      </c>
      <c r="V74" s="217">
        <v>44965</v>
      </c>
      <c r="W74" s="217">
        <v>45006</v>
      </c>
      <c r="X74" s="135"/>
      <c r="Y74" s="190"/>
      <c r="Z74" s="217">
        <v>45036</v>
      </c>
      <c r="AA74" s="217"/>
      <c r="AB74" s="190"/>
      <c r="AC74" s="217">
        <v>44910</v>
      </c>
      <c r="AD74" s="217">
        <v>44941</v>
      </c>
      <c r="AE74" s="217">
        <v>44972</v>
      </c>
      <c r="AF74" s="217">
        <v>45061</v>
      </c>
      <c r="AG74" s="168"/>
      <c r="AH74" s="190"/>
      <c r="AI74" s="168"/>
      <c r="AJ74" s="290">
        <f t="shared" si="14"/>
        <v>0</v>
      </c>
      <c r="AK74" s="290">
        <f t="shared" si="15"/>
        <v>45061</v>
      </c>
    </row>
    <row r="75" spans="1:37" s="85" customFormat="1" ht="18.5" customHeight="1">
      <c r="A75" s="293">
        <v>72</v>
      </c>
      <c r="B75" s="142" t="s">
        <v>170</v>
      </c>
      <c r="C75" s="318" t="s">
        <v>171</v>
      </c>
      <c r="D75" s="209" t="s">
        <v>2103</v>
      </c>
      <c r="E75" s="209" t="s">
        <v>1972</v>
      </c>
      <c r="F75" s="209" t="s">
        <v>1972</v>
      </c>
      <c r="G75" s="209" t="s">
        <v>2103</v>
      </c>
      <c r="H75" s="161">
        <v>1</v>
      </c>
      <c r="I75" s="135" t="s">
        <v>174</v>
      </c>
      <c r="J75" s="217">
        <v>44844</v>
      </c>
      <c r="K75" s="217">
        <v>44875</v>
      </c>
      <c r="L75" s="217">
        <v>44971</v>
      </c>
      <c r="M75" s="217">
        <v>45006</v>
      </c>
      <c r="N75" s="190"/>
      <c r="O75" s="190"/>
      <c r="P75" s="190"/>
      <c r="Q75" s="190"/>
      <c r="R75" s="190"/>
      <c r="S75" s="217">
        <v>44844</v>
      </c>
      <c r="T75" s="217" t="s">
        <v>133</v>
      </c>
      <c r="U75" s="217">
        <v>44875</v>
      </c>
      <c r="V75" s="217">
        <v>44971</v>
      </c>
      <c r="W75" s="217">
        <v>45006</v>
      </c>
      <c r="X75" s="135"/>
      <c r="Y75" s="190"/>
      <c r="Z75" s="217">
        <v>45036</v>
      </c>
      <c r="AA75" s="217"/>
      <c r="AB75" s="190"/>
      <c r="AC75" s="217">
        <v>44910</v>
      </c>
      <c r="AD75" s="217">
        <v>44941</v>
      </c>
      <c r="AE75" s="217">
        <v>44972</v>
      </c>
      <c r="AF75" s="217">
        <v>45061</v>
      </c>
      <c r="AG75" s="168"/>
      <c r="AH75" s="190"/>
      <c r="AI75" s="168"/>
      <c r="AJ75" s="290">
        <f t="shared" si="14"/>
        <v>0</v>
      </c>
      <c r="AK75" s="290">
        <f t="shared" si="15"/>
        <v>45061</v>
      </c>
    </row>
    <row r="76" spans="1:37" s="188" customFormat="1" ht="18.5" customHeight="1">
      <c r="A76" s="290">
        <v>73</v>
      </c>
      <c r="B76" s="142" t="s">
        <v>170</v>
      </c>
      <c r="C76" s="209" t="s">
        <v>184</v>
      </c>
      <c r="D76" s="209" t="s">
        <v>190</v>
      </c>
      <c r="E76" s="209" t="s">
        <v>1973</v>
      </c>
      <c r="F76" s="209" t="s">
        <v>1973</v>
      </c>
      <c r="G76" s="209" t="s">
        <v>190</v>
      </c>
      <c r="H76" s="168">
        <v>1</v>
      </c>
      <c r="I76" s="135" t="s">
        <v>174</v>
      </c>
      <c r="J76" s="217">
        <v>44844</v>
      </c>
      <c r="K76" s="217">
        <v>44855</v>
      </c>
      <c r="L76" s="217">
        <v>44857</v>
      </c>
      <c r="M76" s="217">
        <v>44932</v>
      </c>
      <c r="N76" s="71"/>
      <c r="O76" s="135"/>
      <c r="P76" s="209"/>
      <c r="Q76" s="71"/>
      <c r="R76" s="71"/>
      <c r="S76" s="135"/>
      <c r="T76" s="135"/>
      <c r="U76" s="209"/>
      <c r="V76" s="209"/>
      <c r="W76" s="135"/>
      <c r="X76" s="135"/>
      <c r="Y76" s="324"/>
      <c r="Z76" s="324"/>
      <c r="AA76" s="324"/>
      <c r="AB76" s="325"/>
      <c r="AJ76" s="290">
        <f t="shared" si="14"/>
        <v>0</v>
      </c>
      <c r="AK76" s="290">
        <f t="shared" si="15"/>
        <v>0</v>
      </c>
    </row>
    <row r="77" spans="1:37" s="85" customFormat="1" ht="18.5" customHeight="1">
      <c r="A77" s="293">
        <v>74</v>
      </c>
      <c r="B77" s="142" t="s">
        <v>170</v>
      </c>
      <c r="C77" s="318" t="s">
        <v>171</v>
      </c>
      <c r="D77" s="209" t="s">
        <v>192</v>
      </c>
      <c r="E77" s="209" t="s">
        <v>193</v>
      </c>
      <c r="F77" s="209" t="s">
        <v>193</v>
      </c>
      <c r="G77" s="209" t="s">
        <v>192</v>
      </c>
      <c r="H77" s="161">
        <v>1</v>
      </c>
      <c r="I77" s="135" t="s">
        <v>174</v>
      </c>
      <c r="J77" s="217">
        <v>44832</v>
      </c>
      <c r="K77" s="217">
        <v>44860</v>
      </c>
      <c r="L77" s="217">
        <v>44862</v>
      </c>
      <c r="M77" s="188"/>
      <c r="N77" s="190"/>
      <c r="O77" s="190"/>
      <c r="P77" s="190"/>
      <c r="Q77" s="190"/>
      <c r="R77" s="190"/>
      <c r="S77" s="217">
        <v>44832</v>
      </c>
      <c r="T77" s="217">
        <v>44859</v>
      </c>
      <c r="U77" s="217">
        <v>44860</v>
      </c>
      <c r="V77" s="217">
        <v>44862</v>
      </c>
      <c r="W77" s="188"/>
      <c r="X77" s="190"/>
      <c r="Y77" s="190"/>
      <c r="Z77" s="217">
        <v>44666</v>
      </c>
      <c r="AA77" s="217">
        <v>44681</v>
      </c>
      <c r="AB77" s="190"/>
      <c r="AC77" s="188"/>
      <c r="AD77" s="188"/>
      <c r="AE77" s="188"/>
      <c r="AF77" s="188"/>
      <c r="AG77" s="190"/>
      <c r="AH77" s="190"/>
      <c r="AI77" s="168"/>
      <c r="AJ77" s="290">
        <f t="shared" si="14"/>
        <v>44681</v>
      </c>
      <c r="AK77" s="290">
        <f t="shared" si="15"/>
        <v>0</v>
      </c>
    </row>
    <row r="78" spans="1:37" s="85" customFormat="1" ht="18.5" customHeight="1">
      <c r="A78" s="290">
        <v>75</v>
      </c>
      <c r="B78" s="142" t="s">
        <v>170</v>
      </c>
      <c r="C78" s="318" t="s">
        <v>171</v>
      </c>
      <c r="D78" s="209" t="s">
        <v>194</v>
      </c>
      <c r="E78" s="209" t="s">
        <v>195</v>
      </c>
      <c r="F78" s="209" t="s">
        <v>195</v>
      </c>
      <c r="G78" s="209" t="s">
        <v>194</v>
      </c>
      <c r="H78" s="161">
        <v>1</v>
      </c>
      <c r="I78" s="135" t="s">
        <v>174</v>
      </c>
      <c r="J78" s="217">
        <v>44832</v>
      </c>
      <c r="K78" s="217">
        <v>44860</v>
      </c>
      <c r="L78" s="217">
        <v>44862</v>
      </c>
      <c r="M78" s="217">
        <v>44942</v>
      </c>
      <c r="N78" s="190"/>
      <c r="O78" s="190"/>
      <c r="P78" s="190"/>
      <c r="Q78" s="190"/>
      <c r="R78" s="190"/>
      <c r="S78" s="217">
        <v>44832</v>
      </c>
      <c r="T78" s="217">
        <v>44859</v>
      </c>
      <c r="U78" s="217">
        <v>44860</v>
      </c>
      <c r="V78" s="217">
        <v>44862</v>
      </c>
      <c r="W78" s="217">
        <v>44942</v>
      </c>
      <c r="X78" s="190"/>
      <c r="Y78" s="190"/>
      <c r="Z78" s="217">
        <v>45005</v>
      </c>
      <c r="AA78" s="217">
        <v>45028</v>
      </c>
      <c r="AB78" s="190"/>
      <c r="AC78" s="188"/>
      <c r="AD78" s="188"/>
      <c r="AE78" s="188"/>
      <c r="AF78" s="188"/>
      <c r="AG78" s="190"/>
      <c r="AH78" s="190"/>
      <c r="AI78" s="168"/>
      <c r="AJ78" s="290">
        <f t="shared" si="14"/>
        <v>45028</v>
      </c>
      <c r="AK78" s="290">
        <f t="shared" si="15"/>
        <v>0</v>
      </c>
    </row>
    <row r="79" spans="1:37" s="85" customFormat="1" ht="18.5" customHeight="1">
      <c r="A79" s="293">
        <v>76</v>
      </c>
      <c r="B79" s="142" t="s">
        <v>170</v>
      </c>
      <c r="C79" s="318" t="s">
        <v>171</v>
      </c>
      <c r="D79" s="209" t="s">
        <v>196</v>
      </c>
      <c r="E79" s="209" t="s">
        <v>197</v>
      </c>
      <c r="F79" s="209" t="s">
        <v>197</v>
      </c>
      <c r="G79" s="209" t="s">
        <v>196</v>
      </c>
      <c r="H79" s="161">
        <v>1</v>
      </c>
      <c r="I79" s="135" t="s">
        <v>174</v>
      </c>
      <c r="J79" s="217">
        <v>44832</v>
      </c>
      <c r="K79" s="217">
        <v>44860</v>
      </c>
      <c r="L79" s="217">
        <v>44862</v>
      </c>
      <c r="M79" s="217">
        <v>44942</v>
      </c>
      <c r="N79" s="190"/>
      <c r="O79" s="190"/>
      <c r="P79" s="190"/>
      <c r="Q79" s="190"/>
      <c r="R79" s="190"/>
      <c r="S79" s="217">
        <v>44832</v>
      </c>
      <c r="T79" s="217">
        <v>44859</v>
      </c>
      <c r="U79" s="217">
        <v>44860</v>
      </c>
      <c r="V79" s="217">
        <v>44862</v>
      </c>
      <c r="W79" s="217">
        <v>44942</v>
      </c>
      <c r="X79" s="190"/>
      <c r="Y79" s="190"/>
      <c r="Z79" s="217">
        <v>45005</v>
      </c>
      <c r="AA79" s="217">
        <v>45028</v>
      </c>
      <c r="AB79" s="190"/>
      <c r="AC79" s="188"/>
      <c r="AD79" s="188"/>
      <c r="AE79" s="188"/>
      <c r="AF79" s="188"/>
      <c r="AG79" s="190"/>
      <c r="AH79" s="190"/>
      <c r="AI79" s="168"/>
      <c r="AJ79" s="290">
        <f t="shared" si="14"/>
        <v>45028</v>
      </c>
      <c r="AK79" s="290">
        <f t="shared" si="15"/>
        <v>0</v>
      </c>
    </row>
    <row r="80" spans="1:37" s="85" customFormat="1" ht="18.5" customHeight="1">
      <c r="A80" s="290">
        <v>77</v>
      </c>
      <c r="B80" s="142" t="s">
        <v>170</v>
      </c>
      <c r="C80" s="318" t="s">
        <v>171</v>
      </c>
      <c r="D80" s="209" t="s">
        <v>198</v>
      </c>
      <c r="E80" s="209" t="s">
        <v>199</v>
      </c>
      <c r="F80" s="209" t="s">
        <v>199</v>
      </c>
      <c r="G80" s="209" t="s">
        <v>198</v>
      </c>
      <c r="H80" s="161">
        <v>1</v>
      </c>
      <c r="I80" s="135" t="s">
        <v>174</v>
      </c>
      <c r="J80" s="217">
        <v>44832</v>
      </c>
      <c r="K80" s="217">
        <v>44860</v>
      </c>
      <c r="L80" s="217">
        <v>44862</v>
      </c>
      <c r="M80" s="188"/>
      <c r="N80" s="190"/>
      <c r="O80" s="190"/>
      <c r="P80" s="190"/>
      <c r="Q80" s="190"/>
      <c r="R80" s="190"/>
      <c r="S80" s="217">
        <v>44832</v>
      </c>
      <c r="T80" s="217">
        <v>44859</v>
      </c>
      <c r="U80" s="217">
        <v>44860</v>
      </c>
      <c r="V80" s="217">
        <v>44862</v>
      </c>
      <c r="W80" s="188"/>
      <c r="X80" s="190"/>
      <c r="Y80" s="190"/>
      <c r="Z80" s="217">
        <v>44666</v>
      </c>
      <c r="AA80" s="217">
        <v>44681</v>
      </c>
      <c r="AB80" s="190"/>
      <c r="AC80" s="188"/>
      <c r="AD80" s="188"/>
      <c r="AE80" s="188"/>
      <c r="AF80" s="188"/>
      <c r="AG80" s="190"/>
      <c r="AH80" s="190"/>
      <c r="AI80" s="168"/>
      <c r="AJ80" s="290">
        <f t="shared" si="14"/>
        <v>44681</v>
      </c>
      <c r="AK80" s="290">
        <f t="shared" si="15"/>
        <v>0</v>
      </c>
    </row>
    <row r="81" spans="1:37" s="85" customFormat="1" ht="18.5" customHeight="1">
      <c r="A81" s="293">
        <v>78</v>
      </c>
      <c r="B81" s="135" t="s">
        <v>200</v>
      </c>
      <c r="C81" s="318" t="s">
        <v>171</v>
      </c>
      <c r="D81" s="209" t="s">
        <v>201</v>
      </c>
      <c r="E81" s="209" t="s">
        <v>202</v>
      </c>
      <c r="F81" s="209" t="s">
        <v>202</v>
      </c>
      <c r="G81" s="209" t="s">
        <v>201</v>
      </c>
      <c r="H81" s="161">
        <v>2</v>
      </c>
      <c r="I81" s="135" t="s">
        <v>174</v>
      </c>
      <c r="J81" s="217">
        <v>44440</v>
      </c>
      <c r="K81" s="217"/>
      <c r="L81" s="217"/>
      <c r="M81" s="217"/>
      <c r="N81" s="190"/>
      <c r="O81" s="190"/>
      <c r="P81" s="190"/>
      <c r="Q81" s="190"/>
      <c r="R81" s="190"/>
      <c r="S81" s="217">
        <v>44440</v>
      </c>
      <c r="T81" s="217"/>
      <c r="U81" s="217"/>
      <c r="V81" s="217"/>
      <c r="W81" s="217"/>
      <c r="X81" s="190"/>
      <c r="Y81" s="190"/>
      <c r="Z81" s="217">
        <v>44854</v>
      </c>
      <c r="AA81" s="217">
        <v>44854</v>
      </c>
      <c r="AB81" s="190"/>
      <c r="AC81" s="217"/>
      <c r="AD81" s="217"/>
      <c r="AE81" s="217"/>
      <c r="AF81" s="217"/>
      <c r="AG81" s="190"/>
      <c r="AH81" s="190"/>
      <c r="AI81" s="168"/>
      <c r="AJ81" s="290">
        <f t="shared" si="14"/>
        <v>44854</v>
      </c>
      <c r="AK81" s="290">
        <f t="shared" si="15"/>
        <v>0</v>
      </c>
    </row>
    <row r="82" spans="1:37" s="85" customFormat="1" ht="18.5" customHeight="1">
      <c r="A82" s="290">
        <v>79</v>
      </c>
      <c r="B82" s="135" t="s">
        <v>200</v>
      </c>
      <c r="C82" s="318" t="s">
        <v>171</v>
      </c>
      <c r="D82" s="209" t="s">
        <v>203</v>
      </c>
      <c r="E82" s="209" t="s">
        <v>204</v>
      </c>
      <c r="F82" s="209" t="s">
        <v>204</v>
      </c>
      <c r="G82" s="209" t="s">
        <v>203</v>
      </c>
      <c r="H82" s="161">
        <v>1</v>
      </c>
      <c r="I82" s="135" t="s">
        <v>174</v>
      </c>
      <c r="J82" s="217">
        <v>44440</v>
      </c>
      <c r="K82" s="217"/>
      <c r="L82" s="217"/>
      <c r="M82" s="217"/>
      <c r="N82" s="190"/>
      <c r="O82" s="190"/>
      <c r="P82" s="190"/>
      <c r="Q82" s="190"/>
      <c r="R82" s="190"/>
      <c r="S82" s="217">
        <v>44440</v>
      </c>
      <c r="T82" s="217"/>
      <c r="U82" s="217"/>
      <c r="V82" s="217"/>
      <c r="W82" s="217"/>
      <c r="X82" s="190"/>
      <c r="Y82" s="190"/>
      <c r="Z82" s="217">
        <v>44854</v>
      </c>
      <c r="AA82" s="217">
        <v>44854</v>
      </c>
      <c r="AB82" s="190"/>
      <c r="AC82" s="217"/>
      <c r="AD82" s="217"/>
      <c r="AE82" s="217"/>
      <c r="AF82" s="217"/>
      <c r="AG82" s="190"/>
      <c r="AH82" s="190"/>
      <c r="AI82" s="168"/>
      <c r="AJ82" s="290">
        <f t="shared" si="14"/>
        <v>44854</v>
      </c>
      <c r="AK82" s="290">
        <f t="shared" si="15"/>
        <v>0</v>
      </c>
    </row>
    <row r="83" spans="1:37" s="85" customFormat="1" ht="18.5" customHeight="1">
      <c r="A83" s="293">
        <v>80</v>
      </c>
      <c r="B83" s="135" t="s">
        <v>200</v>
      </c>
      <c r="C83" s="318" t="s">
        <v>171</v>
      </c>
      <c r="D83" s="209" t="s">
        <v>514</v>
      </c>
      <c r="E83" s="209" t="s">
        <v>515</v>
      </c>
      <c r="F83" s="209" t="s">
        <v>515</v>
      </c>
      <c r="G83" s="209" t="s">
        <v>514</v>
      </c>
      <c r="H83" s="161">
        <v>1</v>
      </c>
      <c r="I83" s="135" t="s">
        <v>174</v>
      </c>
      <c r="J83" s="217">
        <v>44440</v>
      </c>
      <c r="K83" s="217"/>
      <c r="L83" s="217"/>
      <c r="M83" s="217"/>
      <c r="N83" s="190"/>
      <c r="O83" s="190"/>
      <c r="P83" s="190"/>
      <c r="Q83" s="190"/>
      <c r="R83" s="190"/>
      <c r="S83" s="217">
        <v>44440</v>
      </c>
      <c r="T83" s="217"/>
      <c r="U83" s="217"/>
      <c r="V83" s="217"/>
      <c r="W83" s="217"/>
      <c r="X83" s="190"/>
      <c r="Y83" s="190"/>
      <c r="Z83" s="217">
        <v>44854</v>
      </c>
      <c r="AA83" s="217">
        <v>44854</v>
      </c>
      <c r="AB83" s="190"/>
      <c r="AC83" s="217"/>
      <c r="AD83" s="217"/>
      <c r="AE83" s="217"/>
      <c r="AF83" s="217"/>
      <c r="AG83" s="190"/>
      <c r="AH83" s="190"/>
      <c r="AI83" s="168"/>
      <c r="AJ83" s="290">
        <f t="shared" si="14"/>
        <v>44854</v>
      </c>
      <c r="AK83" s="290">
        <f t="shared" si="15"/>
        <v>0</v>
      </c>
    </row>
    <row r="84" spans="1:37" s="85" customFormat="1" ht="18.5" customHeight="1">
      <c r="A84" s="290">
        <v>81</v>
      </c>
      <c r="B84" s="135" t="s">
        <v>200</v>
      </c>
      <c r="C84" s="318" t="s">
        <v>171</v>
      </c>
      <c r="D84" s="209" t="s">
        <v>205</v>
      </c>
      <c r="E84" s="209" t="s">
        <v>206</v>
      </c>
      <c r="F84" s="209" t="s">
        <v>206</v>
      </c>
      <c r="G84" s="209" t="s">
        <v>205</v>
      </c>
      <c r="H84" s="161">
        <v>2</v>
      </c>
      <c r="I84" s="135" t="s">
        <v>174</v>
      </c>
      <c r="J84" s="217">
        <v>44440</v>
      </c>
      <c r="K84" s="217"/>
      <c r="L84" s="217"/>
      <c r="M84" s="217"/>
      <c r="N84" s="190"/>
      <c r="O84" s="190"/>
      <c r="P84" s="190"/>
      <c r="Q84" s="190"/>
      <c r="R84" s="190"/>
      <c r="S84" s="217">
        <v>44440</v>
      </c>
      <c r="T84" s="217"/>
      <c r="U84" s="217"/>
      <c r="V84" s="217"/>
      <c r="W84" s="217"/>
      <c r="X84" s="190"/>
      <c r="Y84" s="190"/>
      <c r="Z84" s="217">
        <v>44854</v>
      </c>
      <c r="AA84" s="217">
        <v>44854</v>
      </c>
      <c r="AB84" s="190"/>
      <c r="AC84" s="217"/>
      <c r="AD84" s="217"/>
      <c r="AE84" s="217"/>
      <c r="AF84" s="217"/>
      <c r="AG84" s="190"/>
      <c r="AH84" s="190"/>
      <c r="AI84" s="168"/>
      <c r="AJ84" s="290">
        <f t="shared" si="14"/>
        <v>44854</v>
      </c>
      <c r="AK84" s="290">
        <f t="shared" si="15"/>
        <v>0</v>
      </c>
    </row>
    <row r="85" spans="1:37" s="85" customFormat="1" ht="18.5" customHeight="1">
      <c r="A85" s="293">
        <v>82</v>
      </c>
      <c r="B85" s="135" t="s">
        <v>3259</v>
      </c>
      <c r="C85" s="318" t="s">
        <v>171</v>
      </c>
      <c r="D85" s="209" t="s">
        <v>207</v>
      </c>
      <c r="E85" s="209" t="s">
        <v>208</v>
      </c>
      <c r="F85" s="209" t="s">
        <v>208</v>
      </c>
      <c r="G85" s="209" t="s">
        <v>207</v>
      </c>
      <c r="H85" s="161">
        <v>1</v>
      </c>
      <c r="I85" s="135" t="s">
        <v>174</v>
      </c>
      <c r="J85" s="217">
        <v>44908</v>
      </c>
      <c r="K85" s="217">
        <v>44930</v>
      </c>
      <c r="L85" s="217">
        <v>44931</v>
      </c>
      <c r="M85" s="217">
        <v>44991</v>
      </c>
      <c r="N85" s="190"/>
      <c r="O85" s="190"/>
      <c r="P85" s="190"/>
      <c r="Q85" s="190"/>
      <c r="R85" s="190"/>
      <c r="S85" s="217">
        <v>44908</v>
      </c>
      <c r="T85" s="217"/>
      <c r="U85" s="217">
        <v>44930</v>
      </c>
      <c r="V85" s="217">
        <v>44931</v>
      </c>
      <c r="W85" s="217">
        <v>44991</v>
      </c>
      <c r="X85" s="190"/>
      <c r="Y85" s="190"/>
      <c r="Z85" s="217">
        <v>45010</v>
      </c>
      <c r="AA85" s="217">
        <v>45019</v>
      </c>
      <c r="AB85" s="190"/>
      <c r="AC85" s="135"/>
      <c r="AD85" s="135"/>
      <c r="AE85" s="135"/>
      <c r="AF85" s="135"/>
      <c r="AG85" s="190"/>
      <c r="AH85" s="190"/>
      <c r="AI85" s="168"/>
      <c r="AJ85" s="290">
        <f t="shared" si="14"/>
        <v>45019</v>
      </c>
      <c r="AK85" s="290">
        <f t="shared" si="15"/>
        <v>0</v>
      </c>
    </row>
    <row r="86" spans="1:37" s="85" customFormat="1" ht="18.5" customHeight="1">
      <c r="A86" s="290">
        <v>83</v>
      </c>
      <c r="B86" s="135" t="s">
        <v>3259</v>
      </c>
      <c r="C86" s="318" t="s">
        <v>171</v>
      </c>
      <c r="D86" s="209" t="s">
        <v>207</v>
      </c>
      <c r="E86" s="209" t="s">
        <v>209</v>
      </c>
      <c r="F86" s="209" t="s">
        <v>209</v>
      </c>
      <c r="G86" s="209" t="s">
        <v>207</v>
      </c>
      <c r="H86" s="161">
        <v>1</v>
      </c>
      <c r="I86" s="135" t="s">
        <v>174</v>
      </c>
      <c r="J86" s="217">
        <v>44908</v>
      </c>
      <c r="K86" s="217">
        <v>44930</v>
      </c>
      <c r="L86" s="217">
        <v>44931</v>
      </c>
      <c r="M86" s="217">
        <v>44991</v>
      </c>
      <c r="N86" s="190"/>
      <c r="O86" s="190"/>
      <c r="P86" s="190"/>
      <c r="Q86" s="190"/>
      <c r="R86" s="190"/>
      <c r="S86" s="217">
        <v>44908</v>
      </c>
      <c r="T86" s="217"/>
      <c r="U86" s="217">
        <v>44930</v>
      </c>
      <c r="V86" s="217">
        <v>44931</v>
      </c>
      <c r="W86" s="217">
        <v>44991</v>
      </c>
      <c r="X86" s="190"/>
      <c r="Y86" s="190"/>
      <c r="Z86" s="217">
        <v>45010</v>
      </c>
      <c r="AA86" s="217">
        <v>45019</v>
      </c>
      <c r="AB86" s="190"/>
      <c r="AC86" s="135"/>
      <c r="AD86" s="135"/>
      <c r="AE86" s="135"/>
      <c r="AF86" s="135"/>
      <c r="AG86" s="190"/>
      <c r="AH86" s="190"/>
      <c r="AI86" s="168"/>
      <c r="AJ86" s="290">
        <f t="shared" si="14"/>
        <v>45019</v>
      </c>
      <c r="AK86" s="290">
        <f t="shared" si="15"/>
        <v>0</v>
      </c>
    </row>
    <row r="87" spans="1:37" s="85" customFormat="1" ht="18.5" customHeight="1">
      <c r="A87" s="293">
        <v>84</v>
      </c>
      <c r="B87" s="135" t="s">
        <v>3259</v>
      </c>
      <c r="C87" s="318" t="s">
        <v>171</v>
      </c>
      <c r="D87" s="209" t="s">
        <v>207</v>
      </c>
      <c r="E87" s="209" t="s">
        <v>210</v>
      </c>
      <c r="F87" s="209" t="s">
        <v>210</v>
      </c>
      <c r="G87" s="209" t="s">
        <v>207</v>
      </c>
      <c r="H87" s="161">
        <v>1</v>
      </c>
      <c r="I87" s="135" t="s">
        <v>174</v>
      </c>
      <c r="J87" s="217">
        <v>44908</v>
      </c>
      <c r="K87" s="217">
        <v>44930</v>
      </c>
      <c r="L87" s="217">
        <v>44931</v>
      </c>
      <c r="M87" s="217">
        <v>44991</v>
      </c>
      <c r="N87" s="190"/>
      <c r="O87" s="190"/>
      <c r="P87" s="190"/>
      <c r="Q87" s="190"/>
      <c r="R87" s="190"/>
      <c r="S87" s="217">
        <v>44908</v>
      </c>
      <c r="T87" s="217"/>
      <c r="U87" s="217">
        <v>44930</v>
      </c>
      <c r="V87" s="217">
        <v>44931</v>
      </c>
      <c r="W87" s="217">
        <v>44991</v>
      </c>
      <c r="X87" s="190"/>
      <c r="Y87" s="190"/>
      <c r="Z87" s="217">
        <v>45010</v>
      </c>
      <c r="AA87" s="217">
        <v>45019</v>
      </c>
      <c r="AB87" s="190"/>
      <c r="AC87" s="135"/>
      <c r="AD87" s="135"/>
      <c r="AE87" s="135"/>
      <c r="AF87" s="135"/>
      <c r="AG87" s="190"/>
      <c r="AH87" s="190"/>
      <c r="AI87" s="168"/>
      <c r="AJ87" s="290">
        <f t="shared" si="14"/>
        <v>45019</v>
      </c>
      <c r="AK87" s="290">
        <f t="shared" si="15"/>
        <v>0</v>
      </c>
    </row>
    <row r="88" spans="1:37" s="85" customFormat="1" ht="18.5" customHeight="1">
      <c r="A88" s="290">
        <v>85</v>
      </c>
      <c r="B88" s="135" t="s">
        <v>3259</v>
      </c>
      <c r="C88" s="318" t="s">
        <v>171</v>
      </c>
      <c r="D88" s="209" t="s">
        <v>207</v>
      </c>
      <c r="E88" s="209" t="s">
        <v>211</v>
      </c>
      <c r="F88" s="209" t="s">
        <v>211</v>
      </c>
      <c r="G88" s="209" t="s">
        <v>207</v>
      </c>
      <c r="H88" s="161">
        <v>1</v>
      </c>
      <c r="I88" s="135" t="s">
        <v>174</v>
      </c>
      <c r="J88" s="217">
        <v>44908</v>
      </c>
      <c r="K88" s="217">
        <v>44930</v>
      </c>
      <c r="L88" s="217">
        <v>44931</v>
      </c>
      <c r="M88" s="217">
        <v>44991</v>
      </c>
      <c r="N88" s="190"/>
      <c r="O88" s="190"/>
      <c r="P88" s="190"/>
      <c r="Q88" s="190"/>
      <c r="R88" s="190"/>
      <c r="S88" s="217">
        <v>44908</v>
      </c>
      <c r="T88" s="217"/>
      <c r="U88" s="217">
        <v>44930</v>
      </c>
      <c r="V88" s="217">
        <v>44931</v>
      </c>
      <c r="W88" s="217">
        <v>44991</v>
      </c>
      <c r="X88" s="190"/>
      <c r="Y88" s="190"/>
      <c r="Z88" s="217">
        <v>45010</v>
      </c>
      <c r="AA88" s="217">
        <v>45019</v>
      </c>
      <c r="AB88" s="190"/>
      <c r="AC88" s="135"/>
      <c r="AD88" s="135"/>
      <c r="AE88" s="135"/>
      <c r="AF88" s="135"/>
      <c r="AG88" s="190"/>
      <c r="AH88" s="190"/>
      <c r="AI88" s="168"/>
      <c r="AJ88" s="290">
        <f t="shared" si="14"/>
        <v>45019</v>
      </c>
      <c r="AK88" s="290">
        <f t="shared" si="15"/>
        <v>0</v>
      </c>
    </row>
    <row r="89" spans="1:37" s="85" customFormat="1" ht="18.5" customHeight="1">
      <c r="A89" s="293">
        <v>86</v>
      </c>
      <c r="B89" s="135" t="s">
        <v>3259</v>
      </c>
      <c r="C89" s="318" t="s">
        <v>171</v>
      </c>
      <c r="D89" s="209" t="s">
        <v>207</v>
      </c>
      <c r="E89" s="209" t="s">
        <v>212</v>
      </c>
      <c r="F89" s="209" t="s">
        <v>212</v>
      </c>
      <c r="G89" s="209" t="s">
        <v>207</v>
      </c>
      <c r="H89" s="161">
        <v>1</v>
      </c>
      <c r="I89" s="135" t="s">
        <v>174</v>
      </c>
      <c r="J89" s="217">
        <v>44908</v>
      </c>
      <c r="K89" s="217">
        <v>44930</v>
      </c>
      <c r="L89" s="217">
        <v>44931</v>
      </c>
      <c r="M89" s="217">
        <v>44991</v>
      </c>
      <c r="N89" s="190"/>
      <c r="O89" s="190"/>
      <c r="P89" s="190"/>
      <c r="Q89" s="190"/>
      <c r="R89" s="190"/>
      <c r="S89" s="217">
        <v>44908</v>
      </c>
      <c r="T89" s="217"/>
      <c r="U89" s="217">
        <v>44930</v>
      </c>
      <c r="V89" s="217">
        <v>44931</v>
      </c>
      <c r="W89" s="217">
        <v>44991</v>
      </c>
      <c r="X89" s="190"/>
      <c r="Y89" s="190"/>
      <c r="Z89" s="217">
        <v>45010</v>
      </c>
      <c r="AA89" s="217">
        <v>45019</v>
      </c>
      <c r="AB89" s="190"/>
      <c r="AC89" s="135"/>
      <c r="AD89" s="135"/>
      <c r="AE89" s="135"/>
      <c r="AF89" s="135"/>
      <c r="AG89" s="190"/>
      <c r="AH89" s="190"/>
      <c r="AI89" s="168"/>
      <c r="AJ89" s="290">
        <f t="shared" si="14"/>
        <v>45019</v>
      </c>
      <c r="AK89" s="290">
        <f t="shared" si="15"/>
        <v>0</v>
      </c>
    </row>
    <row r="90" spans="1:37" s="85" customFormat="1" ht="18.5" customHeight="1">
      <c r="A90" s="290">
        <v>87</v>
      </c>
      <c r="B90" s="142" t="s">
        <v>170</v>
      </c>
      <c r="C90" s="318" t="s">
        <v>171</v>
      </c>
      <c r="D90" s="209" t="s">
        <v>1974</v>
      </c>
      <c r="E90" s="209" t="s">
        <v>213</v>
      </c>
      <c r="F90" s="209" t="s">
        <v>213</v>
      </c>
      <c r="G90" s="209" t="s">
        <v>214</v>
      </c>
      <c r="H90" s="161">
        <v>1</v>
      </c>
      <c r="I90" s="135" t="s">
        <v>174</v>
      </c>
      <c r="J90" s="217">
        <v>44933</v>
      </c>
      <c r="K90" s="217">
        <v>44959</v>
      </c>
      <c r="L90" s="217">
        <v>44960</v>
      </c>
      <c r="M90" s="217">
        <v>45006</v>
      </c>
      <c r="N90" s="190"/>
      <c r="O90" s="190"/>
      <c r="P90" s="190"/>
      <c r="Q90" s="190"/>
      <c r="R90" s="190"/>
      <c r="S90" s="217">
        <v>44933</v>
      </c>
      <c r="T90" s="217" t="s">
        <v>133</v>
      </c>
      <c r="U90" s="217">
        <v>44959</v>
      </c>
      <c r="V90" s="217">
        <v>44960</v>
      </c>
      <c r="W90" s="217">
        <v>45006</v>
      </c>
      <c r="X90" s="190"/>
      <c r="Y90" s="190"/>
      <c r="Z90" s="217">
        <v>45041</v>
      </c>
      <c r="AA90" s="217">
        <v>45047</v>
      </c>
      <c r="AB90" s="190"/>
      <c r="AC90" s="217">
        <v>44910</v>
      </c>
      <c r="AD90" s="217">
        <v>44941</v>
      </c>
      <c r="AE90" s="217">
        <v>44972</v>
      </c>
      <c r="AF90" s="217">
        <v>45061</v>
      </c>
      <c r="AG90" s="190"/>
      <c r="AH90" s="190"/>
      <c r="AI90" s="168"/>
      <c r="AJ90" s="290">
        <f t="shared" si="14"/>
        <v>45047</v>
      </c>
      <c r="AK90" s="290">
        <f t="shared" si="15"/>
        <v>45061</v>
      </c>
    </row>
    <row r="91" spans="1:37" s="85" customFormat="1" ht="18.5" customHeight="1">
      <c r="A91" s="293">
        <v>88</v>
      </c>
      <c r="B91" s="142" t="s">
        <v>170</v>
      </c>
      <c r="C91" s="318" t="s">
        <v>171</v>
      </c>
      <c r="D91" s="209" t="s">
        <v>1975</v>
      </c>
      <c r="E91" s="209" t="s">
        <v>215</v>
      </c>
      <c r="F91" s="209" t="s">
        <v>215</v>
      </c>
      <c r="G91" s="209" t="s">
        <v>216</v>
      </c>
      <c r="H91" s="161">
        <v>1</v>
      </c>
      <c r="I91" s="135" t="s">
        <v>174</v>
      </c>
      <c r="J91" s="217">
        <v>44933</v>
      </c>
      <c r="K91" s="217">
        <v>44959</v>
      </c>
      <c r="L91" s="217">
        <v>44960</v>
      </c>
      <c r="M91" s="217">
        <v>45006</v>
      </c>
      <c r="N91" s="190"/>
      <c r="O91" s="190"/>
      <c r="P91" s="190"/>
      <c r="Q91" s="190"/>
      <c r="R91" s="190"/>
      <c r="S91" s="217">
        <v>44933</v>
      </c>
      <c r="T91" s="217" t="s">
        <v>133</v>
      </c>
      <c r="U91" s="217">
        <v>44959</v>
      </c>
      <c r="V91" s="217">
        <v>44960</v>
      </c>
      <c r="W91" s="217">
        <v>45006</v>
      </c>
      <c r="X91" s="190"/>
      <c r="Y91" s="190"/>
      <c r="Z91" s="217">
        <v>45041</v>
      </c>
      <c r="AA91" s="217">
        <v>45047</v>
      </c>
      <c r="AB91" s="190"/>
      <c r="AC91" s="217">
        <v>44910</v>
      </c>
      <c r="AD91" s="217">
        <v>44941</v>
      </c>
      <c r="AE91" s="217">
        <v>44972</v>
      </c>
      <c r="AF91" s="217">
        <v>45061</v>
      </c>
      <c r="AG91" s="190"/>
      <c r="AH91" s="190"/>
      <c r="AI91" s="168"/>
      <c r="AJ91" s="290">
        <f t="shared" si="14"/>
        <v>45047</v>
      </c>
      <c r="AK91" s="290">
        <f t="shared" si="15"/>
        <v>45061</v>
      </c>
    </row>
    <row r="92" spans="1:37" s="85" customFormat="1" ht="18.5" customHeight="1">
      <c r="A92" s="290">
        <v>89</v>
      </c>
      <c r="B92" s="142" t="s">
        <v>170</v>
      </c>
      <c r="C92" s="318" t="s">
        <v>171</v>
      </c>
      <c r="D92" s="209" t="s">
        <v>217</v>
      </c>
      <c r="E92" s="209" t="s">
        <v>218</v>
      </c>
      <c r="F92" s="209" t="s">
        <v>218</v>
      </c>
      <c r="G92" s="209" t="s">
        <v>217</v>
      </c>
      <c r="H92" s="161">
        <v>2</v>
      </c>
      <c r="I92" s="135" t="s">
        <v>174</v>
      </c>
      <c r="J92" s="217">
        <v>44933</v>
      </c>
      <c r="K92" s="217">
        <v>44959</v>
      </c>
      <c r="L92" s="217">
        <v>44960</v>
      </c>
      <c r="M92" s="217">
        <v>45006</v>
      </c>
      <c r="N92" s="190"/>
      <c r="O92" s="190"/>
      <c r="P92" s="190"/>
      <c r="Q92" s="190"/>
      <c r="R92" s="190"/>
      <c r="S92" s="217">
        <v>44933</v>
      </c>
      <c r="T92" s="217" t="s">
        <v>133</v>
      </c>
      <c r="U92" s="217">
        <v>44959</v>
      </c>
      <c r="V92" s="217">
        <v>44960</v>
      </c>
      <c r="W92" s="217">
        <v>45006</v>
      </c>
      <c r="X92" s="190"/>
      <c r="Y92" s="190"/>
      <c r="Z92" s="217">
        <v>45041</v>
      </c>
      <c r="AA92" s="217">
        <v>45047</v>
      </c>
      <c r="AB92" s="190"/>
      <c r="AC92" s="188"/>
      <c r="AD92" s="188"/>
      <c r="AE92" s="188"/>
      <c r="AF92" s="188"/>
      <c r="AG92" s="190"/>
      <c r="AH92" s="190"/>
      <c r="AI92" s="168"/>
      <c r="AJ92" s="290">
        <f t="shared" si="14"/>
        <v>45047</v>
      </c>
      <c r="AK92" s="290">
        <f t="shared" si="15"/>
        <v>0</v>
      </c>
    </row>
    <row r="93" spans="1:37" s="85" customFormat="1" ht="18.5" customHeight="1">
      <c r="A93" s="293">
        <v>90</v>
      </c>
      <c r="B93" s="142" t="s">
        <v>170</v>
      </c>
      <c r="C93" s="318" t="s">
        <v>171</v>
      </c>
      <c r="D93" s="209" t="s">
        <v>219</v>
      </c>
      <c r="E93" s="209" t="s">
        <v>220</v>
      </c>
      <c r="F93" s="209" t="s">
        <v>220</v>
      </c>
      <c r="G93" s="209" t="s">
        <v>219</v>
      </c>
      <c r="H93" s="161">
        <v>1</v>
      </c>
      <c r="I93" s="135" t="s">
        <v>174</v>
      </c>
      <c r="J93" s="217">
        <v>44933</v>
      </c>
      <c r="K93" s="217">
        <v>44959</v>
      </c>
      <c r="L93" s="217">
        <v>44960</v>
      </c>
      <c r="M93" s="217">
        <v>45006</v>
      </c>
      <c r="N93" s="190"/>
      <c r="O93" s="190"/>
      <c r="P93" s="190"/>
      <c r="Q93" s="190"/>
      <c r="R93" s="190"/>
      <c r="S93" s="217">
        <v>44933</v>
      </c>
      <c r="T93" s="217" t="s">
        <v>133</v>
      </c>
      <c r="U93" s="217">
        <v>44959</v>
      </c>
      <c r="V93" s="217">
        <v>44960</v>
      </c>
      <c r="W93" s="217">
        <v>45006</v>
      </c>
      <c r="X93" s="190"/>
      <c r="Y93" s="190"/>
      <c r="Z93" s="217">
        <v>45041</v>
      </c>
      <c r="AA93" s="217">
        <v>45047</v>
      </c>
      <c r="AB93" s="190"/>
      <c r="AC93" s="188"/>
      <c r="AD93" s="188"/>
      <c r="AE93" s="188"/>
      <c r="AF93" s="188"/>
      <c r="AG93" s="190"/>
      <c r="AH93" s="190"/>
      <c r="AI93" s="168"/>
      <c r="AJ93" s="290">
        <f t="shared" si="14"/>
        <v>45047</v>
      </c>
      <c r="AK93" s="290">
        <f t="shared" si="15"/>
        <v>0</v>
      </c>
    </row>
    <row r="94" spans="1:37" s="85" customFormat="1" ht="18.5" customHeight="1">
      <c r="A94" s="290">
        <v>91</v>
      </c>
      <c r="B94" s="142" t="s">
        <v>170</v>
      </c>
      <c r="C94" s="318" t="s">
        <v>171</v>
      </c>
      <c r="D94" s="209" t="s">
        <v>221</v>
      </c>
      <c r="E94" s="209" t="s">
        <v>222</v>
      </c>
      <c r="F94" s="209" t="s">
        <v>222</v>
      </c>
      <c r="G94" s="209" t="s">
        <v>221</v>
      </c>
      <c r="H94" s="161">
        <v>1</v>
      </c>
      <c r="I94" s="135" t="s">
        <v>174</v>
      </c>
      <c r="J94" s="217">
        <v>44933</v>
      </c>
      <c r="K94" s="217">
        <v>44959</v>
      </c>
      <c r="L94" s="217">
        <v>44960</v>
      </c>
      <c r="M94" s="217">
        <v>45006</v>
      </c>
      <c r="N94" s="190"/>
      <c r="O94" s="190"/>
      <c r="P94" s="190"/>
      <c r="Q94" s="190"/>
      <c r="R94" s="190"/>
      <c r="S94" s="217">
        <v>44933</v>
      </c>
      <c r="T94" s="217" t="s">
        <v>133</v>
      </c>
      <c r="U94" s="217">
        <v>44959</v>
      </c>
      <c r="V94" s="217">
        <v>44960</v>
      </c>
      <c r="W94" s="217">
        <v>45006</v>
      </c>
      <c r="X94" s="190"/>
      <c r="Y94" s="190"/>
      <c r="Z94" s="217">
        <v>45041</v>
      </c>
      <c r="AA94" s="217">
        <v>45047</v>
      </c>
      <c r="AB94" s="190"/>
      <c r="AC94" s="188"/>
      <c r="AD94" s="188"/>
      <c r="AE94" s="188"/>
      <c r="AF94" s="188"/>
      <c r="AG94" s="190"/>
      <c r="AH94" s="190"/>
      <c r="AI94" s="168"/>
      <c r="AJ94" s="290">
        <f t="shared" si="14"/>
        <v>45047</v>
      </c>
      <c r="AK94" s="290">
        <f t="shared" si="15"/>
        <v>0</v>
      </c>
    </row>
    <row r="95" spans="1:37" s="85" customFormat="1" ht="18.5" customHeight="1">
      <c r="A95" s="293">
        <v>92</v>
      </c>
      <c r="B95" s="142" t="s">
        <v>170</v>
      </c>
      <c r="C95" s="318" t="s">
        <v>171</v>
      </c>
      <c r="D95" s="209" t="s">
        <v>223</v>
      </c>
      <c r="E95" s="209" t="s">
        <v>224</v>
      </c>
      <c r="F95" s="209" t="s">
        <v>224</v>
      </c>
      <c r="G95" s="209" t="s">
        <v>223</v>
      </c>
      <c r="H95" s="161">
        <v>2</v>
      </c>
      <c r="I95" s="135" t="s">
        <v>174</v>
      </c>
      <c r="J95" s="217">
        <v>44933</v>
      </c>
      <c r="K95" s="217">
        <v>44959</v>
      </c>
      <c r="L95" s="217">
        <v>44960</v>
      </c>
      <c r="M95" s="217">
        <v>45006</v>
      </c>
      <c r="N95" s="190"/>
      <c r="O95" s="190"/>
      <c r="P95" s="190"/>
      <c r="Q95" s="190"/>
      <c r="R95" s="190"/>
      <c r="S95" s="217">
        <v>44933</v>
      </c>
      <c r="T95" s="217" t="s">
        <v>133</v>
      </c>
      <c r="U95" s="217">
        <v>44959</v>
      </c>
      <c r="V95" s="217">
        <v>44960</v>
      </c>
      <c r="W95" s="217">
        <v>45006</v>
      </c>
      <c r="X95" s="190"/>
      <c r="Y95" s="190"/>
      <c r="Z95" s="217">
        <v>45041</v>
      </c>
      <c r="AA95" s="217">
        <v>45047</v>
      </c>
      <c r="AB95" s="190"/>
      <c r="AC95" s="188"/>
      <c r="AD95" s="188"/>
      <c r="AE95" s="188"/>
      <c r="AF95" s="188"/>
      <c r="AG95" s="190"/>
      <c r="AH95" s="190"/>
      <c r="AI95" s="168"/>
      <c r="AJ95" s="290">
        <f t="shared" si="14"/>
        <v>45047</v>
      </c>
      <c r="AK95" s="290">
        <f t="shared" si="15"/>
        <v>0</v>
      </c>
    </row>
    <row r="96" spans="1:37" s="85" customFormat="1" ht="18.5" customHeight="1">
      <c r="A96" s="290">
        <v>93</v>
      </c>
      <c r="B96" s="142" t="s">
        <v>170</v>
      </c>
      <c r="C96" s="149" t="s">
        <v>253</v>
      </c>
      <c r="D96" s="149" t="s">
        <v>516</v>
      </c>
      <c r="E96" s="209" t="s">
        <v>517</v>
      </c>
      <c r="F96" s="149"/>
      <c r="G96" s="149" t="s">
        <v>516</v>
      </c>
      <c r="H96" s="149">
        <v>1</v>
      </c>
      <c r="I96" s="149"/>
      <c r="J96" s="320">
        <v>45069</v>
      </c>
      <c r="K96" s="320">
        <v>45070</v>
      </c>
      <c r="L96" s="320">
        <v>45106</v>
      </c>
      <c r="M96" s="320">
        <v>45107</v>
      </c>
      <c r="N96" s="190"/>
      <c r="O96" s="190"/>
      <c r="P96" s="190"/>
      <c r="Q96" s="190"/>
      <c r="R96" s="190"/>
      <c r="S96" s="320">
        <v>45070</v>
      </c>
      <c r="T96" s="190"/>
      <c r="U96" s="190"/>
      <c r="V96" s="190"/>
      <c r="W96" s="190"/>
      <c r="X96" s="190"/>
      <c r="Y96" s="190"/>
      <c r="Z96" s="190"/>
      <c r="AA96" s="190"/>
      <c r="AB96" s="190"/>
      <c r="AC96" s="190"/>
      <c r="AD96" s="190"/>
      <c r="AE96" s="190"/>
      <c r="AF96" s="190"/>
      <c r="AG96" s="190"/>
      <c r="AH96" s="190"/>
      <c r="AI96" s="168"/>
      <c r="AJ96" s="290">
        <f t="shared" si="14"/>
        <v>0</v>
      </c>
      <c r="AK96" s="290">
        <f t="shared" si="15"/>
        <v>0</v>
      </c>
    </row>
    <row r="97" spans="1:37" s="85" customFormat="1" ht="18.5" customHeight="1">
      <c r="A97" s="293">
        <v>94</v>
      </c>
      <c r="B97" s="142" t="s">
        <v>170</v>
      </c>
      <c r="C97" s="149" t="s">
        <v>253</v>
      </c>
      <c r="D97" s="149" t="s">
        <v>518</v>
      </c>
      <c r="E97" s="209" t="s">
        <v>519</v>
      </c>
      <c r="F97" s="149"/>
      <c r="G97" s="149" t="s">
        <v>518</v>
      </c>
      <c r="H97" s="149">
        <v>2</v>
      </c>
      <c r="I97" s="149"/>
      <c r="J97" s="320">
        <v>45069</v>
      </c>
      <c r="K97" s="320">
        <v>45070</v>
      </c>
      <c r="L97" s="320">
        <v>45106</v>
      </c>
      <c r="M97" s="320">
        <v>45107</v>
      </c>
      <c r="N97" s="190"/>
      <c r="O97" s="190"/>
      <c r="P97" s="190"/>
      <c r="Q97" s="190"/>
      <c r="R97" s="190"/>
      <c r="S97" s="320">
        <v>45070</v>
      </c>
      <c r="T97" s="190"/>
      <c r="U97" s="190"/>
      <c r="V97" s="190"/>
      <c r="W97" s="190"/>
      <c r="X97" s="190"/>
      <c r="Y97" s="190"/>
      <c r="Z97" s="190"/>
      <c r="AA97" s="190"/>
      <c r="AB97" s="190"/>
      <c r="AC97" s="190"/>
      <c r="AD97" s="190"/>
      <c r="AE97" s="190"/>
      <c r="AF97" s="190"/>
      <c r="AG97" s="190"/>
      <c r="AH97" s="190"/>
      <c r="AI97" s="168"/>
      <c r="AJ97" s="290">
        <f t="shared" si="14"/>
        <v>0</v>
      </c>
      <c r="AK97" s="290">
        <f t="shared" si="15"/>
        <v>0</v>
      </c>
    </row>
    <row r="98" spans="1:37" s="85" customFormat="1" ht="18.5" customHeight="1">
      <c r="A98" s="290">
        <v>95</v>
      </c>
      <c r="B98" s="142" t="s">
        <v>170</v>
      </c>
      <c r="C98" s="149" t="s">
        <v>253</v>
      </c>
      <c r="D98" s="149" t="s">
        <v>520</v>
      </c>
      <c r="E98" s="209" t="s">
        <v>521</v>
      </c>
      <c r="F98" s="149"/>
      <c r="G98" s="149" t="s">
        <v>520</v>
      </c>
      <c r="H98" s="149">
        <v>2</v>
      </c>
      <c r="I98" s="149"/>
      <c r="J98" s="320">
        <v>45069</v>
      </c>
      <c r="K98" s="320">
        <v>45070</v>
      </c>
      <c r="L98" s="320">
        <v>45106</v>
      </c>
      <c r="M98" s="320">
        <v>45107</v>
      </c>
      <c r="N98" s="190"/>
      <c r="O98" s="190"/>
      <c r="P98" s="190"/>
      <c r="Q98" s="190"/>
      <c r="R98" s="190"/>
      <c r="S98" s="320">
        <v>45070</v>
      </c>
      <c r="T98" s="190"/>
      <c r="U98" s="190"/>
      <c r="V98" s="190"/>
      <c r="W98" s="190"/>
      <c r="X98" s="190"/>
      <c r="Y98" s="190"/>
      <c r="Z98" s="190"/>
      <c r="AA98" s="190"/>
      <c r="AB98" s="190"/>
      <c r="AC98" s="190"/>
      <c r="AD98" s="190"/>
      <c r="AE98" s="190"/>
      <c r="AF98" s="190"/>
      <c r="AG98" s="190"/>
      <c r="AH98" s="190"/>
      <c r="AI98" s="168"/>
      <c r="AJ98" s="290">
        <f t="shared" si="14"/>
        <v>0</v>
      </c>
      <c r="AK98" s="290">
        <f t="shared" si="15"/>
        <v>0</v>
      </c>
    </row>
    <row r="99" spans="1:37" s="85" customFormat="1" ht="18.5" customHeight="1">
      <c r="A99" s="293">
        <v>96</v>
      </c>
      <c r="B99" s="142" t="s">
        <v>170</v>
      </c>
      <c r="C99" s="149" t="s">
        <v>253</v>
      </c>
      <c r="D99" s="149" t="s">
        <v>522</v>
      </c>
      <c r="E99" s="209" t="s">
        <v>523</v>
      </c>
      <c r="F99" s="149"/>
      <c r="G99" s="149" t="s">
        <v>522</v>
      </c>
      <c r="H99" s="149">
        <v>1</v>
      </c>
      <c r="I99" s="149"/>
      <c r="J99" s="320">
        <v>45069</v>
      </c>
      <c r="K99" s="320">
        <v>45070</v>
      </c>
      <c r="L99" s="320">
        <v>45106</v>
      </c>
      <c r="M99" s="320">
        <v>45107</v>
      </c>
      <c r="N99" s="190"/>
      <c r="O99" s="190"/>
      <c r="P99" s="190"/>
      <c r="Q99" s="190"/>
      <c r="R99" s="190"/>
      <c r="S99" s="320">
        <v>45070</v>
      </c>
      <c r="T99" s="190"/>
      <c r="U99" s="190"/>
      <c r="V99" s="190"/>
      <c r="W99" s="190"/>
      <c r="X99" s="190"/>
      <c r="Y99" s="190"/>
      <c r="Z99" s="190"/>
      <c r="AA99" s="190"/>
      <c r="AB99" s="190"/>
      <c r="AC99" s="190"/>
      <c r="AD99" s="190"/>
      <c r="AE99" s="190"/>
      <c r="AF99" s="190"/>
      <c r="AG99" s="190"/>
      <c r="AH99" s="190"/>
      <c r="AI99" s="168"/>
      <c r="AJ99" s="290">
        <f t="shared" si="14"/>
        <v>0</v>
      </c>
      <c r="AK99" s="290">
        <f t="shared" si="15"/>
        <v>0</v>
      </c>
    </row>
    <row r="100" spans="1:37" s="347" customFormat="1" ht="18.5" customHeight="1">
      <c r="A100" s="290">
        <v>97</v>
      </c>
      <c r="B100" s="142" t="s">
        <v>3260</v>
      </c>
      <c r="C100" s="143" t="s">
        <v>960</v>
      </c>
      <c r="D100" s="304" t="s">
        <v>961</v>
      </c>
      <c r="E100" s="304" t="s">
        <v>133</v>
      </c>
      <c r="F100" s="144" t="s">
        <v>1379</v>
      </c>
      <c r="G100" s="144" t="s">
        <v>962</v>
      </c>
      <c r="H100" s="145">
        <v>15</v>
      </c>
      <c r="I100" s="305" t="s">
        <v>2120</v>
      </c>
      <c r="J100" s="146">
        <v>44081</v>
      </c>
      <c r="K100" s="146">
        <v>44104</v>
      </c>
      <c r="L100" s="146">
        <v>44119</v>
      </c>
      <c r="M100" s="146">
        <v>44142</v>
      </c>
      <c r="N100" s="146"/>
      <c r="O100" s="146">
        <v>44165</v>
      </c>
      <c r="P100" s="146">
        <v>44187</v>
      </c>
      <c r="Q100" s="146" t="s">
        <v>963</v>
      </c>
      <c r="R100" s="14">
        <v>44469</v>
      </c>
      <c r="S100" s="146">
        <v>44081</v>
      </c>
      <c r="T100" s="146">
        <v>44104</v>
      </c>
      <c r="U100" s="146">
        <v>44113</v>
      </c>
      <c r="V100" s="146">
        <v>44119</v>
      </c>
      <c r="W100" s="146">
        <v>44142</v>
      </c>
      <c r="X100" s="146">
        <v>44177</v>
      </c>
      <c r="Y100" s="146"/>
      <c r="Z100" s="146" t="s">
        <v>299</v>
      </c>
      <c r="AA100" s="146">
        <v>44224</v>
      </c>
      <c r="AB100" s="146" t="s">
        <v>286</v>
      </c>
      <c r="AC100" s="146">
        <v>44316</v>
      </c>
      <c r="AD100" s="146">
        <v>44331</v>
      </c>
      <c r="AE100" s="146">
        <v>44409</v>
      </c>
      <c r="AF100" s="146">
        <v>44526</v>
      </c>
      <c r="AG100" s="279"/>
      <c r="AH100" s="95"/>
      <c r="AI100" s="147" t="s">
        <v>288</v>
      </c>
      <c r="AJ100" s="290" t="e">
        <f t="shared" si="14"/>
        <v>#VALUE!</v>
      </c>
      <c r="AK100" s="290">
        <f t="shared" si="15"/>
        <v>57</v>
      </c>
    </row>
    <row r="101" spans="1:37" s="347" customFormat="1" ht="18.5" customHeight="1">
      <c r="A101" s="293">
        <v>98</v>
      </c>
      <c r="B101" s="142" t="s">
        <v>3260</v>
      </c>
      <c r="C101" s="143" t="s">
        <v>960</v>
      </c>
      <c r="D101" s="304" t="s">
        <v>961</v>
      </c>
      <c r="E101" s="304" t="s">
        <v>133</v>
      </c>
      <c r="F101" s="144" t="s">
        <v>2121</v>
      </c>
      <c r="G101" s="144" t="s">
        <v>962</v>
      </c>
      <c r="H101" s="145">
        <v>13</v>
      </c>
      <c r="I101" s="305" t="s">
        <v>2120</v>
      </c>
      <c r="J101" s="146">
        <v>44081</v>
      </c>
      <c r="K101" s="146">
        <v>44104</v>
      </c>
      <c r="L101" s="146">
        <v>44119</v>
      </c>
      <c r="M101" s="146">
        <v>44142</v>
      </c>
      <c r="N101" s="146"/>
      <c r="O101" s="146">
        <v>44165</v>
      </c>
      <c r="P101" s="146">
        <v>44187</v>
      </c>
      <c r="Q101" s="146" t="s">
        <v>963</v>
      </c>
      <c r="R101" s="14">
        <v>44469</v>
      </c>
      <c r="S101" s="146">
        <v>44081</v>
      </c>
      <c r="T101" s="146">
        <v>44104</v>
      </c>
      <c r="U101" s="146">
        <v>44113</v>
      </c>
      <c r="V101" s="146">
        <v>44119</v>
      </c>
      <c r="W101" s="146">
        <v>44142</v>
      </c>
      <c r="X101" s="146">
        <v>44177</v>
      </c>
      <c r="Y101" s="146"/>
      <c r="Z101" s="146" t="s">
        <v>299</v>
      </c>
      <c r="AA101" s="146">
        <v>44224</v>
      </c>
      <c r="AB101" s="146" t="s">
        <v>286</v>
      </c>
      <c r="AC101" s="146">
        <v>44316</v>
      </c>
      <c r="AD101" s="146"/>
      <c r="AE101" s="146">
        <v>44409</v>
      </c>
      <c r="AF101" s="146">
        <v>44526</v>
      </c>
      <c r="AG101" s="279"/>
      <c r="AH101" s="95"/>
      <c r="AI101" s="147" t="s">
        <v>288</v>
      </c>
      <c r="AJ101" s="290" t="e">
        <f t="shared" si="14"/>
        <v>#VALUE!</v>
      </c>
      <c r="AK101" s="290">
        <f t="shared" si="15"/>
        <v>57</v>
      </c>
    </row>
    <row r="102" spans="1:37" s="347" customFormat="1" ht="18.5" customHeight="1">
      <c r="A102" s="290">
        <v>99</v>
      </c>
      <c r="B102" s="142" t="s">
        <v>3260</v>
      </c>
      <c r="C102" s="143" t="s">
        <v>773</v>
      </c>
      <c r="D102" s="304" t="s">
        <v>964</v>
      </c>
      <c r="E102" s="304" t="s">
        <v>965</v>
      </c>
      <c r="F102" s="144" t="s">
        <v>2122</v>
      </c>
      <c r="G102" s="144" t="s">
        <v>966</v>
      </c>
      <c r="H102" s="145">
        <v>1</v>
      </c>
      <c r="I102" s="305" t="s">
        <v>2120</v>
      </c>
      <c r="J102" s="146" t="s">
        <v>1031</v>
      </c>
      <c r="K102" s="146" t="s">
        <v>2123</v>
      </c>
      <c r="L102" s="146" t="s">
        <v>2123</v>
      </c>
      <c r="M102" s="146" t="s">
        <v>2124</v>
      </c>
      <c r="N102" s="146"/>
      <c r="O102" s="146" t="s">
        <v>2123</v>
      </c>
      <c r="P102" s="146">
        <v>44124</v>
      </c>
      <c r="Q102" s="146">
        <v>44136</v>
      </c>
      <c r="R102" s="14">
        <v>44650</v>
      </c>
      <c r="S102" s="146" t="s">
        <v>1031</v>
      </c>
      <c r="T102" s="146" t="s">
        <v>2123</v>
      </c>
      <c r="U102" s="146" t="s">
        <v>1031</v>
      </c>
      <c r="V102" s="146" t="s">
        <v>1031</v>
      </c>
      <c r="W102" s="146" t="s">
        <v>2123</v>
      </c>
      <c r="X102" s="146" t="s">
        <v>2124</v>
      </c>
      <c r="Y102" s="146"/>
      <c r="Z102" s="146">
        <v>44498</v>
      </c>
      <c r="AA102" s="146">
        <v>44138</v>
      </c>
      <c r="AB102" s="146" t="s">
        <v>967</v>
      </c>
      <c r="AC102" s="146" t="s">
        <v>2125</v>
      </c>
      <c r="AD102" s="146" t="s">
        <v>300</v>
      </c>
      <c r="AE102" s="146" t="s">
        <v>300</v>
      </c>
      <c r="AF102" s="146">
        <v>44734</v>
      </c>
      <c r="AG102" s="279"/>
      <c r="AH102" s="95" t="s">
        <v>2126</v>
      </c>
      <c r="AI102" s="147" t="s">
        <v>294</v>
      </c>
      <c r="AJ102" s="290">
        <f t="shared" si="14"/>
        <v>2</v>
      </c>
      <c r="AK102" s="290">
        <f t="shared" si="15"/>
        <v>84</v>
      </c>
    </row>
    <row r="103" spans="1:37" s="347" customFormat="1" ht="18.5" customHeight="1">
      <c r="A103" s="293">
        <v>100</v>
      </c>
      <c r="B103" s="142" t="s">
        <v>3260</v>
      </c>
      <c r="C103" s="143" t="s">
        <v>773</v>
      </c>
      <c r="D103" s="304" t="s">
        <v>964</v>
      </c>
      <c r="E103" s="304" t="s">
        <v>965</v>
      </c>
      <c r="F103" s="144" t="s">
        <v>2127</v>
      </c>
      <c r="G103" s="144" t="s">
        <v>968</v>
      </c>
      <c r="H103" s="145">
        <v>1</v>
      </c>
      <c r="I103" s="305" t="s">
        <v>2120</v>
      </c>
      <c r="J103" s="146" t="s">
        <v>2124</v>
      </c>
      <c r="K103" s="146" t="s">
        <v>2123</v>
      </c>
      <c r="L103" s="146" t="s">
        <v>2124</v>
      </c>
      <c r="M103" s="146" t="s">
        <v>2123</v>
      </c>
      <c r="N103" s="146"/>
      <c r="O103" s="146" t="s">
        <v>2124</v>
      </c>
      <c r="P103" s="146">
        <v>44124</v>
      </c>
      <c r="Q103" s="146">
        <v>44136</v>
      </c>
      <c r="R103" s="14">
        <v>44650</v>
      </c>
      <c r="S103" s="146" t="s">
        <v>2124</v>
      </c>
      <c r="T103" s="146" t="s">
        <v>2124</v>
      </c>
      <c r="U103" s="146" t="s">
        <v>2123</v>
      </c>
      <c r="V103" s="146" t="s">
        <v>2123</v>
      </c>
      <c r="W103" s="146" t="s">
        <v>2123</v>
      </c>
      <c r="X103" s="146" t="s">
        <v>2124</v>
      </c>
      <c r="Y103" s="146"/>
      <c r="Z103" s="146">
        <v>44498</v>
      </c>
      <c r="AA103" s="146">
        <v>44138</v>
      </c>
      <c r="AB103" s="146" t="s">
        <v>967</v>
      </c>
      <c r="AC103" s="146" t="s">
        <v>300</v>
      </c>
      <c r="AD103" s="146" t="s">
        <v>300</v>
      </c>
      <c r="AE103" s="146" t="s">
        <v>300</v>
      </c>
      <c r="AF103" s="146">
        <v>44734</v>
      </c>
      <c r="AG103" s="279"/>
      <c r="AH103" s="95" t="s">
        <v>2128</v>
      </c>
      <c r="AI103" s="147" t="s">
        <v>294</v>
      </c>
      <c r="AJ103" s="290">
        <f t="shared" si="14"/>
        <v>2</v>
      </c>
      <c r="AK103" s="290">
        <f t="shared" si="15"/>
        <v>84</v>
      </c>
    </row>
    <row r="104" spans="1:37" s="347" customFormat="1" ht="18.5" customHeight="1">
      <c r="A104" s="290">
        <v>101</v>
      </c>
      <c r="B104" s="142" t="s">
        <v>3260</v>
      </c>
      <c r="C104" s="143" t="s">
        <v>960</v>
      </c>
      <c r="D104" s="304" t="s">
        <v>969</v>
      </c>
      <c r="E104" s="304" t="s">
        <v>970</v>
      </c>
      <c r="F104" s="144" t="s">
        <v>2129</v>
      </c>
      <c r="G104" s="144" t="s">
        <v>676</v>
      </c>
      <c r="H104" s="145">
        <v>8</v>
      </c>
      <c r="I104" s="305" t="s">
        <v>2130</v>
      </c>
      <c r="J104" s="146">
        <v>44330</v>
      </c>
      <c r="K104" s="146">
        <v>44344</v>
      </c>
      <c r="L104" s="146">
        <v>44357</v>
      </c>
      <c r="M104" s="146">
        <v>44402</v>
      </c>
      <c r="N104" s="146"/>
      <c r="O104" s="146">
        <v>44423</v>
      </c>
      <c r="P104" s="146">
        <v>44444</v>
      </c>
      <c r="Q104" s="146">
        <v>44449</v>
      </c>
      <c r="R104" s="14">
        <v>44864</v>
      </c>
      <c r="S104" s="146">
        <v>44330</v>
      </c>
      <c r="T104" s="146">
        <v>44351</v>
      </c>
      <c r="U104" s="146">
        <v>44363</v>
      </c>
      <c r="V104" s="146">
        <v>44375</v>
      </c>
      <c r="W104" s="146">
        <v>44412</v>
      </c>
      <c r="X104" s="146">
        <v>44438</v>
      </c>
      <c r="Y104" s="146"/>
      <c r="Z104" s="146">
        <v>44479</v>
      </c>
      <c r="AA104" s="146">
        <v>44483</v>
      </c>
      <c r="AB104" s="146" t="s">
        <v>301</v>
      </c>
      <c r="AC104" s="146">
        <v>44525</v>
      </c>
      <c r="AD104" s="146">
        <v>44623</v>
      </c>
      <c r="AE104" s="146"/>
      <c r="AF104" s="146"/>
      <c r="AG104" s="279"/>
      <c r="AH104" s="95" t="s">
        <v>971</v>
      </c>
      <c r="AI104" s="147" t="s">
        <v>294</v>
      </c>
      <c r="AJ104" s="290">
        <f t="shared" si="14"/>
        <v>34</v>
      </c>
      <c r="AK104" s="290">
        <f t="shared" si="15"/>
        <v>-44864</v>
      </c>
    </row>
    <row r="105" spans="1:37" s="347" customFormat="1" ht="18.5" customHeight="1">
      <c r="A105" s="293">
        <v>102</v>
      </c>
      <c r="B105" s="142" t="s">
        <v>3260</v>
      </c>
      <c r="C105" s="143" t="s">
        <v>960</v>
      </c>
      <c r="D105" s="304" t="s">
        <v>973</v>
      </c>
      <c r="E105" s="304" t="s">
        <v>974</v>
      </c>
      <c r="F105" s="144" t="s">
        <v>2131</v>
      </c>
      <c r="G105" s="144" t="s">
        <v>2132</v>
      </c>
      <c r="H105" s="145">
        <v>2</v>
      </c>
      <c r="I105" s="305" t="s">
        <v>2130</v>
      </c>
      <c r="J105" s="146">
        <v>44413</v>
      </c>
      <c r="K105" s="146">
        <v>44413</v>
      </c>
      <c r="L105" s="146">
        <v>44437</v>
      </c>
      <c r="M105" s="146">
        <v>44487</v>
      </c>
      <c r="N105" s="146"/>
      <c r="O105" s="146">
        <v>44518</v>
      </c>
      <c r="P105" s="146">
        <v>44531</v>
      </c>
      <c r="Q105" s="146">
        <v>44535</v>
      </c>
      <c r="R105" s="14">
        <v>44925</v>
      </c>
      <c r="S105" s="146">
        <v>44413</v>
      </c>
      <c r="T105" s="146">
        <v>44413</v>
      </c>
      <c r="U105" s="146">
        <v>44432</v>
      </c>
      <c r="V105" s="146">
        <v>44436</v>
      </c>
      <c r="W105" s="146">
        <v>44484</v>
      </c>
      <c r="X105" s="146">
        <v>44515</v>
      </c>
      <c r="Y105" s="146"/>
      <c r="Z105" s="146">
        <v>44542</v>
      </c>
      <c r="AA105" s="146">
        <v>44567</v>
      </c>
      <c r="AB105" s="146" t="s">
        <v>286</v>
      </c>
      <c r="AC105" s="146">
        <v>44674</v>
      </c>
      <c r="AD105" s="146"/>
      <c r="AE105" s="146"/>
      <c r="AF105" s="146"/>
      <c r="AG105" s="279"/>
      <c r="AH105" s="95" t="s">
        <v>975</v>
      </c>
      <c r="AI105" s="147" t="s">
        <v>294</v>
      </c>
      <c r="AJ105" s="290">
        <f t="shared" si="14"/>
        <v>32</v>
      </c>
      <c r="AK105" s="290">
        <f t="shared" si="15"/>
        <v>-44925</v>
      </c>
    </row>
    <row r="106" spans="1:37" s="347" customFormat="1" ht="18.5" customHeight="1">
      <c r="A106" s="290">
        <v>103</v>
      </c>
      <c r="B106" s="142" t="s">
        <v>3260</v>
      </c>
      <c r="C106" s="143" t="s">
        <v>960</v>
      </c>
      <c r="D106" s="304" t="s">
        <v>973</v>
      </c>
      <c r="E106" s="304" t="s">
        <v>974</v>
      </c>
      <c r="F106" s="144" t="s">
        <v>2133</v>
      </c>
      <c r="G106" s="144" t="s">
        <v>1384</v>
      </c>
      <c r="H106" s="145">
        <v>2</v>
      </c>
      <c r="I106" s="305" t="s">
        <v>2130</v>
      </c>
      <c r="J106" s="146">
        <v>44413</v>
      </c>
      <c r="K106" s="146">
        <v>44413</v>
      </c>
      <c r="L106" s="146">
        <v>44437</v>
      </c>
      <c r="M106" s="146">
        <v>44487</v>
      </c>
      <c r="N106" s="146"/>
      <c r="O106" s="146">
        <v>44518</v>
      </c>
      <c r="P106" s="146">
        <v>44531</v>
      </c>
      <c r="Q106" s="146">
        <v>44535</v>
      </c>
      <c r="R106" s="14">
        <v>44925</v>
      </c>
      <c r="S106" s="146">
        <v>44413</v>
      </c>
      <c r="T106" s="146">
        <v>44413</v>
      </c>
      <c r="U106" s="146">
        <v>44432</v>
      </c>
      <c r="V106" s="146">
        <v>44436</v>
      </c>
      <c r="W106" s="146">
        <v>44484</v>
      </c>
      <c r="X106" s="146">
        <v>44516</v>
      </c>
      <c r="Y106" s="146"/>
      <c r="Z106" s="146">
        <v>44542</v>
      </c>
      <c r="AA106" s="146">
        <v>44567</v>
      </c>
      <c r="AB106" s="146" t="s">
        <v>286</v>
      </c>
      <c r="AC106" s="146">
        <v>44674</v>
      </c>
      <c r="AD106" s="146"/>
      <c r="AE106" s="146"/>
      <c r="AF106" s="146"/>
      <c r="AG106" s="279"/>
      <c r="AH106" s="95" t="s">
        <v>975</v>
      </c>
      <c r="AI106" s="147" t="s">
        <v>294</v>
      </c>
      <c r="AJ106" s="290">
        <f t="shared" si="14"/>
        <v>32</v>
      </c>
      <c r="AK106" s="290">
        <f t="shared" si="15"/>
        <v>-44925</v>
      </c>
    </row>
    <row r="107" spans="1:37" s="347" customFormat="1" ht="18.5" customHeight="1">
      <c r="A107" s="293">
        <v>104</v>
      </c>
      <c r="B107" s="142" t="s">
        <v>3260</v>
      </c>
      <c r="C107" s="143" t="s">
        <v>960</v>
      </c>
      <c r="D107" s="304" t="s">
        <v>973</v>
      </c>
      <c r="E107" s="304" t="s">
        <v>974</v>
      </c>
      <c r="F107" s="144" t="s">
        <v>2134</v>
      </c>
      <c r="G107" s="144" t="s">
        <v>2132</v>
      </c>
      <c r="H107" s="145">
        <v>2</v>
      </c>
      <c r="I107" s="305" t="s">
        <v>2130</v>
      </c>
      <c r="J107" s="146">
        <v>44413</v>
      </c>
      <c r="K107" s="146">
        <v>44413</v>
      </c>
      <c r="L107" s="146">
        <v>44437</v>
      </c>
      <c r="M107" s="146">
        <v>44487</v>
      </c>
      <c r="N107" s="146"/>
      <c r="O107" s="146">
        <v>44518</v>
      </c>
      <c r="P107" s="146">
        <v>44531</v>
      </c>
      <c r="Q107" s="146">
        <v>44535</v>
      </c>
      <c r="R107" s="14">
        <v>44925</v>
      </c>
      <c r="S107" s="146">
        <v>44413</v>
      </c>
      <c r="T107" s="146">
        <v>44413</v>
      </c>
      <c r="U107" s="146">
        <v>44432</v>
      </c>
      <c r="V107" s="146">
        <v>44436</v>
      </c>
      <c r="W107" s="146">
        <v>44484</v>
      </c>
      <c r="X107" s="146">
        <v>44517</v>
      </c>
      <c r="Y107" s="146"/>
      <c r="Z107" s="146">
        <v>44542</v>
      </c>
      <c r="AA107" s="146">
        <v>44567</v>
      </c>
      <c r="AB107" s="146" t="s">
        <v>286</v>
      </c>
      <c r="AC107" s="146">
        <v>44674</v>
      </c>
      <c r="AD107" s="146"/>
      <c r="AE107" s="146"/>
      <c r="AF107" s="146"/>
      <c r="AG107" s="279"/>
      <c r="AH107" s="95" t="s">
        <v>975</v>
      </c>
      <c r="AI107" s="147" t="s">
        <v>294</v>
      </c>
      <c r="AJ107" s="290">
        <f t="shared" si="14"/>
        <v>32</v>
      </c>
      <c r="AK107" s="290">
        <f t="shared" si="15"/>
        <v>-44925</v>
      </c>
    </row>
    <row r="108" spans="1:37" s="347" customFormat="1" ht="18.5" customHeight="1">
      <c r="A108" s="290">
        <v>105</v>
      </c>
      <c r="B108" s="142" t="s">
        <v>3260</v>
      </c>
      <c r="C108" s="143" t="s">
        <v>960</v>
      </c>
      <c r="D108" s="304" t="s">
        <v>973</v>
      </c>
      <c r="E108" s="304" t="s">
        <v>974</v>
      </c>
      <c r="F108" s="144" t="s">
        <v>1385</v>
      </c>
      <c r="G108" s="144" t="s">
        <v>2135</v>
      </c>
      <c r="H108" s="145">
        <v>2</v>
      </c>
      <c r="I108" s="305" t="s">
        <v>2120</v>
      </c>
      <c r="J108" s="146">
        <v>44413</v>
      </c>
      <c r="K108" s="146">
        <v>44413</v>
      </c>
      <c r="L108" s="146">
        <v>44437</v>
      </c>
      <c r="M108" s="146">
        <v>44487</v>
      </c>
      <c r="N108" s="146"/>
      <c r="O108" s="146">
        <v>44518</v>
      </c>
      <c r="P108" s="146">
        <v>44531</v>
      </c>
      <c r="Q108" s="146">
        <v>44535</v>
      </c>
      <c r="R108" s="14">
        <v>44925</v>
      </c>
      <c r="S108" s="146">
        <v>44413</v>
      </c>
      <c r="T108" s="146">
        <v>44413</v>
      </c>
      <c r="U108" s="146">
        <v>44432</v>
      </c>
      <c r="V108" s="146">
        <v>44436</v>
      </c>
      <c r="W108" s="146">
        <v>44484</v>
      </c>
      <c r="X108" s="146">
        <v>44518</v>
      </c>
      <c r="Y108" s="146"/>
      <c r="Z108" s="146">
        <v>44542</v>
      </c>
      <c r="AA108" s="146">
        <v>44567</v>
      </c>
      <c r="AB108" s="146" t="s">
        <v>286</v>
      </c>
      <c r="AC108" s="146">
        <v>44674</v>
      </c>
      <c r="AD108" s="146"/>
      <c r="AE108" s="146"/>
      <c r="AF108" s="146"/>
      <c r="AG108" s="279"/>
      <c r="AH108" s="95" t="s">
        <v>975</v>
      </c>
      <c r="AI108" s="147" t="s">
        <v>294</v>
      </c>
      <c r="AJ108" s="290">
        <f t="shared" si="14"/>
        <v>32</v>
      </c>
      <c r="AK108" s="290">
        <f t="shared" si="15"/>
        <v>-44925</v>
      </c>
    </row>
    <row r="109" spans="1:37" s="347" customFormat="1" ht="18.5" customHeight="1">
      <c r="A109" s="293">
        <v>106</v>
      </c>
      <c r="B109" s="142" t="s">
        <v>3260</v>
      </c>
      <c r="C109" s="143" t="s">
        <v>960</v>
      </c>
      <c r="D109" s="304" t="s">
        <v>976</v>
      </c>
      <c r="E109" s="304" t="s">
        <v>977</v>
      </c>
      <c r="F109" s="144" t="s">
        <v>1033</v>
      </c>
      <c r="G109" s="144" t="s">
        <v>2136</v>
      </c>
      <c r="H109" s="145">
        <v>2</v>
      </c>
      <c r="I109" s="305" t="s">
        <v>2130</v>
      </c>
      <c r="J109" s="146">
        <v>44701</v>
      </c>
      <c r="K109" s="146">
        <v>44738</v>
      </c>
      <c r="L109" s="146">
        <v>44757</v>
      </c>
      <c r="M109" s="146">
        <v>44788</v>
      </c>
      <c r="N109" s="146"/>
      <c r="O109" s="146">
        <v>44817</v>
      </c>
      <c r="P109" s="146">
        <v>44822</v>
      </c>
      <c r="Q109" s="146">
        <v>44824</v>
      </c>
      <c r="R109" s="14">
        <v>45036</v>
      </c>
      <c r="S109" s="146">
        <v>44701</v>
      </c>
      <c r="T109" s="146">
        <v>44727</v>
      </c>
      <c r="U109" s="146">
        <v>44752</v>
      </c>
      <c r="V109" s="146">
        <v>44757</v>
      </c>
      <c r="W109" s="146">
        <v>44809</v>
      </c>
      <c r="X109" s="146">
        <v>44818</v>
      </c>
      <c r="Y109" s="146"/>
      <c r="Z109" s="146">
        <v>44824</v>
      </c>
      <c r="AA109" s="146" t="s">
        <v>2137</v>
      </c>
      <c r="AB109" s="146"/>
      <c r="AC109" s="146"/>
      <c r="AD109" s="146"/>
      <c r="AE109" s="146"/>
      <c r="AF109" s="146"/>
      <c r="AG109" s="279"/>
      <c r="AH109" s="95"/>
      <c r="AI109" s="147" t="s">
        <v>294</v>
      </c>
      <c r="AJ109" s="290" t="e">
        <f t="shared" si="14"/>
        <v>#VALUE!</v>
      </c>
      <c r="AK109" s="290">
        <f t="shared" si="15"/>
        <v>-45036</v>
      </c>
    </row>
    <row r="110" spans="1:37" s="347" customFormat="1" ht="18.5" customHeight="1">
      <c r="A110" s="290">
        <v>107</v>
      </c>
      <c r="B110" s="142" t="s">
        <v>3260</v>
      </c>
      <c r="C110" s="143" t="s">
        <v>960</v>
      </c>
      <c r="D110" s="304" t="s">
        <v>976</v>
      </c>
      <c r="E110" s="304" t="s">
        <v>977</v>
      </c>
      <c r="F110" s="144" t="s">
        <v>2138</v>
      </c>
      <c r="G110" s="144" t="s">
        <v>1035</v>
      </c>
      <c r="H110" s="145">
        <v>2</v>
      </c>
      <c r="I110" s="305" t="s">
        <v>2120</v>
      </c>
      <c r="J110" s="146">
        <v>44701</v>
      </c>
      <c r="K110" s="146">
        <v>44738</v>
      </c>
      <c r="L110" s="146">
        <v>44757</v>
      </c>
      <c r="M110" s="146">
        <v>44788</v>
      </c>
      <c r="N110" s="146"/>
      <c r="O110" s="146">
        <v>44817</v>
      </c>
      <c r="P110" s="146">
        <v>44822</v>
      </c>
      <c r="Q110" s="146">
        <v>44824</v>
      </c>
      <c r="R110" s="14">
        <v>45036</v>
      </c>
      <c r="S110" s="146">
        <v>44701</v>
      </c>
      <c r="T110" s="146">
        <v>44727</v>
      </c>
      <c r="U110" s="146">
        <v>44752</v>
      </c>
      <c r="V110" s="146">
        <v>44757</v>
      </c>
      <c r="W110" s="146">
        <v>44809</v>
      </c>
      <c r="X110" s="146">
        <v>44818</v>
      </c>
      <c r="Y110" s="146"/>
      <c r="Z110" s="146">
        <v>44824</v>
      </c>
      <c r="AA110" s="146" t="s">
        <v>2137</v>
      </c>
      <c r="AB110" s="146"/>
      <c r="AC110" s="146"/>
      <c r="AD110" s="146"/>
      <c r="AE110" s="146"/>
      <c r="AF110" s="146"/>
      <c r="AG110" s="279"/>
      <c r="AH110" s="95"/>
      <c r="AI110" s="147" t="s">
        <v>294</v>
      </c>
      <c r="AJ110" s="290" t="e">
        <f t="shared" si="14"/>
        <v>#VALUE!</v>
      </c>
      <c r="AK110" s="290">
        <f t="shared" si="15"/>
        <v>-45036</v>
      </c>
    </row>
    <row r="111" spans="1:37" s="347" customFormat="1" ht="18.5" customHeight="1">
      <c r="A111" s="293">
        <v>108</v>
      </c>
      <c r="B111" s="142" t="s">
        <v>3260</v>
      </c>
      <c r="C111" s="143" t="s">
        <v>960</v>
      </c>
      <c r="D111" s="304" t="s">
        <v>978</v>
      </c>
      <c r="E111" s="304" t="s">
        <v>979</v>
      </c>
      <c r="F111" s="144" t="s">
        <v>2139</v>
      </c>
      <c r="G111" s="144" t="s">
        <v>2140</v>
      </c>
      <c r="H111" s="145">
        <v>4</v>
      </c>
      <c r="I111" s="305" t="s">
        <v>2120</v>
      </c>
      <c r="J111" s="146">
        <v>44830</v>
      </c>
      <c r="K111" s="146">
        <v>44842</v>
      </c>
      <c r="L111" s="146">
        <v>44842</v>
      </c>
      <c r="M111" s="146">
        <v>44905</v>
      </c>
      <c r="N111" s="146"/>
      <c r="O111" s="146">
        <v>44915</v>
      </c>
      <c r="P111" s="146">
        <v>44922</v>
      </c>
      <c r="Q111" s="146">
        <v>44924</v>
      </c>
      <c r="R111" s="14">
        <v>45107</v>
      </c>
      <c r="S111" s="146">
        <v>44830</v>
      </c>
      <c r="T111" s="146">
        <v>44854</v>
      </c>
      <c r="U111" s="146">
        <v>44870</v>
      </c>
      <c r="V111" s="146">
        <v>44870</v>
      </c>
      <c r="W111" s="146">
        <v>44910</v>
      </c>
      <c r="X111" s="146">
        <v>44571</v>
      </c>
      <c r="Y111" s="146"/>
      <c r="Z111" s="146" t="s">
        <v>2141</v>
      </c>
      <c r="AA111" s="146" t="s">
        <v>2142</v>
      </c>
      <c r="AB111" s="146" t="s">
        <v>2143</v>
      </c>
      <c r="AC111" s="146"/>
      <c r="AD111" s="146"/>
      <c r="AE111" s="146"/>
      <c r="AF111" s="146"/>
      <c r="AG111" s="279"/>
      <c r="AH111" s="95"/>
      <c r="AI111" s="147" t="s">
        <v>294</v>
      </c>
      <c r="AJ111" s="290" t="e">
        <f t="shared" si="14"/>
        <v>#VALUE!</v>
      </c>
      <c r="AK111" s="290">
        <f t="shared" si="15"/>
        <v>-45107</v>
      </c>
    </row>
    <row r="112" spans="1:37" s="347" customFormat="1" ht="18.5" customHeight="1">
      <c r="A112" s="290">
        <v>109</v>
      </c>
      <c r="B112" s="142" t="s">
        <v>3260</v>
      </c>
      <c r="C112" s="143" t="s">
        <v>960</v>
      </c>
      <c r="D112" s="304" t="s">
        <v>978</v>
      </c>
      <c r="E112" s="304" t="s">
        <v>979</v>
      </c>
      <c r="F112" s="144" t="s">
        <v>1386</v>
      </c>
      <c r="G112" s="144" t="s">
        <v>2144</v>
      </c>
      <c r="H112" s="145">
        <v>4</v>
      </c>
      <c r="I112" s="305" t="s">
        <v>2120</v>
      </c>
      <c r="J112" s="146">
        <v>44830</v>
      </c>
      <c r="K112" s="146">
        <v>44842</v>
      </c>
      <c r="L112" s="146">
        <v>44842</v>
      </c>
      <c r="M112" s="146">
        <v>44905</v>
      </c>
      <c r="N112" s="146"/>
      <c r="O112" s="146">
        <v>44915</v>
      </c>
      <c r="P112" s="146">
        <v>44922</v>
      </c>
      <c r="Q112" s="146">
        <v>44924</v>
      </c>
      <c r="R112" s="14">
        <v>45107</v>
      </c>
      <c r="S112" s="146">
        <v>44830</v>
      </c>
      <c r="T112" s="146">
        <v>44854</v>
      </c>
      <c r="U112" s="146">
        <v>44870</v>
      </c>
      <c r="V112" s="146">
        <v>44870</v>
      </c>
      <c r="W112" s="146">
        <v>44910</v>
      </c>
      <c r="X112" s="146">
        <v>44571</v>
      </c>
      <c r="Y112" s="146"/>
      <c r="Z112" s="146" t="s">
        <v>2141</v>
      </c>
      <c r="AA112" s="146" t="s">
        <v>2145</v>
      </c>
      <c r="AB112" s="146" t="s">
        <v>2146</v>
      </c>
      <c r="AC112" s="146"/>
      <c r="AD112" s="146"/>
      <c r="AE112" s="146"/>
      <c r="AF112" s="146"/>
      <c r="AG112" s="279"/>
      <c r="AH112" s="95"/>
      <c r="AI112" s="147" t="s">
        <v>294</v>
      </c>
      <c r="AJ112" s="290" t="e">
        <f t="shared" si="14"/>
        <v>#VALUE!</v>
      </c>
      <c r="AK112" s="290">
        <f t="shared" si="15"/>
        <v>-45107</v>
      </c>
    </row>
    <row r="113" spans="1:37" s="347" customFormat="1" ht="18.5" customHeight="1">
      <c r="A113" s="293">
        <v>110</v>
      </c>
      <c r="B113" s="142" t="s">
        <v>3260</v>
      </c>
      <c r="C113" s="143" t="s">
        <v>960</v>
      </c>
      <c r="D113" s="304" t="s">
        <v>978</v>
      </c>
      <c r="E113" s="304" t="s">
        <v>979</v>
      </c>
      <c r="F113" s="144" t="s">
        <v>2147</v>
      </c>
      <c r="G113" s="144" t="s">
        <v>2148</v>
      </c>
      <c r="H113" s="145">
        <v>4</v>
      </c>
      <c r="I113" s="305" t="s">
        <v>2130</v>
      </c>
      <c r="J113" s="146">
        <v>44830</v>
      </c>
      <c r="K113" s="146">
        <v>44842</v>
      </c>
      <c r="L113" s="146">
        <v>44842</v>
      </c>
      <c r="M113" s="146">
        <v>44905</v>
      </c>
      <c r="N113" s="146"/>
      <c r="O113" s="146">
        <v>44915</v>
      </c>
      <c r="P113" s="146">
        <v>44922</v>
      </c>
      <c r="Q113" s="146">
        <v>44924</v>
      </c>
      <c r="R113" s="14">
        <v>45107</v>
      </c>
      <c r="S113" s="146">
        <v>44830</v>
      </c>
      <c r="T113" s="146">
        <v>44854</v>
      </c>
      <c r="U113" s="146">
        <v>44870</v>
      </c>
      <c r="V113" s="146">
        <v>44870</v>
      </c>
      <c r="W113" s="146">
        <v>44910</v>
      </c>
      <c r="X113" s="146">
        <v>44571</v>
      </c>
      <c r="Y113" s="146"/>
      <c r="Z113" s="146" t="s">
        <v>2149</v>
      </c>
      <c r="AA113" s="146" t="s">
        <v>2142</v>
      </c>
      <c r="AB113" s="146" t="s">
        <v>2146</v>
      </c>
      <c r="AC113" s="146"/>
      <c r="AD113" s="146"/>
      <c r="AE113" s="146"/>
      <c r="AF113" s="146"/>
      <c r="AG113" s="279"/>
      <c r="AH113" s="95"/>
      <c r="AI113" s="147" t="s">
        <v>294</v>
      </c>
      <c r="AJ113" s="290" t="e">
        <f t="shared" si="14"/>
        <v>#VALUE!</v>
      </c>
      <c r="AK113" s="290">
        <f t="shared" si="15"/>
        <v>-45107</v>
      </c>
    </row>
    <row r="114" spans="1:37" s="347" customFormat="1" ht="18.5" customHeight="1">
      <c r="A114" s="290">
        <v>111</v>
      </c>
      <c r="B114" s="142" t="s">
        <v>3260</v>
      </c>
      <c r="C114" s="143" t="s">
        <v>960</v>
      </c>
      <c r="D114" s="304" t="s">
        <v>978</v>
      </c>
      <c r="E114" s="304" t="s">
        <v>979</v>
      </c>
      <c r="F114" s="144" t="s">
        <v>2150</v>
      </c>
      <c r="G114" s="144" t="s">
        <v>2151</v>
      </c>
      <c r="H114" s="145">
        <v>4</v>
      </c>
      <c r="I114" s="305" t="s">
        <v>1380</v>
      </c>
      <c r="J114" s="146">
        <v>44830</v>
      </c>
      <c r="K114" s="146">
        <v>44842</v>
      </c>
      <c r="L114" s="146">
        <v>44842</v>
      </c>
      <c r="M114" s="146">
        <v>44905</v>
      </c>
      <c r="N114" s="146"/>
      <c r="O114" s="146">
        <v>44915</v>
      </c>
      <c r="P114" s="146">
        <v>44922</v>
      </c>
      <c r="Q114" s="146">
        <v>44924</v>
      </c>
      <c r="R114" s="14">
        <v>45107</v>
      </c>
      <c r="S114" s="146">
        <v>44830</v>
      </c>
      <c r="T114" s="146">
        <v>44854</v>
      </c>
      <c r="U114" s="146">
        <v>44870</v>
      </c>
      <c r="V114" s="146">
        <v>44870</v>
      </c>
      <c r="W114" s="146">
        <v>44910</v>
      </c>
      <c r="X114" s="146">
        <v>44571</v>
      </c>
      <c r="Y114" s="146"/>
      <c r="Z114" s="146" t="s">
        <v>2141</v>
      </c>
      <c r="AA114" s="146" t="s">
        <v>2145</v>
      </c>
      <c r="AB114" s="146" t="s">
        <v>2143</v>
      </c>
      <c r="AC114" s="146"/>
      <c r="AD114" s="146"/>
      <c r="AE114" s="146"/>
      <c r="AF114" s="146"/>
      <c r="AG114" s="279"/>
      <c r="AH114" s="95"/>
      <c r="AI114" s="147" t="s">
        <v>294</v>
      </c>
      <c r="AJ114" s="290" t="e">
        <f t="shared" si="14"/>
        <v>#VALUE!</v>
      </c>
      <c r="AK114" s="290">
        <f t="shared" si="15"/>
        <v>-45107</v>
      </c>
    </row>
    <row r="115" spans="1:37" s="347" customFormat="1" ht="18.5" customHeight="1">
      <c r="A115" s="293">
        <v>112</v>
      </c>
      <c r="B115" s="142" t="s">
        <v>3260</v>
      </c>
      <c r="C115" s="143" t="s">
        <v>171</v>
      </c>
      <c r="D115" s="304" t="s">
        <v>980</v>
      </c>
      <c r="E115" s="304" t="s">
        <v>981</v>
      </c>
      <c r="F115" s="144" t="s">
        <v>2152</v>
      </c>
      <c r="G115" s="144" t="s">
        <v>982</v>
      </c>
      <c r="H115" s="145">
        <v>8</v>
      </c>
      <c r="I115" s="305" t="s">
        <v>2130</v>
      </c>
      <c r="J115" s="146">
        <v>44911</v>
      </c>
      <c r="K115" s="146">
        <v>44917</v>
      </c>
      <c r="L115" s="146">
        <v>44931</v>
      </c>
      <c r="M115" s="146">
        <v>44965</v>
      </c>
      <c r="N115" s="146"/>
      <c r="O115" s="146">
        <v>44983</v>
      </c>
      <c r="P115" s="146">
        <v>45003</v>
      </c>
      <c r="Q115" s="146">
        <v>45005</v>
      </c>
      <c r="R115" s="14">
        <v>45019</v>
      </c>
      <c r="S115" s="146">
        <f t="shared" ref="S115:S118" si="16">R115+180</f>
        <v>45199</v>
      </c>
      <c r="T115" s="146">
        <v>44911</v>
      </c>
      <c r="U115" s="146">
        <v>44917</v>
      </c>
      <c r="V115" s="146">
        <v>44927</v>
      </c>
      <c r="W115" s="146">
        <v>44931</v>
      </c>
      <c r="X115" s="146">
        <v>44985</v>
      </c>
      <c r="Y115" s="146"/>
      <c r="Z115" s="146">
        <v>45010</v>
      </c>
      <c r="AA115" s="146">
        <v>45024</v>
      </c>
      <c r="AB115" s="146" t="s">
        <v>2146</v>
      </c>
      <c r="AC115" s="146">
        <v>45039</v>
      </c>
      <c r="AD115" s="146"/>
      <c r="AE115" s="146"/>
      <c r="AF115" s="146"/>
      <c r="AG115" s="279"/>
      <c r="AH115" s="95" t="s">
        <v>983</v>
      </c>
      <c r="AI115" s="147" t="s">
        <v>294</v>
      </c>
      <c r="AJ115" s="290">
        <f t="shared" si="14"/>
        <v>19</v>
      </c>
      <c r="AK115" s="290">
        <f t="shared" si="15"/>
        <v>-45019</v>
      </c>
    </row>
    <row r="116" spans="1:37" s="347" customFormat="1" ht="18.5" customHeight="1">
      <c r="A116" s="290">
        <v>113</v>
      </c>
      <c r="B116" s="142" t="s">
        <v>3260</v>
      </c>
      <c r="C116" s="143" t="s">
        <v>171</v>
      </c>
      <c r="D116" s="304" t="s">
        <v>980</v>
      </c>
      <c r="E116" s="304" t="s">
        <v>981</v>
      </c>
      <c r="F116" s="144" t="s">
        <v>2153</v>
      </c>
      <c r="G116" s="144" t="s">
        <v>984</v>
      </c>
      <c r="H116" s="145">
        <v>8</v>
      </c>
      <c r="I116" s="305" t="s">
        <v>2130</v>
      </c>
      <c r="J116" s="146">
        <v>44911</v>
      </c>
      <c r="K116" s="146">
        <v>44917</v>
      </c>
      <c r="L116" s="146">
        <v>44931</v>
      </c>
      <c r="M116" s="146">
        <v>44965</v>
      </c>
      <c r="N116" s="146"/>
      <c r="O116" s="146">
        <v>44983</v>
      </c>
      <c r="P116" s="146">
        <v>45003</v>
      </c>
      <c r="Q116" s="146">
        <v>45005</v>
      </c>
      <c r="R116" s="14">
        <v>45019</v>
      </c>
      <c r="S116" s="146">
        <f t="shared" si="16"/>
        <v>45199</v>
      </c>
      <c r="T116" s="146">
        <v>44911</v>
      </c>
      <c r="U116" s="146">
        <v>44917</v>
      </c>
      <c r="V116" s="146">
        <v>44927</v>
      </c>
      <c r="W116" s="146">
        <v>44931</v>
      </c>
      <c r="X116" s="146">
        <v>44985</v>
      </c>
      <c r="Y116" s="146"/>
      <c r="Z116" s="146">
        <v>45010</v>
      </c>
      <c r="AA116" s="146">
        <v>45024</v>
      </c>
      <c r="AB116" s="146" t="s">
        <v>2146</v>
      </c>
      <c r="AC116" s="146">
        <v>45039</v>
      </c>
      <c r="AD116" s="146"/>
      <c r="AE116" s="146"/>
      <c r="AF116" s="146"/>
      <c r="AG116" s="279"/>
      <c r="AH116" s="95" t="s">
        <v>983</v>
      </c>
      <c r="AI116" s="147" t="s">
        <v>294</v>
      </c>
      <c r="AJ116" s="290">
        <f t="shared" si="14"/>
        <v>19</v>
      </c>
      <c r="AK116" s="290">
        <f t="shared" si="15"/>
        <v>-45019</v>
      </c>
    </row>
    <row r="117" spans="1:37" s="347" customFormat="1" ht="18.5" customHeight="1">
      <c r="A117" s="293">
        <v>114</v>
      </c>
      <c r="B117" s="142" t="s">
        <v>3260</v>
      </c>
      <c r="C117" s="143" t="s">
        <v>171</v>
      </c>
      <c r="D117" s="304" t="s">
        <v>980</v>
      </c>
      <c r="E117" s="304" t="s">
        <v>981</v>
      </c>
      <c r="F117" s="144" t="s">
        <v>2154</v>
      </c>
      <c r="G117" s="144" t="s">
        <v>985</v>
      </c>
      <c r="H117" s="145">
        <v>8</v>
      </c>
      <c r="I117" s="305" t="s">
        <v>2130</v>
      </c>
      <c r="J117" s="146">
        <v>44911</v>
      </c>
      <c r="K117" s="146">
        <v>44917</v>
      </c>
      <c r="L117" s="146">
        <v>44931</v>
      </c>
      <c r="M117" s="146">
        <v>44965</v>
      </c>
      <c r="N117" s="146"/>
      <c r="O117" s="146">
        <v>44983</v>
      </c>
      <c r="P117" s="146">
        <v>45003</v>
      </c>
      <c r="Q117" s="146">
        <v>45005</v>
      </c>
      <c r="R117" s="14">
        <v>45019</v>
      </c>
      <c r="S117" s="146">
        <f t="shared" si="16"/>
        <v>45199</v>
      </c>
      <c r="T117" s="146">
        <v>44911</v>
      </c>
      <c r="U117" s="146">
        <v>44917</v>
      </c>
      <c r="V117" s="146">
        <v>44927</v>
      </c>
      <c r="W117" s="146">
        <v>44931</v>
      </c>
      <c r="X117" s="146">
        <v>44985</v>
      </c>
      <c r="Y117" s="146"/>
      <c r="Z117" s="146">
        <v>45010</v>
      </c>
      <c r="AA117" s="146">
        <v>45024</v>
      </c>
      <c r="AB117" s="146" t="s">
        <v>2146</v>
      </c>
      <c r="AC117" s="146">
        <v>45039</v>
      </c>
      <c r="AD117" s="146"/>
      <c r="AE117" s="146"/>
      <c r="AF117" s="146"/>
      <c r="AG117" s="279"/>
      <c r="AH117" s="95" t="s">
        <v>983</v>
      </c>
      <c r="AI117" s="147" t="s">
        <v>294</v>
      </c>
      <c r="AJ117" s="290">
        <f t="shared" si="14"/>
        <v>19</v>
      </c>
      <c r="AK117" s="290">
        <f t="shared" si="15"/>
        <v>-45019</v>
      </c>
    </row>
    <row r="118" spans="1:37" s="347" customFormat="1" ht="18.5" customHeight="1">
      <c r="A118" s="290">
        <v>115</v>
      </c>
      <c r="B118" s="142" t="s">
        <v>3260</v>
      </c>
      <c r="C118" s="143" t="s">
        <v>171</v>
      </c>
      <c r="D118" s="304" t="s">
        <v>980</v>
      </c>
      <c r="E118" s="304" t="s">
        <v>981</v>
      </c>
      <c r="F118" s="144" t="s">
        <v>2155</v>
      </c>
      <c r="G118" s="144" t="s">
        <v>986</v>
      </c>
      <c r="H118" s="145">
        <v>8</v>
      </c>
      <c r="I118" s="305" t="s">
        <v>2130</v>
      </c>
      <c r="J118" s="146">
        <v>44911</v>
      </c>
      <c r="K118" s="146">
        <v>44917</v>
      </c>
      <c r="L118" s="146">
        <v>44931</v>
      </c>
      <c r="M118" s="146">
        <v>44965</v>
      </c>
      <c r="N118" s="146"/>
      <c r="O118" s="146">
        <v>44983</v>
      </c>
      <c r="P118" s="146">
        <v>45003</v>
      </c>
      <c r="Q118" s="146">
        <v>45005</v>
      </c>
      <c r="R118" s="14">
        <v>45019</v>
      </c>
      <c r="S118" s="146">
        <f t="shared" si="16"/>
        <v>45199</v>
      </c>
      <c r="T118" s="146">
        <v>44911</v>
      </c>
      <c r="U118" s="146">
        <v>44917</v>
      </c>
      <c r="V118" s="146">
        <v>44927</v>
      </c>
      <c r="W118" s="146">
        <v>44931</v>
      </c>
      <c r="X118" s="146">
        <v>44985</v>
      </c>
      <c r="Y118" s="146"/>
      <c r="Z118" s="146">
        <v>45010</v>
      </c>
      <c r="AA118" s="146">
        <v>45024</v>
      </c>
      <c r="AB118" s="146" t="s">
        <v>2146</v>
      </c>
      <c r="AC118" s="146">
        <v>45039</v>
      </c>
      <c r="AD118" s="146"/>
      <c r="AE118" s="146"/>
      <c r="AF118" s="146"/>
      <c r="AG118" s="279"/>
      <c r="AH118" s="95" t="s">
        <v>983</v>
      </c>
      <c r="AI118" s="147" t="s">
        <v>294</v>
      </c>
      <c r="AJ118" s="290">
        <f t="shared" si="14"/>
        <v>19</v>
      </c>
      <c r="AK118" s="290">
        <f t="shared" si="15"/>
        <v>-45019</v>
      </c>
    </row>
    <row r="119" spans="1:37" s="347" customFormat="1" ht="18.5" customHeight="1">
      <c r="A119" s="293">
        <v>116</v>
      </c>
      <c r="B119" s="144" t="s">
        <v>283</v>
      </c>
      <c r="C119" s="95" t="s">
        <v>156</v>
      </c>
      <c r="D119" s="305"/>
      <c r="E119" s="305"/>
      <c r="F119" s="144" t="s">
        <v>284</v>
      </c>
      <c r="G119" s="144" t="s">
        <v>285</v>
      </c>
      <c r="H119" s="145">
        <v>22</v>
      </c>
      <c r="I119" s="305" t="s">
        <v>1040</v>
      </c>
      <c r="J119" s="146">
        <v>44211</v>
      </c>
      <c r="K119" s="146">
        <v>44229</v>
      </c>
      <c r="L119" s="146">
        <v>44258</v>
      </c>
      <c r="M119" s="146">
        <v>44292</v>
      </c>
      <c r="N119" s="146">
        <v>44335</v>
      </c>
      <c r="O119" s="146">
        <v>44343</v>
      </c>
      <c r="P119" s="146">
        <v>44344</v>
      </c>
      <c r="Q119" s="14">
        <v>44563</v>
      </c>
      <c r="R119" s="146">
        <v>44211</v>
      </c>
      <c r="S119" s="146">
        <v>44247</v>
      </c>
      <c r="T119" s="146">
        <v>44264</v>
      </c>
      <c r="U119" s="146">
        <v>44274</v>
      </c>
      <c r="V119" s="146">
        <v>44292</v>
      </c>
      <c r="W119" s="146">
        <v>44368</v>
      </c>
      <c r="X119" s="146">
        <v>44370</v>
      </c>
      <c r="Y119" s="146">
        <v>44416</v>
      </c>
      <c r="Z119" s="146" t="s">
        <v>286</v>
      </c>
      <c r="AA119" s="146">
        <v>44504</v>
      </c>
      <c r="AB119" s="146">
        <v>44504</v>
      </c>
      <c r="AC119" s="146">
        <v>44531</v>
      </c>
      <c r="AD119" s="146">
        <v>44727</v>
      </c>
      <c r="AE119" s="309"/>
      <c r="AF119" s="95" t="s">
        <v>287</v>
      </c>
      <c r="AG119" s="95" t="s">
        <v>288</v>
      </c>
      <c r="AH119" s="305">
        <f>Y119-P119</f>
        <v>72</v>
      </c>
      <c r="AI119" s="305">
        <f>AD119-Q119</f>
        <v>164</v>
      </c>
      <c r="AJ119" s="290">
        <f t="shared" si="14"/>
        <v>-59</v>
      </c>
      <c r="AK119" s="290" t="e">
        <f t="shared" si="15"/>
        <v>#VALUE!</v>
      </c>
    </row>
    <row r="120" spans="1:37" s="347" customFormat="1" ht="18.5" customHeight="1">
      <c r="A120" s="290">
        <v>117</v>
      </c>
      <c r="B120" s="142" t="s">
        <v>283</v>
      </c>
      <c r="C120" s="149" t="s">
        <v>156</v>
      </c>
      <c r="D120" s="304"/>
      <c r="E120" s="304"/>
      <c r="F120" s="144" t="s">
        <v>289</v>
      </c>
      <c r="G120" s="144" t="s">
        <v>290</v>
      </c>
      <c r="H120" s="145">
        <v>12</v>
      </c>
      <c r="I120" s="305" t="s">
        <v>1040</v>
      </c>
      <c r="J120" s="146">
        <v>44469</v>
      </c>
      <c r="K120" s="146">
        <v>44493</v>
      </c>
      <c r="L120" s="146">
        <v>44545</v>
      </c>
      <c r="M120" s="146">
        <v>44546</v>
      </c>
      <c r="N120" s="146">
        <v>44559</v>
      </c>
      <c r="O120" s="146">
        <v>44581</v>
      </c>
      <c r="P120" s="146">
        <v>44586</v>
      </c>
      <c r="Q120" s="14">
        <f>O120+60</f>
        <v>44641</v>
      </c>
      <c r="R120" s="146">
        <v>44469</v>
      </c>
      <c r="S120" s="146">
        <v>44511</v>
      </c>
      <c r="T120" s="146">
        <v>44516</v>
      </c>
      <c r="U120" s="146"/>
      <c r="V120" s="146">
        <v>44560</v>
      </c>
      <c r="W120" s="146">
        <v>44588</v>
      </c>
      <c r="X120" s="146">
        <v>44603</v>
      </c>
      <c r="Y120" s="146" t="s">
        <v>2232</v>
      </c>
      <c r="Z120" s="146" t="s">
        <v>1140</v>
      </c>
      <c r="AA120" s="146">
        <v>44680</v>
      </c>
      <c r="AB120" s="146">
        <v>44696</v>
      </c>
      <c r="AC120" s="146">
        <v>44696</v>
      </c>
      <c r="AD120" s="146">
        <v>44886</v>
      </c>
      <c r="AE120" s="279"/>
      <c r="AF120" s="95" t="s">
        <v>2233</v>
      </c>
      <c r="AG120" s="95" t="s">
        <v>288</v>
      </c>
      <c r="AH120" s="305" t="e">
        <f t="shared" ref="AH120:AH136" si="17">Y120-P120</f>
        <v>#VALUE!</v>
      </c>
      <c r="AI120" s="305">
        <f t="shared" ref="AI120:AI136" si="18">AD120-Q120</f>
        <v>245</v>
      </c>
      <c r="AJ120" s="290">
        <f t="shared" si="14"/>
        <v>39</v>
      </c>
      <c r="AK120" s="290" t="e">
        <f t="shared" si="15"/>
        <v>#VALUE!</v>
      </c>
    </row>
    <row r="121" spans="1:37" s="347" customFormat="1" ht="18.5" customHeight="1">
      <c r="A121" s="293">
        <v>118</v>
      </c>
      <c r="B121" s="142" t="s">
        <v>283</v>
      </c>
      <c r="C121" s="149" t="s">
        <v>156</v>
      </c>
      <c r="D121" s="304"/>
      <c r="E121" s="304"/>
      <c r="F121" s="144" t="s">
        <v>291</v>
      </c>
      <c r="G121" s="144" t="s">
        <v>292</v>
      </c>
      <c r="H121" s="145">
        <v>12</v>
      </c>
      <c r="I121" s="305" t="s">
        <v>1040</v>
      </c>
      <c r="J121" s="146">
        <v>44469</v>
      </c>
      <c r="K121" s="146">
        <v>44493</v>
      </c>
      <c r="L121" s="146">
        <v>44545</v>
      </c>
      <c r="M121" s="146">
        <v>44546</v>
      </c>
      <c r="N121" s="146">
        <v>44559</v>
      </c>
      <c r="O121" s="146">
        <v>44581</v>
      </c>
      <c r="P121" s="146">
        <v>44586</v>
      </c>
      <c r="Q121" s="14">
        <f>O121+60</f>
        <v>44641</v>
      </c>
      <c r="R121" s="146">
        <v>44469</v>
      </c>
      <c r="S121" s="146">
        <v>44511</v>
      </c>
      <c r="T121" s="146">
        <v>44516</v>
      </c>
      <c r="U121" s="146"/>
      <c r="V121" s="146">
        <v>44560</v>
      </c>
      <c r="W121" s="146">
        <v>44588</v>
      </c>
      <c r="X121" s="146">
        <v>44603</v>
      </c>
      <c r="Y121" s="146" t="s">
        <v>2232</v>
      </c>
      <c r="Z121" s="146" t="s">
        <v>2234</v>
      </c>
      <c r="AA121" s="146">
        <v>44680</v>
      </c>
      <c r="AB121" s="146">
        <v>44696</v>
      </c>
      <c r="AC121" s="146">
        <v>44696</v>
      </c>
      <c r="AD121" s="146">
        <v>44886</v>
      </c>
      <c r="AE121" s="279"/>
      <c r="AF121" s="95" t="s">
        <v>2235</v>
      </c>
      <c r="AG121" s="95" t="s">
        <v>288</v>
      </c>
      <c r="AH121" s="305" t="e">
        <f t="shared" si="17"/>
        <v>#VALUE!</v>
      </c>
      <c r="AI121" s="305">
        <f t="shared" si="18"/>
        <v>245</v>
      </c>
      <c r="AJ121" s="290">
        <f t="shared" si="14"/>
        <v>39</v>
      </c>
      <c r="AK121" s="290" t="e">
        <f t="shared" si="15"/>
        <v>#VALUE!</v>
      </c>
    </row>
    <row r="122" spans="1:37" s="347" customFormat="1" ht="18.5" customHeight="1">
      <c r="A122" s="290">
        <v>119</v>
      </c>
      <c r="B122" s="144" t="s">
        <v>283</v>
      </c>
      <c r="C122" s="95" t="s">
        <v>156</v>
      </c>
      <c r="D122" s="304"/>
      <c r="E122" s="304"/>
      <c r="F122" s="144" t="s">
        <v>2236</v>
      </c>
      <c r="G122" s="144" t="s">
        <v>2237</v>
      </c>
      <c r="H122" s="145">
        <v>6</v>
      </c>
      <c r="I122" s="305" t="s">
        <v>2238</v>
      </c>
      <c r="J122" s="146">
        <v>43794</v>
      </c>
      <c r="K122" s="146" t="s">
        <v>133</v>
      </c>
      <c r="L122" s="146" t="s">
        <v>133</v>
      </c>
      <c r="M122" s="146" t="s">
        <v>133</v>
      </c>
      <c r="N122" s="146">
        <v>43909</v>
      </c>
      <c r="O122" s="146">
        <v>43940</v>
      </c>
      <c r="P122" s="146">
        <v>43951</v>
      </c>
      <c r="Q122" s="14">
        <v>44316</v>
      </c>
      <c r="R122" s="146">
        <v>43794</v>
      </c>
      <c r="S122" s="146" t="s">
        <v>133</v>
      </c>
      <c r="T122" s="146" t="s">
        <v>133</v>
      </c>
      <c r="U122" s="146" t="s">
        <v>133</v>
      </c>
      <c r="V122" s="146" t="s">
        <v>133</v>
      </c>
      <c r="W122" s="146" t="s">
        <v>133</v>
      </c>
      <c r="X122" s="146" t="s">
        <v>133</v>
      </c>
      <c r="Y122" s="146">
        <v>43951</v>
      </c>
      <c r="Z122" s="146"/>
      <c r="AA122" s="146" t="s">
        <v>133</v>
      </c>
      <c r="AB122" s="146" t="s">
        <v>133</v>
      </c>
      <c r="AC122" s="146" t="s">
        <v>133</v>
      </c>
      <c r="AD122" s="146">
        <v>44316</v>
      </c>
      <c r="AE122" s="279"/>
      <c r="AF122" s="95"/>
      <c r="AG122" s="95" t="s">
        <v>288</v>
      </c>
      <c r="AH122" s="305">
        <f t="shared" si="17"/>
        <v>0</v>
      </c>
      <c r="AI122" s="305">
        <f t="shared" si="18"/>
        <v>0</v>
      </c>
      <c r="AJ122" s="290" t="e">
        <f t="shared" si="14"/>
        <v>#VALUE!</v>
      </c>
      <c r="AK122" s="290">
        <f t="shared" si="15"/>
        <v>-43794</v>
      </c>
    </row>
    <row r="123" spans="1:37" s="347" customFormat="1" ht="18.5" customHeight="1">
      <c r="A123" s="293">
        <v>120</v>
      </c>
      <c r="B123" s="144" t="s">
        <v>283</v>
      </c>
      <c r="C123" s="95" t="s">
        <v>156</v>
      </c>
      <c r="D123" s="304"/>
      <c r="E123" s="304"/>
      <c r="F123" s="144" t="s">
        <v>293</v>
      </c>
      <c r="G123" s="144" t="s">
        <v>292</v>
      </c>
      <c r="H123" s="145">
        <v>1</v>
      </c>
      <c r="I123" s="305" t="s">
        <v>1040</v>
      </c>
      <c r="J123" s="146">
        <v>44620</v>
      </c>
      <c r="K123" s="146">
        <v>44625</v>
      </c>
      <c r="L123" s="146">
        <v>44645</v>
      </c>
      <c r="M123" s="146">
        <v>44685</v>
      </c>
      <c r="N123" s="146">
        <v>44702</v>
      </c>
      <c r="O123" s="146">
        <v>44710</v>
      </c>
      <c r="P123" s="146">
        <v>44713</v>
      </c>
      <c r="Q123" s="14">
        <v>44896</v>
      </c>
      <c r="R123" s="146">
        <v>44620</v>
      </c>
      <c r="S123" s="146">
        <v>44629</v>
      </c>
      <c r="T123" s="146">
        <v>44652</v>
      </c>
      <c r="U123" s="146">
        <v>44661</v>
      </c>
      <c r="V123" s="146">
        <v>44691</v>
      </c>
      <c r="W123" s="146">
        <v>44728</v>
      </c>
      <c r="X123" s="146">
        <v>44737</v>
      </c>
      <c r="Y123" s="146">
        <v>44741</v>
      </c>
      <c r="Z123" s="146" t="s">
        <v>2239</v>
      </c>
      <c r="AA123" s="146">
        <v>44761</v>
      </c>
      <c r="AB123" s="146">
        <v>44771</v>
      </c>
      <c r="AC123" s="146">
        <v>44783</v>
      </c>
      <c r="AD123" s="146"/>
      <c r="AE123" s="279"/>
      <c r="AF123" s="95" t="s">
        <v>2240</v>
      </c>
      <c r="AG123" s="95" t="s">
        <v>294</v>
      </c>
      <c r="AH123" s="305">
        <f t="shared" si="17"/>
        <v>28</v>
      </c>
      <c r="AI123" s="305">
        <f t="shared" si="18"/>
        <v>-44896</v>
      </c>
      <c r="AJ123" s="290">
        <f t="shared" si="14"/>
        <v>-135</v>
      </c>
      <c r="AK123" s="290" t="e">
        <f t="shared" si="15"/>
        <v>#VALUE!</v>
      </c>
    </row>
    <row r="124" spans="1:37" s="347" customFormat="1" ht="18.5" customHeight="1">
      <c r="A124" s="290">
        <v>121</v>
      </c>
      <c r="B124" s="144" t="s">
        <v>1151</v>
      </c>
      <c r="C124" s="95" t="s">
        <v>1049</v>
      </c>
      <c r="D124" s="304"/>
      <c r="E124" s="304"/>
      <c r="F124" s="144" t="s">
        <v>295</v>
      </c>
      <c r="G124" s="144" t="s">
        <v>2241</v>
      </c>
      <c r="H124" s="145">
        <v>8</v>
      </c>
      <c r="I124" s="305" t="s">
        <v>2238</v>
      </c>
      <c r="J124" s="146">
        <v>44676</v>
      </c>
      <c r="K124" s="146">
        <v>44678</v>
      </c>
      <c r="L124" s="146">
        <v>44691</v>
      </c>
      <c r="M124" s="146">
        <v>44727</v>
      </c>
      <c r="N124" s="146">
        <v>44742</v>
      </c>
      <c r="O124" s="146">
        <v>44749</v>
      </c>
      <c r="P124" s="146">
        <v>44760</v>
      </c>
      <c r="Q124" s="14">
        <v>45017</v>
      </c>
      <c r="R124" s="146">
        <v>44676</v>
      </c>
      <c r="S124" s="146">
        <v>44686</v>
      </c>
      <c r="T124" s="146">
        <v>44706</v>
      </c>
      <c r="U124" s="146">
        <v>44722</v>
      </c>
      <c r="V124" s="146">
        <v>44778</v>
      </c>
      <c r="W124" s="146">
        <v>44807</v>
      </c>
      <c r="X124" s="146">
        <v>44829</v>
      </c>
      <c r="Y124" s="146" t="s">
        <v>2242</v>
      </c>
      <c r="Z124" s="146" t="s">
        <v>2243</v>
      </c>
      <c r="AA124" s="146"/>
      <c r="AB124" s="146"/>
      <c r="AC124" s="146"/>
      <c r="AD124" s="146"/>
      <c r="AE124" s="279"/>
      <c r="AF124" s="95"/>
      <c r="AG124" s="95" t="s">
        <v>294</v>
      </c>
      <c r="AH124" s="305" t="e">
        <f t="shared" si="17"/>
        <v>#VALUE!</v>
      </c>
      <c r="AI124" s="305">
        <f t="shared" si="18"/>
        <v>-45017</v>
      </c>
      <c r="AJ124" s="290">
        <f t="shared" si="14"/>
        <v>-45017</v>
      </c>
      <c r="AK124" s="290">
        <f t="shared" si="15"/>
        <v>-44676</v>
      </c>
    </row>
    <row r="125" spans="1:37" s="347" customFormat="1" ht="18.5" customHeight="1">
      <c r="A125" s="293">
        <v>122</v>
      </c>
      <c r="B125" s="144" t="s">
        <v>1151</v>
      </c>
      <c r="C125" s="95" t="s">
        <v>1049</v>
      </c>
      <c r="D125" s="304"/>
      <c r="E125" s="304"/>
      <c r="F125" s="144" t="s">
        <v>296</v>
      </c>
      <c r="G125" s="144" t="s">
        <v>2244</v>
      </c>
      <c r="H125" s="145">
        <v>7</v>
      </c>
      <c r="I125" s="305" t="s">
        <v>1040</v>
      </c>
      <c r="J125" s="146">
        <v>44676</v>
      </c>
      <c r="K125" s="146">
        <v>44678</v>
      </c>
      <c r="L125" s="146">
        <v>44691</v>
      </c>
      <c r="M125" s="146">
        <v>44727</v>
      </c>
      <c r="N125" s="146">
        <v>44742</v>
      </c>
      <c r="O125" s="146">
        <v>44749</v>
      </c>
      <c r="P125" s="146">
        <v>44760</v>
      </c>
      <c r="Q125" s="14">
        <v>45017</v>
      </c>
      <c r="R125" s="146">
        <v>44676</v>
      </c>
      <c r="S125" s="146">
        <v>44686</v>
      </c>
      <c r="T125" s="146">
        <v>44706</v>
      </c>
      <c r="U125" s="146">
        <v>44722</v>
      </c>
      <c r="V125" s="146">
        <v>44778</v>
      </c>
      <c r="W125" s="146">
        <v>44807</v>
      </c>
      <c r="X125" s="146">
        <v>44829</v>
      </c>
      <c r="Y125" s="146" t="s">
        <v>2242</v>
      </c>
      <c r="Z125" s="146" t="s">
        <v>2245</v>
      </c>
      <c r="AA125" s="146"/>
      <c r="AB125" s="146"/>
      <c r="AC125" s="146"/>
      <c r="AD125" s="146"/>
      <c r="AE125" s="279"/>
      <c r="AF125" s="95"/>
      <c r="AG125" s="95" t="s">
        <v>294</v>
      </c>
      <c r="AH125" s="305" t="e">
        <f t="shared" si="17"/>
        <v>#VALUE!</v>
      </c>
      <c r="AI125" s="305">
        <f t="shared" si="18"/>
        <v>-45017</v>
      </c>
      <c r="AJ125" s="290">
        <f t="shared" si="14"/>
        <v>-45017</v>
      </c>
      <c r="AK125" s="290">
        <f t="shared" si="15"/>
        <v>-44676</v>
      </c>
    </row>
    <row r="126" spans="1:37" s="347" customFormat="1" ht="18.5" customHeight="1">
      <c r="A126" s="290">
        <v>123</v>
      </c>
      <c r="B126" s="144" t="s">
        <v>2246</v>
      </c>
      <c r="C126" s="95" t="s">
        <v>1049</v>
      </c>
      <c r="D126" s="304"/>
      <c r="E126" s="304"/>
      <c r="F126" s="144" t="s">
        <v>297</v>
      </c>
      <c r="G126" s="144" t="s">
        <v>1113</v>
      </c>
      <c r="H126" s="145">
        <v>7</v>
      </c>
      <c r="I126" s="305" t="s">
        <v>2247</v>
      </c>
      <c r="J126" s="146">
        <v>44676</v>
      </c>
      <c r="K126" s="146">
        <v>44678</v>
      </c>
      <c r="L126" s="146">
        <v>44691</v>
      </c>
      <c r="M126" s="146">
        <v>44727</v>
      </c>
      <c r="N126" s="146">
        <v>44742</v>
      </c>
      <c r="O126" s="146">
        <v>44749</v>
      </c>
      <c r="P126" s="146">
        <v>44760</v>
      </c>
      <c r="Q126" s="14">
        <v>45017</v>
      </c>
      <c r="R126" s="146">
        <v>44676</v>
      </c>
      <c r="S126" s="146">
        <v>44686</v>
      </c>
      <c r="T126" s="146">
        <v>44706</v>
      </c>
      <c r="U126" s="146">
        <v>44722</v>
      </c>
      <c r="V126" s="146">
        <v>44778</v>
      </c>
      <c r="W126" s="146">
        <v>44807</v>
      </c>
      <c r="X126" s="146">
        <v>44829</v>
      </c>
      <c r="Y126" s="146" t="s">
        <v>2248</v>
      </c>
      <c r="Z126" s="146" t="s">
        <v>2249</v>
      </c>
      <c r="AA126" s="146"/>
      <c r="AB126" s="146"/>
      <c r="AC126" s="146"/>
      <c r="AD126" s="146"/>
      <c r="AE126" s="279"/>
      <c r="AF126" s="95"/>
      <c r="AG126" s="95" t="s">
        <v>294</v>
      </c>
      <c r="AH126" s="305" t="e">
        <f t="shared" si="17"/>
        <v>#VALUE!</v>
      </c>
      <c r="AI126" s="305">
        <f t="shared" si="18"/>
        <v>-45017</v>
      </c>
      <c r="AJ126" s="290">
        <f t="shared" si="14"/>
        <v>-45017</v>
      </c>
      <c r="AK126" s="290">
        <f t="shared" si="15"/>
        <v>-44676</v>
      </c>
    </row>
    <row r="127" spans="1:37" s="347" customFormat="1" ht="18.5" customHeight="1">
      <c r="A127" s="293">
        <v>124</v>
      </c>
      <c r="B127" s="144" t="s">
        <v>1151</v>
      </c>
      <c r="C127" s="95" t="s">
        <v>2250</v>
      </c>
      <c r="D127" s="304"/>
      <c r="E127" s="304"/>
      <c r="F127" s="144" t="s">
        <v>298</v>
      </c>
      <c r="G127" s="144" t="s">
        <v>2251</v>
      </c>
      <c r="H127" s="145">
        <v>8</v>
      </c>
      <c r="I127" s="305" t="s">
        <v>1040</v>
      </c>
      <c r="J127" s="146">
        <v>44676</v>
      </c>
      <c r="K127" s="146">
        <v>44678</v>
      </c>
      <c r="L127" s="146">
        <v>44691</v>
      </c>
      <c r="M127" s="146">
        <v>44727</v>
      </c>
      <c r="N127" s="146">
        <v>44742</v>
      </c>
      <c r="O127" s="146">
        <v>44749</v>
      </c>
      <c r="P127" s="146">
        <v>44760</v>
      </c>
      <c r="Q127" s="14">
        <v>45017</v>
      </c>
      <c r="R127" s="146">
        <v>44676</v>
      </c>
      <c r="S127" s="146">
        <v>44686</v>
      </c>
      <c r="T127" s="146">
        <v>44706</v>
      </c>
      <c r="U127" s="146">
        <v>44722</v>
      </c>
      <c r="V127" s="146">
        <v>44778</v>
      </c>
      <c r="W127" s="146">
        <v>44807</v>
      </c>
      <c r="X127" s="146">
        <v>44829</v>
      </c>
      <c r="Y127" s="146" t="s">
        <v>2252</v>
      </c>
      <c r="Z127" s="146" t="s">
        <v>2243</v>
      </c>
      <c r="AA127" s="146"/>
      <c r="AB127" s="146"/>
      <c r="AC127" s="146"/>
      <c r="AD127" s="146"/>
      <c r="AE127" s="279"/>
      <c r="AF127" s="95"/>
      <c r="AG127" s="95" t="s">
        <v>294</v>
      </c>
      <c r="AH127" s="305" t="e">
        <f t="shared" si="17"/>
        <v>#VALUE!</v>
      </c>
      <c r="AI127" s="305">
        <f t="shared" si="18"/>
        <v>-45017</v>
      </c>
      <c r="AJ127" s="290">
        <f t="shared" si="14"/>
        <v>-45017</v>
      </c>
      <c r="AK127" s="290">
        <f t="shared" si="15"/>
        <v>-44676</v>
      </c>
    </row>
    <row r="128" spans="1:37" s="347" customFormat="1" ht="18.5" customHeight="1">
      <c r="A128" s="290">
        <v>125</v>
      </c>
      <c r="B128" s="126" t="s">
        <v>302</v>
      </c>
      <c r="C128" s="126" t="s">
        <v>303</v>
      </c>
      <c r="D128" s="304"/>
      <c r="E128" s="304"/>
      <c r="F128" s="144" t="s">
        <v>304</v>
      </c>
      <c r="G128" s="144" t="s">
        <v>305</v>
      </c>
      <c r="H128" s="145">
        <v>2</v>
      </c>
      <c r="I128" s="305" t="s">
        <v>2247</v>
      </c>
      <c r="J128" s="146">
        <v>44194</v>
      </c>
      <c r="K128" s="146">
        <v>44232</v>
      </c>
      <c r="L128" s="146">
        <v>44255</v>
      </c>
      <c r="M128" s="146">
        <v>44274</v>
      </c>
      <c r="N128" s="146">
        <v>44294</v>
      </c>
      <c r="O128" s="146">
        <v>44423</v>
      </c>
      <c r="P128" s="146">
        <v>44438</v>
      </c>
      <c r="Q128" s="14">
        <v>44622</v>
      </c>
      <c r="R128" s="146">
        <v>44194</v>
      </c>
      <c r="S128" s="146">
        <v>44232</v>
      </c>
      <c r="T128" s="146">
        <v>44232</v>
      </c>
      <c r="U128" s="146">
        <v>44255</v>
      </c>
      <c r="V128" s="146">
        <v>44307</v>
      </c>
      <c r="W128" s="146">
        <v>44341</v>
      </c>
      <c r="X128" s="146">
        <v>44455</v>
      </c>
      <c r="Y128" s="146"/>
      <c r="Z128" s="146" t="s">
        <v>1140</v>
      </c>
      <c r="AA128" s="146"/>
      <c r="AB128" s="146"/>
      <c r="AC128" s="146"/>
      <c r="AD128" s="146"/>
      <c r="AE128" s="279"/>
      <c r="AF128" s="95"/>
      <c r="AG128" s="147" t="s">
        <v>294</v>
      </c>
      <c r="AH128" s="305">
        <f t="shared" si="17"/>
        <v>-44438</v>
      </c>
      <c r="AI128" s="305">
        <f t="shared" si="18"/>
        <v>-44622</v>
      </c>
      <c r="AJ128" s="290">
        <f t="shared" si="14"/>
        <v>-44622</v>
      </c>
      <c r="AK128" s="290">
        <f t="shared" si="15"/>
        <v>-44194</v>
      </c>
    </row>
    <row r="129" spans="1:37" s="347" customFormat="1" ht="18.5" customHeight="1">
      <c r="A129" s="293">
        <v>126</v>
      </c>
      <c r="B129" s="126" t="s">
        <v>302</v>
      </c>
      <c r="C129" s="126" t="s">
        <v>303</v>
      </c>
      <c r="D129" s="304"/>
      <c r="E129" s="304"/>
      <c r="F129" s="144" t="s">
        <v>306</v>
      </c>
      <c r="G129" s="144" t="s">
        <v>305</v>
      </c>
      <c r="H129" s="145">
        <v>4</v>
      </c>
      <c r="I129" s="305" t="s">
        <v>1040</v>
      </c>
      <c r="J129" s="146">
        <v>44194</v>
      </c>
      <c r="K129" s="146">
        <v>44232</v>
      </c>
      <c r="L129" s="146"/>
      <c r="M129" s="146"/>
      <c r="N129" s="146"/>
      <c r="O129" s="146"/>
      <c r="P129" s="146"/>
      <c r="Q129" s="14"/>
      <c r="R129" s="146">
        <v>44194</v>
      </c>
      <c r="S129" s="146">
        <v>44232</v>
      </c>
      <c r="T129" s="146">
        <v>44232</v>
      </c>
      <c r="U129" s="146"/>
      <c r="V129" s="146"/>
      <c r="W129" s="146"/>
      <c r="X129" s="146"/>
      <c r="Y129" s="146"/>
      <c r="Z129" s="146"/>
      <c r="AA129" s="146"/>
      <c r="AB129" s="146"/>
      <c r="AC129" s="146"/>
      <c r="AD129" s="146"/>
      <c r="AE129" s="279"/>
      <c r="AF129" s="95"/>
      <c r="AG129" s="147" t="s">
        <v>294</v>
      </c>
      <c r="AH129" s="305">
        <f t="shared" si="17"/>
        <v>0</v>
      </c>
      <c r="AI129" s="305">
        <f t="shared" si="18"/>
        <v>0</v>
      </c>
      <c r="AJ129" s="290">
        <f t="shared" si="14"/>
        <v>0</v>
      </c>
      <c r="AK129" s="290">
        <f t="shared" si="15"/>
        <v>-44194</v>
      </c>
    </row>
    <row r="130" spans="1:37" s="347" customFormat="1" ht="18.5" customHeight="1">
      <c r="A130" s="290">
        <v>127</v>
      </c>
      <c r="B130" s="126" t="s">
        <v>2253</v>
      </c>
      <c r="C130" s="126" t="s">
        <v>2254</v>
      </c>
      <c r="D130" s="304"/>
      <c r="E130" s="304"/>
      <c r="F130" s="144" t="s">
        <v>2255</v>
      </c>
      <c r="G130" s="144" t="s">
        <v>2256</v>
      </c>
      <c r="H130" s="145">
        <v>1</v>
      </c>
      <c r="I130" s="305" t="s">
        <v>1040</v>
      </c>
      <c r="J130" s="146">
        <v>44503</v>
      </c>
      <c r="K130" s="146">
        <v>44520</v>
      </c>
      <c r="L130" s="146">
        <v>44537</v>
      </c>
      <c r="M130" s="146">
        <v>44591</v>
      </c>
      <c r="N130" s="146">
        <v>44625</v>
      </c>
      <c r="O130" s="146">
        <v>44656</v>
      </c>
      <c r="P130" s="146">
        <v>44676</v>
      </c>
      <c r="Q130" s="14">
        <v>44859</v>
      </c>
      <c r="R130" s="146">
        <v>44503</v>
      </c>
      <c r="S130" s="146">
        <v>44525</v>
      </c>
      <c r="T130" s="146">
        <v>44545</v>
      </c>
      <c r="U130" s="146">
        <v>44555</v>
      </c>
      <c r="V130" s="146">
        <v>44612</v>
      </c>
      <c r="W130" s="146">
        <v>44640</v>
      </c>
      <c r="X130" s="146">
        <v>44768</v>
      </c>
      <c r="Y130" s="146">
        <v>44900</v>
      </c>
      <c r="Z130" s="146"/>
      <c r="AA130" s="146"/>
      <c r="AB130" s="146"/>
      <c r="AC130" s="146"/>
      <c r="AD130" s="146"/>
      <c r="AE130" s="279"/>
      <c r="AF130" s="95"/>
      <c r="AG130" s="147" t="s">
        <v>294</v>
      </c>
      <c r="AH130" s="305">
        <f t="shared" si="17"/>
        <v>224</v>
      </c>
      <c r="AI130" s="305">
        <f t="shared" si="18"/>
        <v>-44859</v>
      </c>
      <c r="AJ130" s="290">
        <f t="shared" si="14"/>
        <v>-44859</v>
      </c>
      <c r="AK130" s="290">
        <f t="shared" si="15"/>
        <v>-44503</v>
      </c>
    </row>
    <row r="131" spans="1:37" s="347" customFormat="1" ht="18.5" customHeight="1">
      <c r="A131" s="293">
        <v>128</v>
      </c>
      <c r="B131" s="126" t="s">
        <v>2257</v>
      </c>
      <c r="C131" s="126" t="s">
        <v>2254</v>
      </c>
      <c r="D131" s="304"/>
      <c r="E131" s="304"/>
      <c r="F131" s="144" t="s">
        <v>2258</v>
      </c>
      <c r="G131" s="144" t="s">
        <v>2256</v>
      </c>
      <c r="H131" s="145">
        <v>1</v>
      </c>
      <c r="I131" s="305" t="s">
        <v>2238</v>
      </c>
      <c r="J131" s="146">
        <v>44503</v>
      </c>
      <c r="K131" s="146">
        <v>44520</v>
      </c>
      <c r="L131" s="146">
        <v>44537</v>
      </c>
      <c r="M131" s="146">
        <v>44591</v>
      </c>
      <c r="N131" s="146">
        <v>44625</v>
      </c>
      <c r="O131" s="146">
        <v>44656</v>
      </c>
      <c r="P131" s="146">
        <v>44676</v>
      </c>
      <c r="Q131" s="14">
        <v>44859</v>
      </c>
      <c r="R131" s="146">
        <v>44503</v>
      </c>
      <c r="S131" s="146">
        <v>44525</v>
      </c>
      <c r="T131" s="146">
        <v>44545</v>
      </c>
      <c r="U131" s="146">
        <v>44555</v>
      </c>
      <c r="V131" s="146">
        <v>44612</v>
      </c>
      <c r="W131" s="146">
        <v>44640</v>
      </c>
      <c r="X131" s="146">
        <v>44768</v>
      </c>
      <c r="Y131" s="146">
        <v>44900</v>
      </c>
      <c r="Z131" s="146"/>
      <c r="AA131" s="146"/>
      <c r="AB131" s="146"/>
      <c r="AC131" s="146"/>
      <c r="AD131" s="146"/>
      <c r="AE131" s="279"/>
      <c r="AF131" s="95"/>
      <c r="AG131" s="147" t="s">
        <v>294</v>
      </c>
      <c r="AH131" s="305">
        <f t="shared" si="17"/>
        <v>224</v>
      </c>
      <c r="AI131" s="305">
        <f t="shared" si="18"/>
        <v>-44859</v>
      </c>
      <c r="AJ131" s="290">
        <f t="shared" si="14"/>
        <v>-44859</v>
      </c>
      <c r="AK131" s="290">
        <f t="shared" si="15"/>
        <v>-44503</v>
      </c>
    </row>
    <row r="132" spans="1:37" s="347" customFormat="1" ht="18.5" customHeight="1">
      <c r="A132" s="290">
        <v>129</v>
      </c>
      <c r="B132" s="15" t="s">
        <v>2259</v>
      </c>
      <c r="C132" s="126" t="s">
        <v>2260</v>
      </c>
      <c r="D132" s="304"/>
      <c r="E132" s="304"/>
      <c r="F132" s="144" t="s">
        <v>2261</v>
      </c>
      <c r="G132" s="144" t="s">
        <v>2262</v>
      </c>
      <c r="H132" s="145">
        <v>2</v>
      </c>
      <c r="I132" s="305" t="s">
        <v>1040</v>
      </c>
      <c r="J132" s="146">
        <v>44389</v>
      </c>
      <c r="K132" s="146">
        <v>44397</v>
      </c>
      <c r="L132" s="146">
        <v>44413</v>
      </c>
      <c r="M132" s="146">
        <v>44443</v>
      </c>
      <c r="N132" s="146">
        <v>44456</v>
      </c>
      <c r="O132" s="146">
        <v>44463</v>
      </c>
      <c r="P132" s="146">
        <v>44468</v>
      </c>
      <c r="Q132" s="14">
        <v>44286</v>
      </c>
      <c r="R132" s="146">
        <v>44389</v>
      </c>
      <c r="S132" s="146">
        <v>44397</v>
      </c>
      <c r="T132" s="146">
        <v>44405</v>
      </c>
      <c r="U132" s="146">
        <v>44413</v>
      </c>
      <c r="V132" s="146">
        <v>44447</v>
      </c>
      <c r="W132" s="146">
        <v>44461</v>
      </c>
      <c r="X132" s="146">
        <v>44485</v>
      </c>
      <c r="Y132" s="146">
        <v>44498</v>
      </c>
      <c r="Z132" s="146"/>
      <c r="AA132" s="146"/>
      <c r="AB132" s="146"/>
      <c r="AC132" s="146"/>
      <c r="AD132" s="146"/>
      <c r="AE132" s="279"/>
      <c r="AF132" s="95"/>
      <c r="AG132" s="147" t="s">
        <v>294</v>
      </c>
      <c r="AH132" s="305">
        <f t="shared" si="17"/>
        <v>30</v>
      </c>
      <c r="AI132" s="305">
        <f t="shared" si="18"/>
        <v>-44286</v>
      </c>
      <c r="AJ132" s="290">
        <f t="shared" si="14"/>
        <v>-44286</v>
      </c>
      <c r="AK132" s="290">
        <f t="shared" si="15"/>
        <v>-44389</v>
      </c>
    </row>
    <row r="133" spans="1:37" s="347" customFormat="1" ht="18.5" customHeight="1">
      <c r="A133" s="293">
        <v>130</v>
      </c>
      <c r="B133" s="15" t="s">
        <v>2263</v>
      </c>
      <c r="C133" s="304" t="s">
        <v>2264</v>
      </c>
      <c r="D133" s="304"/>
      <c r="E133" s="304"/>
      <c r="F133" s="130" t="s">
        <v>1114</v>
      </c>
      <c r="G133" s="304" t="s">
        <v>2265</v>
      </c>
      <c r="H133" s="304">
        <v>2</v>
      </c>
      <c r="I133" s="305" t="s">
        <v>1040</v>
      </c>
      <c r="J133" s="279">
        <v>45097</v>
      </c>
      <c r="K133" s="279">
        <v>45122</v>
      </c>
      <c r="L133" s="279">
        <v>45159</v>
      </c>
      <c r="M133" s="279">
        <v>45160</v>
      </c>
      <c r="N133" s="279">
        <v>45176</v>
      </c>
      <c r="O133" s="279">
        <v>45187</v>
      </c>
      <c r="P133" s="279">
        <v>45199</v>
      </c>
      <c r="Q133" s="279">
        <v>45412</v>
      </c>
      <c r="R133" s="279">
        <v>45097</v>
      </c>
      <c r="S133" s="279"/>
      <c r="T133" s="279"/>
      <c r="U133" s="279"/>
      <c r="V133" s="279"/>
      <c r="W133" s="279"/>
      <c r="X133" s="279"/>
      <c r="Y133" s="279"/>
      <c r="Z133" s="279"/>
      <c r="AA133" s="279"/>
      <c r="AB133" s="279"/>
      <c r="AC133" s="279"/>
      <c r="AD133" s="279"/>
      <c r="AE133" s="279"/>
      <c r="AF133" s="279"/>
      <c r="AG133" s="307"/>
      <c r="AH133" s="305">
        <f t="shared" si="17"/>
        <v>-45199</v>
      </c>
      <c r="AI133" s="305">
        <f t="shared" si="18"/>
        <v>-45412</v>
      </c>
      <c r="AJ133" s="290">
        <f t="shared" ref="AJ133:AJ196" si="19">AA133-Q133</f>
        <v>-45412</v>
      </c>
      <c r="AK133" s="290">
        <f t="shared" ref="AK133:AK196" si="20">AF133-R133</f>
        <v>-45097</v>
      </c>
    </row>
    <row r="134" spans="1:37" s="347" customFormat="1" ht="18.5" customHeight="1">
      <c r="A134" s="290">
        <v>131</v>
      </c>
      <c r="B134" s="15" t="s">
        <v>2266</v>
      </c>
      <c r="C134" s="304" t="s">
        <v>2267</v>
      </c>
      <c r="D134" s="304"/>
      <c r="E134" s="304"/>
      <c r="F134" s="130" t="s">
        <v>1115</v>
      </c>
      <c r="G134" s="304" t="s">
        <v>2268</v>
      </c>
      <c r="H134" s="304">
        <v>2</v>
      </c>
      <c r="I134" s="305" t="s">
        <v>1040</v>
      </c>
      <c r="J134" s="279">
        <v>45097</v>
      </c>
      <c r="K134" s="279">
        <v>45122</v>
      </c>
      <c r="L134" s="279">
        <v>45159</v>
      </c>
      <c r="M134" s="279">
        <v>45160</v>
      </c>
      <c r="N134" s="279">
        <v>45176</v>
      </c>
      <c r="O134" s="279">
        <v>45187</v>
      </c>
      <c r="P134" s="279">
        <v>45199</v>
      </c>
      <c r="Q134" s="279">
        <v>45412</v>
      </c>
      <c r="R134" s="279">
        <v>45097</v>
      </c>
      <c r="S134" s="279"/>
      <c r="T134" s="279"/>
      <c r="U134" s="279"/>
      <c r="V134" s="279"/>
      <c r="W134" s="279"/>
      <c r="X134" s="279"/>
      <c r="Y134" s="279"/>
      <c r="Z134" s="279"/>
      <c r="AA134" s="279"/>
      <c r="AB134" s="279"/>
      <c r="AC134" s="279"/>
      <c r="AD134" s="279"/>
      <c r="AE134" s="279"/>
      <c r="AF134" s="279"/>
      <c r="AG134" s="307"/>
      <c r="AH134" s="305">
        <f t="shared" si="17"/>
        <v>-45199</v>
      </c>
      <c r="AI134" s="305">
        <f t="shared" si="18"/>
        <v>-45412</v>
      </c>
      <c r="AJ134" s="290">
        <f t="shared" si="19"/>
        <v>-45412</v>
      </c>
      <c r="AK134" s="290">
        <f t="shared" si="20"/>
        <v>-45097</v>
      </c>
    </row>
    <row r="135" spans="1:37" s="347" customFormat="1" ht="18.5" customHeight="1">
      <c r="A135" s="293">
        <v>132</v>
      </c>
      <c r="B135" s="15" t="s">
        <v>2266</v>
      </c>
      <c r="C135" s="304" t="s">
        <v>2264</v>
      </c>
      <c r="D135" s="304"/>
      <c r="E135" s="304"/>
      <c r="F135" s="130" t="s">
        <v>1116</v>
      </c>
      <c r="G135" s="304" t="s">
        <v>2269</v>
      </c>
      <c r="H135" s="304">
        <v>2</v>
      </c>
      <c r="I135" s="305" t="s">
        <v>1040</v>
      </c>
      <c r="J135" s="279">
        <v>45097</v>
      </c>
      <c r="K135" s="279">
        <v>45122</v>
      </c>
      <c r="L135" s="279">
        <v>45159</v>
      </c>
      <c r="M135" s="279">
        <v>45160</v>
      </c>
      <c r="N135" s="279">
        <v>45176</v>
      </c>
      <c r="O135" s="279">
        <v>45187</v>
      </c>
      <c r="P135" s="279">
        <v>45199</v>
      </c>
      <c r="Q135" s="279">
        <v>45412</v>
      </c>
      <c r="R135" s="279">
        <v>45097</v>
      </c>
      <c r="S135" s="279"/>
      <c r="T135" s="279"/>
      <c r="U135" s="279"/>
      <c r="V135" s="279"/>
      <c r="W135" s="279"/>
      <c r="X135" s="279"/>
      <c r="Y135" s="279"/>
      <c r="Z135" s="279"/>
      <c r="AA135" s="279"/>
      <c r="AB135" s="279"/>
      <c r="AC135" s="279"/>
      <c r="AD135" s="279"/>
      <c r="AE135" s="279"/>
      <c r="AF135" s="279"/>
      <c r="AG135" s="307"/>
      <c r="AH135" s="305">
        <f t="shared" si="17"/>
        <v>-45199</v>
      </c>
      <c r="AI135" s="305">
        <f t="shared" si="18"/>
        <v>-45412</v>
      </c>
      <c r="AJ135" s="290">
        <f t="shared" si="19"/>
        <v>-45412</v>
      </c>
      <c r="AK135" s="290">
        <f t="shared" si="20"/>
        <v>-45097</v>
      </c>
    </row>
    <row r="136" spans="1:37" s="347" customFormat="1" ht="18.5" customHeight="1">
      <c r="A136" s="290">
        <v>133</v>
      </c>
      <c r="B136" s="15" t="s">
        <v>2263</v>
      </c>
      <c r="C136" s="304" t="s">
        <v>2270</v>
      </c>
      <c r="D136" s="304"/>
      <c r="E136" s="304"/>
      <c r="F136" s="130" t="s">
        <v>1117</v>
      </c>
      <c r="G136" s="304" t="s">
        <v>2271</v>
      </c>
      <c r="H136" s="304">
        <v>2</v>
      </c>
      <c r="I136" s="305" t="s">
        <v>2247</v>
      </c>
      <c r="J136" s="279">
        <v>45097</v>
      </c>
      <c r="K136" s="279">
        <v>45122</v>
      </c>
      <c r="L136" s="279">
        <v>45159</v>
      </c>
      <c r="M136" s="279">
        <v>45160</v>
      </c>
      <c r="N136" s="279">
        <v>45176</v>
      </c>
      <c r="O136" s="279">
        <v>45187</v>
      </c>
      <c r="P136" s="279">
        <v>45199</v>
      </c>
      <c r="Q136" s="279">
        <v>45412</v>
      </c>
      <c r="R136" s="279">
        <v>45097</v>
      </c>
      <c r="S136" s="279"/>
      <c r="T136" s="279"/>
      <c r="U136" s="279"/>
      <c r="V136" s="279"/>
      <c r="W136" s="279"/>
      <c r="X136" s="279"/>
      <c r="Y136" s="279"/>
      <c r="Z136" s="279"/>
      <c r="AA136" s="279"/>
      <c r="AB136" s="279"/>
      <c r="AC136" s="279"/>
      <c r="AD136" s="279"/>
      <c r="AE136" s="279"/>
      <c r="AF136" s="279"/>
      <c r="AG136" s="307"/>
      <c r="AH136" s="305">
        <f t="shared" si="17"/>
        <v>-45199</v>
      </c>
      <c r="AI136" s="305">
        <f t="shared" si="18"/>
        <v>-45412</v>
      </c>
      <c r="AJ136" s="290">
        <f t="shared" si="19"/>
        <v>-45412</v>
      </c>
      <c r="AK136" s="290">
        <f t="shared" si="20"/>
        <v>-45097</v>
      </c>
    </row>
    <row r="137" spans="1:37" s="85" customFormat="1" ht="18.5" customHeight="1">
      <c r="A137" s="293">
        <v>134</v>
      </c>
      <c r="B137" s="222" t="s">
        <v>2491</v>
      </c>
      <c r="C137" s="222" t="s">
        <v>1152</v>
      </c>
      <c r="D137" s="326" t="s">
        <v>533</v>
      </c>
      <c r="E137" s="222"/>
      <c r="F137" s="222" t="s">
        <v>1395</v>
      </c>
      <c r="G137" s="222" t="s">
        <v>533</v>
      </c>
      <c r="H137" s="178">
        <v>1</v>
      </c>
      <c r="I137" s="327" t="s">
        <v>1131</v>
      </c>
      <c r="J137" s="190">
        <v>44148</v>
      </c>
      <c r="K137" s="328"/>
      <c r="L137" s="328"/>
      <c r="M137" s="328"/>
      <c r="N137" s="328"/>
      <c r="O137" s="328"/>
      <c r="P137" s="189"/>
      <c r="Q137" s="189">
        <v>44308</v>
      </c>
      <c r="R137" s="190">
        <v>44560</v>
      </c>
      <c r="S137" s="327">
        <v>44148</v>
      </c>
      <c r="T137" s="328"/>
      <c r="U137" s="328"/>
      <c r="V137" s="328"/>
      <c r="W137" s="328"/>
      <c r="X137" s="328"/>
      <c r="Y137" s="328"/>
      <c r="Z137" s="189">
        <v>44301</v>
      </c>
      <c r="AA137" s="189">
        <v>44308</v>
      </c>
      <c r="AB137" s="143" t="s">
        <v>2001</v>
      </c>
      <c r="AC137" s="222">
        <v>44406</v>
      </c>
      <c r="AD137" s="222">
        <v>44420</v>
      </c>
      <c r="AE137" s="222">
        <v>44438</v>
      </c>
      <c r="AF137" s="222">
        <v>44649</v>
      </c>
      <c r="AG137" s="222"/>
      <c r="AH137" s="222"/>
      <c r="AI137" s="143" t="s">
        <v>1142</v>
      </c>
      <c r="AJ137" s="290">
        <f t="shared" si="19"/>
        <v>0</v>
      </c>
      <c r="AK137" s="290">
        <f t="shared" si="20"/>
        <v>89</v>
      </c>
    </row>
    <row r="138" spans="1:37" s="85" customFormat="1" ht="18.5" customHeight="1">
      <c r="A138" s="290">
        <v>135</v>
      </c>
      <c r="B138" s="222" t="s">
        <v>2491</v>
      </c>
      <c r="C138" s="222" t="s">
        <v>1152</v>
      </c>
      <c r="D138" s="326" t="s">
        <v>533</v>
      </c>
      <c r="E138" s="222"/>
      <c r="F138" s="222" t="s">
        <v>1396</v>
      </c>
      <c r="G138" s="222" t="s">
        <v>533</v>
      </c>
      <c r="H138" s="178">
        <v>1</v>
      </c>
      <c r="I138" s="327" t="s">
        <v>1131</v>
      </c>
      <c r="J138" s="190">
        <v>44216</v>
      </c>
      <c r="K138" s="190"/>
      <c r="L138" s="190"/>
      <c r="M138" s="190"/>
      <c r="N138" s="190"/>
      <c r="O138" s="190"/>
      <c r="P138" s="190"/>
      <c r="Q138" s="190">
        <v>44342</v>
      </c>
      <c r="R138" s="190">
        <v>44560</v>
      </c>
      <c r="S138" s="327">
        <v>44216</v>
      </c>
      <c r="T138" s="190"/>
      <c r="U138" s="190"/>
      <c r="V138" s="190"/>
      <c r="W138" s="190"/>
      <c r="X138" s="190"/>
      <c r="Y138" s="190"/>
      <c r="Z138" s="190">
        <v>44336</v>
      </c>
      <c r="AA138" s="190">
        <v>44342</v>
      </c>
      <c r="AB138" s="143" t="s">
        <v>301</v>
      </c>
      <c r="AC138" s="326" t="s">
        <v>2358</v>
      </c>
      <c r="AD138" s="326" t="s">
        <v>1397</v>
      </c>
      <c r="AE138" s="329"/>
      <c r="AF138" s="222">
        <v>44649</v>
      </c>
      <c r="AG138" s="326"/>
      <c r="AH138" s="222"/>
      <c r="AI138" s="143" t="s">
        <v>2359</v>
      </c>
      <c r="AJ138" s="290">
        <f t="shared" si="19"/>
        <v>0</v>
      </c>
      <c r="AK138" s="290">
        <f t="shared" si="20"/>
        <v>89</v>
      </c>
    </row>
    <row r="139" spans="1:37" s="85" customFormat="1" ht="18.5" customHeight="1">
      <c r="A139" s="293">
        <v>136</v>
      </c>
      <c r="B139" s="222" t="s">
        <v>2491</v>
      </c>
      <c r="C139" s="222" t="s">
        <v>1152</v>
      </c>
      <c r="D139" s="326" t="s">
        <v>533</v>
      </c>
      <c r="E139" s="222"/>
      <c r="F139" s="222" t="s">
        <v>1398</v>
      </c>
      <c r="G139" s="222" t="s">
        <v>533</v>
      </c>
      <c r="H139" s="178">
        <v>1</v>
      </c>
      <c r="I139" s="327" t="s">
        <v>1131</v>
      </c>
      <c r="J139" s="190">
        <v>44251</v>
      </c>
      <c r="K139" s="189"/>
      <c r="L139" s="189"/>
      <c r="M139" s="189">
        <v>44321</v>
      </c>
      <c r="N139" s="189"/>
      <c r="O139" s="189"/>
      <c r="P139" s="190">
        <v>44338</v>
      </c>
      <c r="Q139" s="189">
        <v>44344</v>
      </c>
      <c r="R139" s="190">
        <v>44561</v>
      </c>
      <c r="S139" s="327">
        <v>44251</v>
      </c>
      <c r="T139" s="189"/>
      <c r="U139" s="189"/>
      <c r="V139" s="189">
        <v>44382</v>
      </c>
      <c r="W139" s="189">
        <v>44390</v>
      </c>
      <c r="X139" s="189">
        <v>44384</v>
      </c>
      <c r="Y139" s="189"/>
      <c r="Z139" s="330">
        <v>44405</v>
      </c>
      <c r="AA139" s="330">
        <v>44408</v>
      </c>
      <c r="AB139" s="143" t="s">
        <v>301</v>
      </c>
      <c r="AC139" s="326" t="s">
        <v>1399</v>
      </c>
      <c r="AD139" s="179"/>
      <c r="AE139" s="179"/>
      <c r="AF139" s="222">
        <v>44649</v>
      </c>
      <c r="AG139" s="179"/>
      <c r="AH139" s="222"/>
      <c r="AI139" s="143" t="s">
        <v>1142</v>
      </c>
      <c r="AJ139" s="290">
        <f t="shared" si="19"/>
        <v>64</v>
      </c>
      <c r="AK139" s="290">
        <f t="shared" si="20"/>
        <v>88</v>
      </c>
    </row>
    <row r="140" spans="1:37" s="85" customFormat="1" ht="18.5" customHeight="1">
      <c r="A140" s="290">
        <v>137</v>
      </c>
      <c r="B140" s="222" t="s">
        <v>2491</v>
      </c>
      <c r="C140" s="222" t="s">
        <v>2360</v>
      </c>
      <c r="D140" s="326" t="s">
        <v>1156</v>
      </c>
      <c r="E140" s="222"/>
      <c r="F140" s="222" t="s">
        <v>534</v>
      </c>
      <c r="G140" s="222" t="s">
        <v>2361</v>
      </c>
      <c r="H140" s="178">
        <v>2</v>
      </c>
      <c r="I140" s="327" t="s">
        <v>1131</v>
      </c>
      <c r="J140" s="190">
        <v>44271</v>
      </c>
      <c r="K140" s="190">
        <v>44292</v>
      </c>
      <c r="L140" s="190">
        <f t="shared" ref="L140:L147" si="21">M140</f>
        <v>44338</v>
      </c>
      <c r="M140" s="190">
        <v>44338</v>
      </c>
      <c r="N140" s="190"/>
      <c r="O140" s="190">
        <f>M140+15</f>
        <v>44353</v>
      </c>
      <c r="P140" s="330">
        <v>44354</v>
      </c>
      <c r="Q140" s="330">
        <v>44359</v>
      </c>
      <c r="R140" s="190">
        <v>44577</v>
      </c>
      <c r="S140" s="327">
        <v>44271</v>
      </c>
      <c r="T140" s="190">
        <v>44286</v>
      </c>
      <c r="U140" s="190">
        <v>44299</v>
      </c>
      <c r="V140" s="190">
        <v>44374</v>
      </c>
      <c r="W140" s="189">
        <v>44392</v>
      </c>
      <c r="X140" s="189">
        <v>44394</v>
      </c>
      <c r="Y140" s="189"/>
      <c r="Z140" s="330">
        <v>44405</v>
      </c>
      <c r="AA140" s="330">
        <v>44407</v>
      </c>
      <c r="AB140" s="143" t="s">
        <v>301</v>
      </c>
      <c r="AC140" s="222">
        <v>44444</v>
      </c>
      <c r="AD140" s="212" t="s">
        <v>1400</v>
      </c>
      <c r="AE140" s="149"/>
      <c r="AF140" s="222">
        <v>44964</v>
      </c>
      <c r="AG140" s="212"/>
      <c r="AH140" s="222"/>
      <c r="AI140" s="143" t="s">
        <v>294</v>
      </c>
      <c r="AJ140" s="290">
        <f t="shared" si="19"/>
        <v>48</v>
      </c>
      <c r="AK140" s="290">
        <f t="shared" si="20"/>
        <v>387</v>
      </c>
    </row>
    <row r="141" spans="1:37" s="85" customFormat="1" ht="18.5" customHeight="1">
      <c r="A141" s="293">
        <v>138</v>
      </c>
      <c r="B141" s="222" t="s">
        <v>2491</v>
      </c>
      <c r="C141" s="222" t="s">
        <v>1152</v>
      </c>
      <c r="D141" s="326" t="s">
        <v>1401</v>
      </c>
      <c r="E141" s="222"/>
      <c r="F141" s="222" t="s">
        <v>535</v>
      </c>
      <c r="G141" s="222" t="s">
        <v>1401</v>
      </c>
      <c r="H141" s="178">
        <v>2</v>
      </c>
      <c r="I141" s="327" t="s">
        <v>1131</v>
      </c>
      <c r="J141" s="190">
        <v>44323</v>
      </c>
      <c r="K141" s="190">
        <v>44339</v>
      </c>
      <c r="L141" s="190">
        <f t="shared" si="21"/>
        <v>44394</v>
      </c>
      <c r="M141" s="190">
        <v>44394</v>
      </c>
      <c r="N141" s="190"/>
      <c r="O141" s="190">
        <f>M141+30</f>
        <v>44424</v>
      </c>
      <c r="P141" s="190">
        <v>44428</v>
      </c>
      <c r="Q141" s="190">
        <v>44435</v>
      </c>
      <c r="R141" s="190">
        <v>44648</v>
      </c>
      <c r="S141" s="327">
        <v>44323</v>
      </c>
      <c r="T141" s="190">
        <v>44330</v>
      </c>
      <c r="U141" s="190">
        <v>44339</v>
      </c>
      <c r="V141" s="190">
        <v>44423</v>
      </c>
      <c r="W141" s="190">
        <v>44420</v>
      </c>
      <c r="X141" s="190">
        <v>44441</v>
      </c>
      <c r="Y141" s="190"/>
      <c r="Z141" s="190" t="s">
        <v>2362</v>
      </c>
      <c r="AA141" s="190">
        <v>45051</v>
      </c>
      <c r="AB141" s="143" t="s">
        <v>286</v>
      </c>
      <c r="AC141" s="222"/>
      <c r="AD141" s="149"/>
      <c r="AE141" s="149"/>
      <c r="AF141" s="222"/>
      <c r="AG141" s="149"/>
      <c r="AH141" s="222"/>
      <c r="AI141" s="143" t="s">
        <v>294</v>
      </c>
      <c r="AJ141" s="290">
        <f t="shared" si="19"/>
        <v>616</v>
      </c>
      <c r="AK141" s="290">
        <f t="shared" si="20"/>
        <v>-44648</v>
      </c>
    </row>
    <row r="142" spans="1:37" s="85" customFormat="1" ht="18.5" customHeight="1">
      <c r="A142" s="290">
        <v>139</v>
      </c>
      <c r="B142" s="222" t="s">
        <v>2491</v>
      </c>
      <c r="C142" s="222" t="s">
        <v>1152</v>
      </c>
      <c r="D142" s="326" t="s">
        <v>1401</v>
      </c>
      <c r="E142" s="222"/>
      <c r="F142" s="222" t="s">
        <v>536</v>
      </c>
      <c r="G142" s="222" t="s">
        <v>1401</v>
      </c>
      <c r="H142" s="178">
        <v>2</v>
      </c>
      <c r="I142" s="327" t="s">
        <v>1131</v>
      </c>
      <c r="J142" s="190">
        <v>44326</v>
      </c>
      <c r="K142" s="190">
        <v>44331</v>
      </c>
      <c r="L142" s="190">
        <f t="shared" si="21"/>
        <v>44377</v>
      </c>
      <c r="M142" s="190">
        <v>44377</v>
      </c>
      <c r="N142" s="190"/>
      <c r="O142" s="190">
        <f>M142+15</f>
        <v>44392</v>
      </c>
      <c r="P142" s="190">
        <v>44394</v>
      </c>
      <c r="Q142" s="190">
        <v>44397</v>
      </c>
      <c r="R142" s="190">
        <v>44634</v>
      </c>
      <c r="S142" s="327">
        <v>44326</v>
      </c>
      <c r="T142" s="190">
        <v>44326</v>
      </c>
      <c r="U142" s="190">
        <v>44334</v>
      </c>
      <c r="V142" s="190">
        <v>44418</v>
      </c>
      <c r="W142" s="190">
        <v>44407</v>
      </c>
      <c r="X142" s="190">
        <v>44433</v>
      </c>
      <c r="Y142" s="190"/>
      <c r="Z142" s="190">
        <v>44446</v>
      </c>
      <c r="AA142" s="190">
        <v>44449</v>
      </c>
      <c r="AB142" s="143" t="s">
        <v>301</v>
      </c>
      <c r="AC142" s="222">
        <v>44484</v>
      </c>
      <c r="AD142" s="74" t="s">
        <v>1402</v>
      </c>
      <c r="AE142" s="179"/>
      <c r="AF142" s="222">
        <v>44964</v>
      </c>
      <c r="AG142" s="74"/>
      <c r="AH142" s="222"/>
      <c r="AI142" s="143" t="s">
        <v>294</v>
      </c>
      <c r="AJ142" s="290">
        <f t="shared" si="19"/>
        <v>52</v>
      </c>
      <c r="AK142" s="290">
        <f t="shared" si="20"/>
        <v>330</v>
      </c>
    </row>
    <row r="143" spans="1:37" s="85" customFormat="1" ht="18.5" customHeight="1">
      <c r="A143" s="293">
        <v>140</v>
      </c>
      <c r="B143" s="222" t="s">
        <v>2491</v>
      </c>
      <c r="C143" s="222" t="s">
        <v>1152</v>
      </c>
      <c r="D143" s="326" t="s">
        <v>1156</v>
      </c>
      <c r="E143" s="222"/>
      <c r="F143" s="222" t="s">
        <v>537</v>
      </c>
      <c r="G143" s="222" t="s">
        <v>1156</v>
      </c>
      <c r="H143" s="178">
        <v>2</v>
      </c>
      <c r="I143" s="327" t="s">
        <v>1131</v>
      </c>
      <c r="J143" s="190">
        <v>44299</v>
      </c>
      <c r="K143" s="190">
        <v>44316</v>
      </c>
      <c r="L143" s="190">
        <f t="shared" si="21"/>
        <v>44365</v>
      </c>
      <c r="M143" s="190">
        <v>44365</v>
      </c>
      <c r="N143" s="190"/>
      <c r="O143" s="190">
        <f>M143+30</f>
        <v>44395</v>
      </c>
      <c r="P143" s="190">
        <v>44397</v>
      </c>
      <c r="Q143" s="190">
        <v>44404</v>
      </c>
      <c r="R143" s="190">
        <v>44591</v>
      </c>
      <c r="S143" s="327">
        <v>44299</v>
      </c>
      <c r="T143" s="190">
        <v>44307</v>
      </c>
      <c r="U143" s="190">
        <v>44330</v>
      </c>
      <c r="V143" s="189"/>
      <c r="W143" s="189"/>
      <c r="X143" s="189"/>
      <c r="Y143" s="189"/>
      <c r="Z143" s="189"/>
      <c r="AA143" s="190">
        <v>44512</v>
      </c>
      <c r="AB143" s="143" t="s">
        <v>286</v>
      </c>
      <c r="AC143" s="222">
        <v>44209</v>
      </c>
      <c r="AD143" s="222">
        <v>44645</v>
      </c>
      <c r="AE143" s="222">
        <v>44645</v>
      </c>
      <c r="AF143" s="222" t="s">
        <v>1404</v>
      </c>
      <c r="AG143" s="222"/>
      <c r="AH143" s="222"/>
      <c r="AI143" s="143" t="s">
        <v>294</v>
      </c>
      <c r="AJ143" s="290">
        <f t="shared" si="19"/>
        <v>108</v>
      </c>
      <c r="AK143" s="290" t="e">
        <f t="shared" si="20"/>
        <v>#VALUE!</v>
      </c>
    </row>
    <row r="144" spans="1:37" s="85" customFormat="1" ht="18.5" customHeight="1">
      <c r="A144" s="290">
        <v>141</v>
      </c>
      <c r="B144" s="222" t="s">
        <v>2491</v>
      </c>
      <c r="C144" s="222" t="s">
        <v>1152</v>
      </c>
      <c r="D144" s="326" t="s">
        <v>1156</v>
      </c>
      <c r="E144" s="222"/>
      <c r="F144" s="222" t="s">
        <v>538</v>
      </c>
      <c r="G144" s="222" t="s">
        <v>1156</v>
      </c>
      <c r="H144" s="178">
        <v>4</v>
      </c>
      <c r="I144" s="327" t="s">
        <v>1131</v>
      </c>
      <c r="J144" s="190">
        <v>44299</v>
      </c>
      <c r="K144" s="190">
        <v>44336</v>
      </c>
      <c r="L144" s="190">
        <f t="shared" si="21"/>
        <v>44378</v>
      </c>
      <c r="M144" s="190">
        <v>44378</v>
      </c>
      <c r="N144" s="190"/>
      <c r="O144" s="190">
        <f>M144+46</f>
        <v>44424</v>
      </c>
      <c r="P144" s="190">
        <v>44428</v>
      </c>
      <c r="Q144" s="190">
        <v>44435</v>
      </c>
      <c r="R144" s="190">
        <v>44648</v>
      </c>
      <c r="S144" s="327">
        <v>44299</v>
      </c>
      <c r="T144" s="190">
        <v>44307</v>
      </c>
      <c r="U144" s="190">
        <v>44341</v>
      </c>
      <c r="V144" s="190">
        <v>44393</v>
      </c>
      <c r="W144" s="190">
        <v>44398</v>
      </c>
      <c r="X144" s="190">
        <v>44441</v>
      </c>
      <c r="Y144" s="190"/>
      <c r="Z144" s="190">
        <v>44491</v>
      </c>
      <c r="AA144" s="190">
        <v>44512</v>
      </c>
      <c r="AB144" s="143" t="s">
        <v>286</v>
      </c>
      <c r="AC144" s="222">
        <v>44209</v>
      </c>
      <c r="AD144" s="326" t="s">
        <v>1405</v>
      </c>
      <c r="AE144" s="326" t="s">
        <v>2363</v>
      </c>
      <c r="AF144" s="222" t="s">
        <v>1406</v>
      </c>
      <c r="AG144" s="326"/>
      <c r="AH144" s="222"/>
      <c r="AI144" s="143" t="s">
        <v>294</v>
      </c>
      <c r="AJ144" s="290">
        <f t="shared" si="19"/>
        <v>77</v>
      </c>
      <c r="AK144" s="290" t="e">
        <f t="shared" si="20"/>
        <v>#VALUE!</v>
      </c>
    </row>
    <row r="145" spans="1:37" s="331" customFormat="1" ht="18.5" customHeight="1">
      <c r="A145" s="293">
        <v>142</v>
      </c>
      <c r="B145" s="222" t="s">
        <v>2491</v>
      </c>
      <c r="C145" s="222" t="s">
        <v>1152</v>
      </c>
      <c r="D145" s="326" t="s">
        <v>1407</v>
      </c>
      <c r="E145" s="326"/>
      <c r="F145" s="326" t="s">
        <v>539</v>
      </c>
      <c r="G145" s="326" t="s">
        <v>1407</v>
      </c>
      <c r="H145" s="229">
        <v>38</v>
      </c>
      <c r="I145" s="327" t="s">
        <v>1131</v>
      </c>
      <c r="J145" s="330">
        <v>44431</v>
      </c>
      <c r="K145" s="330">
        <v>44445</v>
      </c>
      <c r="L145" s="190">
        <f t="shared" si="21"/>
        <v>44474</v>
      </c>
      <c r="M145" s="190">
        <v>44474</v>
      </c>
      <c r="N145" s="190"/>
      <c r="O145" s="330" t="str">
        <f>P145</f>
        <v>5台10/15+15台11/30+18台12/27</v>
      </c>
      <c r="P145" s="330" t="s">
        <v>1408</v>
      </c>
      <c r="Q145" s="330">
        <v>44560</v>
      </c>
      <c r="R145" s="330" t="s">
        <v>1409</v>
      </c>
      <c r="S145" s="327">
        <v>44431</v>
      </c>
      <c r="T145" s="330">
        <v>44448</v>
      </c>
      <c r="U145" s="330">
        <v>44455</v>
      </c>
      <c r="V145" s="330">
        <v>44484</v>
      </c>
      <c r="W145" s="190">
        <v>44472</v>
      </c>
      <c r="X145" s="190">
        <v>44479</v>
      </c>
      <c r="Y145" s="190"/>
      <c r="Z145" s="330" t="s">
        <v>1410</v>
      </c>
      <c r="AA145" s="330" t="s">
        <v>2365</v>
      </c>
      <c r="AB145" s="95" t="s">
        <v>540</v>
      </c>
      <c r="AC145" s="212" t="s">
        <v>1411</v>
      </c>
      <c r="AD145" s="212" t="s">
        <v>2366</v>
      </c>
      <c r="AE145" s="222" t="s">
        <v>1412</v>
      </c>
      <c r="AF145" s="212" t="s">
        <v>2367</v>
      </c>
      <c r="AG145" s="212"/>
      <c r="AH145" s="212"/>
      <c r="AI145" s="143" t="s">
        <v>294</v>
      </c>
      <c r="AJ145" s="290" t="e">
        <f t="shared" si="19"/>
        <v>#VALUE!</v>
      </c>
      <c r="AK145" s="290" t="e">
        <f t="shared" si="20"/>
        <v>#VALUE!</v>
      </c>
    </row>
    <row r="146" spans="1:37" s="66" customFormat="1" ht="18.5" customHeight="1">
      <c r="A146" s="290">
        <v>143</v>
      </c>
      <c r="B146" s="222" t="s">
        <v>2491</v>
      </c>
      <c r="C146" s="222" t="s">
        <v>1152</v>
      </c>
      <c r="D146" s="326" t="s">
        <v>1413</v>
      </c>
      <c r="E146" s="222"/>
      <c r="F146" s="222" t="s">
        <v>541</v>
      </c>
      <c r="G146" s="222" t="s">
        <v>2368</v>
      </c>
      <c r="H146" s="229">
        <v>1</v>
      </c>
      <c r="I146" s="327" t="s">
        <v>1131</v>
      </c>
      <c r="J146" s="190">
        <v>44403</v>
      </c>
      <c r="K146" s="190">
        <v>44442</v>
      </c>
      <c r="L146" s="190">
        <f t="shared" si="21"/>
        <v>44482</v>
      </c>
      <c r="M146" s="190">
        <v>44482</v>
      </c>
      <c r="N146" s="190"/>
      <c r="O146" s="190">
        <f>M146+35</f>
        <v>44517</v>
      </c>
      <c r="P146" s="190">
        <v>44520</v>
      </c>
      <c r="Q146" s="190">
        <v>44525</v>
      </c>
      <c r="R146" s="190">
        <v>44711</v>
      </c>
      <c r="S146" s="190">
        <v>44403</v>
      </c>
      <c r="T146" s="190">
        <v>44434</v>
      </c>
      <c r="U146" s="190">
        <v>44442</v>
      </c>
      <c r="V146" s="190">
        <v>44449</v>
      </c>
      <c r="W146" s="190">
        <v>44502</v>
      </c>
      <c r="X146" s="190">
        <v>44541</v>
      </c>
      <c r="Y146" s="190"/>
      <c r="Z146" s="190">
        <v>44568</v>
      </c>
      <c r="AA146" s="190">
        <v>44584</v>
      </c>
      <c r="AB146" s="143" t="s">
        <v>301</v>
      </c>
      <c r="AC146" s="222">
        <v>44630</v>
      </c>
      <c r="AD146" s="222">
        <v>44697</v>
      </c>
      <c r="AE146" s="222">
        <v>44697</v>
      </c>
      <c r="AF146" s="222">
        <v>44917</v>
      </c>
      <c r="AG146" s="222"/>
      <c r="AH146" s="222"/>
      <c r="AI146" s="143" t="s">
        <v>294</v>
      </c>
      <c r="AJ146" s="290">
        <f t="shared" si="19"/>
        <v>59</v>
      </c>
      <c r="AK146" s="290">
        <f t="shared" si="20"/>
        <v>206</v>
      </c>
    </row>
    <row r="147" spans="1:37" s="66" customFormat="1" ht="18.5" customHeight="1">
      <c r="A147" s="293">
        <v>144</v>
      </c>
      <c r="B147" s="222" t="s">
        <v>2491</v>
      </c>
      <c r="C147" s="222" t="s">
        <v>2360</v>
      </c>
      <c r="D147" s="326" t="s">
        <v>1413</v>
      </c>
      <c r="E147" s="222"/>
      <c r="F147" s="222" t="s">
        <v>542</v>
      </c>
      <c r="G147" s="222" t="s">
        <v>1413</v>
      </c>
      <c r="H147" s="229">
        <v>1</v>
      </c>
      <c r="I147" s="327" t="s">
        <v>1131</v>
      </c>
      <c r="J147" s="190">
        <v>44403</v>
      </c>
      <c r="K147" s="190">
        <v>44442</v>
      </c>
      <c r="L147" s="190">
        <f t="shared" si="21"/>
        <v>44482</v>
      </c>
      <c r="M147" s="190">
        <v>44482</v>
      </c>
      <c r="N147" s="190"/>
      <c r="O147" s="190">
        <f>M147+35</f>
        <v>44517</v>
      </c>
      <c r="P147" s="190">
        <v>44520</v>
      </c>
      <c r="Q147" s="190">
        <v>44525</v>
      </c>
      <c r="R147" s="190">
        <v>44711</v>
      </c>
      <c r="S147" s="190">
        <v>44403</v>
      </c>
      <c r="T147" s="190">
        <v>44434</v>
      </c>
      <c r="U147" s="190">
        <v>44442</v>
      </c>
      <c r="V147" s="190">
        <v>44449</v>
      </c>
      <c r="W147" s="190">
        <v>44502</v>
      </c>
      <c r="X147" s="190">
        <v>44551</v>
      </c>
      <c r="Y147" s="190"/>
      <c r="Z147" s="190">
        <v>44568</v>
      </c>
      <c r="AA147" s="190">
        <v>44584</v>
      </c>
      <c r="AB147" s="332" t="s">
        <v>301</v>
      </c>
      <c r="AC147" s="222">
        <v>44633</v>
      </c>
      <c r="AD147" s="222">
        <v>44697</v>
      </c>
      <c r="AE147" s="222">
        <v>44697</v>
      </c>
      <c r="AF147" s="222">
        <v>44917</v>
      </c>
      <c r="AG147" s="222"/>
      <c r="AH147" s="222"/>
      <c r="AI147" s="143" t="s">
        <v>294</v>
      </c>
      <c r="AJ147" s="290">
        <f t="shared" si="19"/>
        <v>59</v>
      </c>
      <c r="AK147" s="290">
        <f t="shared" si="20"/>
        <v>206</v>
      </c>
    </row>
    <row r="148" spans="1:37" s="66" customFormat="1" ht="18.5" customHeight="1">
      <c r="A148" s="290">
        <v>145</v>
      </c>
      <c r="B148" s="222" t="s">
        <v>2491</v>
      </c>
      <c r="C148" s="222" t="s">
        <v>1152</v>
      </c>
      <c r="D148" s="333" t="s">
        <v>2369</v>
      </c>
      <c r="E148" s="334"/>
      <c r="F148" s="334" t="s">
        <v>543</v>
      </c>
      <c r="G148" s="335" t="s">
        <v>1414</v>
      </c>
      <c r="H148" s="160">
        <v>1</v>
      </c>
      <c r="I148" s="327" t="s">
        <v>1131</v>
      </c>
      <c r="J148" s="190">
        <v>44465</v>
      </c>
      <c r="K148" s="190">
        <v>44540</v>
      </c>
      <c r="L148" s="190">
        <f>M148</f>
        <v>44588</v>
      </c>
      <c r="M148" s="190">
        <v>44588</v>
      </c>
      <c r="N148" s="190"/>
      <c r="O148" s="190">
        <f>M148+35</f>
        <v>44623</v>
      </c>
      <c r="P148" s="190">
        <v>44627</v>
      </c>
      <c r="Q148" s="190">
        <v>44632</v>
      </c>
      <c r="R148" s="190">
        <v>44865</v>
      </c>
      <c r="S148" s="190">
        <v>44465</v>
      </c>
      <c r="T148" s="190">
        <v>44527</v>
      </c>
      <c r="U148" s="190">
        <v>44558</v>
      </c>
      <c r="V148" s="190">
        <v>44550</v>
      </c>
      <c r="W148" s="190">
        <v>44588</v>
      </c>
      <c r="X148" s="190">
        <v>44995</v>
      </c>
      <c r="Y148" s="190"/>
      <c r="Z148" s="190">
        <v>44699</v>
      </c>
      <c r="AA148" s="190">
        <v>44704</v>
      </c>
      <c r="AB148" s="336" t="s">
        <v>2370</v>
      </c>
      <c r="AC148" s="222">
        <v>44701</v>
      </c>
      <c r="AD148" s="222">
        <v>44701</v>
      </c>
      <c r="AE148" s="222">
        <v>44701</v>
      </c>
      <c r="AF148" s="222">
        <v>44972</v>
      </c>
      <c r="AG148" s="222"/>
      <c r="AH148" s="222"/>
      <c r="AI148" s="143" t="s">
        <v>294</v>
      </c>
      <c r="AJ148" s="290">
        <f t="shared" si="19"/>
        <v>72</v>
      </c>
      <c r="AK148" s="290">
        <f t="shared" si="20"/>
        <v>107</v>
      </c>
    </row>
    <row r="149" spans="1:37" s="66" customFormat="1" ht="18.5" customHeight="1">
      <c r="A149" s="293">
        <v>146</v>
      </c>
      <c r="B149" s="222" t="s">
        <v>2491</v>
      </c>
      <c r="C149" s="222" t="s">
        <v>1152</v>
      </c>
      <c r="D149" s="333" t="s">
        <v>2371</v>
      </c>
      <c r="E149" s="222"/>
      <c r="F149" s="222" t="s">
        <v>544</v>
      </c>
      <c r="G149" s="335" t="s">
        <v>2371</v>
      </c>
      <c r="H149" s="161">
        <v>10</v>
      </c>
      <c r="I149" s="327" t="s">
        <v>1131</v>
      </c>
      <c r="J149" s="190">
        <v>44502</v>
      </c>
      <c r="K149" s="190">
        <v>44529</v>
      </c>
      <c r="L149" s="190">
        <f>M149</f>
        <v>44577</v>
      </c>
      <c r="M149" s="190">
        <v>44577</v>
      </c>
      <c r="N149" s="190"/>
      <c r="O149" s="190">
        <f>M149+50</f>
        <v>44627</v>
      </c>
      <c r="P149" s="190">
        <v>44633</v>
      </c>
      <c r="Q149" s="190">
        <v>44635</v>
      </c>
      <c r="R149" s="190">
        <v>44860</v>
      </c>
      <c r="S149" s="190">
        <v>44502</v>
      </c>
      <c r="T149" s="190">
        <v>44519</v>
      </c>
      <c r="U149" s="190">
        <v>44529</v>
      </c>
      <c r="V149" s="190">
        <v>44546</v>
      </c>
      <c r="W149" s="190">
        <v>44581</v>
      </c>
      <c r="X149" s="190">
        <v>44612</v>
      </c>
      <c r="Y149" s="190"/>
      <c r="Z149" s="190">
        <v>44635</v>
      </c>
      <c r="AA149" s="190">
        <v>44646</v>
      </c>
      <c r="AB149" s="222" t="s">
        <v>545</v>
      </c>
      <c r="AC149" s="326" t="s">
        <v>1415</v>
      </c>
      <c r="AD149" s="222" t="s">
        <v>2372</v>
      </c>
      <c r="AE149" s="222" t="s">
        <v>2372</v>
      </c>
      <c r="AF149" s="222">
        <v>44938</v>
      </c>
      <c r="AG149" s="222"/>
      <c r="AH149" s="222"/>
      <c r="AI149" s="143" t="s">
        <v>294</v>
      </c>
      <c r="AJ149" s="290">
        <f t="shared" si="19"/>
        <v>11</v>
      </c>
      <c r="AK149" s="290">
        <f t="shared" si="20"/>
        <v>78</v>
      </c>
    </row>
    <row r="150" spans="1:37" s="66" customFormat="1" ht="18.5" customHeight="1">
      <c r="A150" s="290">
        <v>147</v>
      </c>
      <c r="B150" s="222" t="s">
        <v>2491</v>
      </c>
      <c r="C150" s="222" t="s">
        <v>1152</v>
      </c>
      <c r="D150" s="333" t="s">
        <v>1107</v>
      </c>
      <c r="E150" s="222"/>
      <c r="F150" s="222" t="s">
        <v>546</v>
      </c>
      <c r="G150" s="335" t="s">
        <v>1107</v>
      </c>
      <c r="H150" s="163">
        <v>1</v>
      </c>
      <c r="I150" s="327" t="s">
        <v>1131</v>
      </c>
      <c r="J150" s="190">
        <v>44786</v>
      </c>
      <c r="K150" s="190">
        <v>44814</v>
      </c>
      <c r="L150" s="190">
        <v>44855</v>
      </c>
      <c r="M150" s="190">
        <v>44855</v>
      </c>
      <c r="N150" s="190">
        <v>44881</v>
      </c>
      <c r="O150" s="190">
        <v>44900</v>
      </c>
      <c r="P150" s="190">
        <v>44903</v>
      </c>
      <c r="Q150" s="190">
        <v>44905</v>
      </c>
      <c r="R150" s="190">
        <f>Q150+180</f>
        <v>45085</v>
      </c>
      <c r="S150" s="190">
        <v>44755</v>
      </c>
      <c r="T150" s="190">
        <v>44810</v>
      </c>
      <c r="U150" s="190">
        <v>44841</v>
      </c>
      <c r="V150" s="190"/>
      <c r="W150" s="190">
        <v>44867</v>
      </c>
      <c r="X150" s="190">
        <v>44894</v>
      </c>
      <c r="Y150" s="190"/>
      <c r="Z150" s="190">
        <v>44909</v>
      </c>
      <c r="AA150" s="190">
        <v>44994</v>
      </c>
      <c r="AB150" s="222" t="s">
        <v>1140</v>
      </c>
      <c r="AC150" s="222"/>
      <c r="AD150" s="222"/>
      <c r="AE150" s="222"/>
      <c r="AF150" s="222"/>
      <c r="AG150" s="222"/>
      <c r="AH150" s="222"/>
      <c r="AI150" s="143" t="s">
        <v>294</v>
      </c>
      <c r="AJ150" s="290">
        <f t="shared" si="19"/>
        <v>89</v>
      </c>
      <c r="AK150" s="290">
        <f t="shared" si="20"/>
        <v>-45085</v>
      </c>
    </row>
    <row r="151" spans="1:37" s="66" customFormat="1" ht="18.5" customHeight="1">
      <c r="A151" s="293">
        <v>148</v>
      </c>
      <c r="B151" s="222" t="s">
        <v>2491</v>
      </c>
      <c r="C151" s="222" t="s">
        <v>1152</v>
      </c>
      <c r="D151" s="333" t="s">
        <v>1107</v>
      </c>
      <c r="E151" s="222"/>
      <c r="F151" s="222" t="s">
        <v>547</v>
      </c>
      <c r="G151" s="335" t="s">
        <v>1107</v>
      </c>
      <c r="H151" s="163">
        <v>1</v>
      </c>
      <c r="I151" s="327" t="s">
        <v>1131</v>
      </c>
      <c r="J151" s="190">
        <v>44786</v>
      </c>
      <c r="K151" s="190">
        <v>44814</v>
      </c>
      <c r="L151" s="190">
        <v>44855</v>
      </c>
      <c r="M151" s="190">
        <v>44855</v>
      </c>
      <c r="N151" s="190">
        <v>44881</v>
      </c>
      <c r="O151" s="190">
        <v>44900</v>
      </c>
      <c r="P151" s="190">
        <v>44903</v>
      </c>
      <c r="Q151" s="190">
        <v>44905</v>
      </c>
      <c r="R151" s="190">
        <f t="shared" ref="R151:R158" si="22">Q151+180</f>
        <v>45085</v>
      </c>
      <c r="S151" s="190">
        <v>44788</v>
      </c>
      <c r="T151" s="190">
        <v>44810</v>
      </c>
      <c r="U151" s="190">
        <v>44827</v>
      </c>
      <c r="V151" s="190"/>
      <c r="W151" s="190">
        <v>44867</v>
      </c>
      <c r="X151" s="190">
        <v>44894</v>
      </c>
      <c r="Y151" s="190"/>
      <c r="Z151" s="190">
        <v>44909</v>
      </c>
      <c r="AA151" s="190">
        <v>44994</v>
      </c>
      <c r="AB151" s="222" t="s">
        <v>1140</v>
      </c>
      <c r="AC151" s="222"/>
      <c r="AD151" s="222"/>
      <c r="AE151" s="222"/>
      <c r="AF151" s="222"/>
      <c r="AG151" s="222"/>
      <c r="AH151" s="222"/>
      <c r="AI151" s="143" t="s">
        <v>294</v>
      </c>
      <c r="AJ151" s="290">
        <f t="shared" si="19"/>
        <v>89</v>
      </c>
      <c r="AK151" s="290">
        <f t="shared" si="20"/>
        <v>-45085</v>
      </c>
    </row>
    <row r="152" spans="1:37" s="85" customFormat="1" ht="18.5" customHeight="1">
      <c r="A152" s="290">
        <v>149</v>
      </c>
      <c r="B152" s="222" t="s">
        <v>2491</v>
      </c>
      <c r="C152" s="222" t="s">
        <v>1152</v>
      </c>
      <c r="D152" s="333" t="s">
        <v>1107</v>
      </c>
      <c r="E152" s="176"/>
      <c r="F152" s="176" t="s">
        <v>548</v>
      </c>
      <c r="G152" s="335" t="s">
        <v>1107</v>
      </c>
      <c r="H152" s="163">
        <v>1</v>
      </c>
      <c r="I152" s="327" t="s">
        <v>1131</v>
      </c>
      <c r="J152" s="190">
        <v>44819</v>
      </c>
      <c r="K152" s="190">
        <v>44832</v>
      </c>
      <c r="L152" s="190">
        <v>44872</v>
      </c>
      <c r="M152" s="190">
        <v>44872</v>
      </c>
      <c r="N152" s="190">
        <v>44900</v>
      </c>
      <c r="O152" s="190">
        <v>44918</v>
      </c>
      <c r="P152" s="190">
        <v>44926</v>
      </c>
      <c r="Q152" s="190">
        <v>44928</v>
      </c>
      <c r="R152" s="190">
        <f t="shared" si="22"/>
        <v>45108</v>
      </c>
      <c r="S152" s="190">
        <v>44788</v>
      </c>
      <c r="T152" s="190">
        <v>44824</v>
      </c>
      <c r="U152" s="190">
        <v>44832</v>
      </c>
      <c r="V152" s="190"/>
      <c r="W152" s="190">
        <v>44867</v>
      </c>
      <c r="X152" s="190">
        <v>44926</v>
      </c>
      <c r="Y152" s="190"/>
      <c r="Z152" s="190">
        <v>44985</v>
      </c>
      <c r="AA152" s="190">
        <v>44995</v>
      </c>
      <c r="AB152" s="222" t="s">
        <v>1140</v>
      </c>
      <c r="AC152" s="222"/>
      <c r="AD152" s="222"/>
      <c r="AE152" s="222"/>
      <c r="AF152" s="222"/>
      <c r="AG152" s="222"/>
      <c r="AH152" s="222"/>
      <c r="AI152" s="143" t="s">
        <v>294</v>
      </c>
      <c r="AJ152" s="290">
        <f t="shared" si="19"/>
        <v>67</v>
      </c>
      <c r="AK152" s="290">
        <f t="shared" si="20"/>
        <v>-45108</v>
      </c>
    </row>
    <row r="153" spans="1:37" s="85" customFormat="1" ht="18.5" customHeight="1">
      <c r="A153" s="293">
        <v>150</v>
      </c>
      <c r="B153" s="222" t="s">
        <v>2491</v>
      </c>
      <c r="C153" s="222" t="s">
        <v>1152</v>
      </c>
      <c r="D153" s="333" t="s">
        <v>1107</v>
      </c>
      <c r="E153" s="176"/>
      <c r="F153" s="176" t="s">
        <v>549</v>
      </c>
      <c r="G153" s="335" t="s">
        <v>1107</v>
      </c>
      <c r="H153" s="163">
        <v>1</v>
      </c>
      <c r="I153" s="327" t="s">
        <v>1131</v>
      </c>
      <c r="J153" s="190">
        <v>44819</v>
      </c>
      <c r="K153" s="190">
        <v>44832</v>
      </c>
      <c r="L153" s="190">
        <v>44872</v>
      </c>
      <c r="M153" s="190">
        <v>44872</v>
      </c>
      <c r="N153" s="190">
        <v>44900</v>
      </c>
      <c r="O153" s="190">
        <v>44918</v>
      </c>
      <c r="P153" s="190">
        <v>44926</v>
      </c>
      <c r="Q153" s="190">
        <v>44928</v>
      </c>
      <c r="R153" s="190">
        <f t="shared" si="22"/>
        <v>45108</v>
      </c>
      <c r="S153" s="190">
        <v>44819</v>
      </c>
      <c r="T153" s="190">
        <v>44824</v>
      </c>
      <c r="U153" s="190">
        <v>44832</v>
      </c>
      <c r="V153" s="190"/>
      <c r="W153" s="190">
        <v>44867</v>
      </c>
      <c r="X153" s="190">
        <v>44929</v>
      </c>
      <c r="Y153" s="190"/>
      <c r="Z153" s="190">
        <v>44985</v>
      </c>
      <c r="AA153" s="190">
        <v>44995</v>
      </c>
      <c r="AB153" s="222" t="s">
        <v>1140</v>
      </c>
      <c r="AC153" s="222"/>
      <c r="AD153" s="222"/>
      <c r="AE153" s="222"/>
      <c r="AF153" s="222"/>
      <c r="AG153" s="222"/>
      <c r="AH153" s="222"/>
      <c r="AI153" s="143" t="s">
        <v>294</v>
      </c>
      <c r="AJ153" s="290">
        <f t="shared" si="19"/>
        <v>67</v>
      </c>
      <c r="AK153" s="290">
        <f t="shared" si="20"/>
        <v>-45108</v>
      </c>
    </row>
    <row r="154" spans="1:37" s="66" customFormat="1" ht="18.5" customHeight="1">
      <c r="A154" s="290">
        <v>151</v>
      </c>
      <c r="B154" s="222" t="s">
        <v>2491</v>
      </c>
      <c r="C154" s="222" t="s">
        <v>1152</v>
      </c>
      <c r="D154" s="333" t="s">
        <v>1416</v>
      </c>
      <c r="E154" s="212"/>
      <c r="F154" s="212" t="s">
        <v>1417</v>
      </c>
      <c r="G154" s="333" t="s">
        <v>1416</v>
      </c>
      <c r="H154" s="163">
        <v>2</v>
      </c>
      <c r="I154" s="327" t="s">
        <v>1131</v>
      </c>
      <c r="J154" s="190">
        <v>44822</v>
      </c>
      <c r="K154" s="190">
        <v>44834</v>
      </c>
      <c r="L154" s="190">
        <f>M154</f>
        <v>44864</v>
      </c>
      <c r="M154" s="190">
        <f>K154+30</f>
        <v>44864</v>
      </c>
      <c r="N154" s="190">
        <v>44895</v>
      </c>
      <c r="O154" s="190">
        <v>44927</v>
      </c>
      <c r="P154" s="190">
        <v>44932</v>
      </c>
      <c r="Q154" s="190">
        <v>44940</v>
      </c>
      <c r="R154" s="190">
        <f t="shared" si="22"/>
        <v>45120</v>
      </c>
      <c r="S154" s="190">
        <v>44819</v>
      </c>
      <c r="T154" s="190">
        <v>44829</v>
      </c>
      <c r="U154" s="190">
        <v>44866</v>
      </c>
      <c r="V154" s="164"/>
      <c r="W154" s="190">
        <v>44895</v>
      </c>
      <c r="X154" s="190">
        <v>44911</v>
      </c>
      <c r="Y154" s="190"/>
      <c r="Z154" s="190">
        <v>44936</v>
      </c>
      <c r="AA154" s="190">
        <v>44939</v>
      </c>
      <c r="AB154" s="165" t="s">
        <v>1031</v>
      </c>
      <c r="AC154" s="222">
        <v>45023</v>
      </c>
      <c r="AD154" s="222"/>
      <c r="AE154" s="222"/>
      <c r="AF154" s="222"/>
      <c r="AG154" s="222"/>
      <c r="AH154" s="222"/>
      <c r="AI154" s="143" t="s">
        <v>294</v>
      </c>
      <c r="AJ154" s="290">
        <f t="shared" si="19"/>
        <v>-1</v>
      </c>
      <c r="AK154" s="290">
        <f t="shared" si="20"/>
        <v>-45120</v>
      </c>
    </row>
    <row r="155" spans="1:37" s="66" customFormat="1" ht="18.5" customHeight="1">
      <c r="A155" s="293">
        <v>152</v>
      </c>
      <c r="B155" s="222" t="s">
        <v>2491</v>
      </c>
      <c r="C155" s="222" t="s">
        <v>1152</v>
      </c>
      <c r="D155" s="333" t="s">
        <v>1129</v>
      </c>
      <c r="E155" s="212"/>
      <c r="F155" s="212" t="s">
        <v>550</v>
      </c>
      <c r="G155" s="333" t="s">
        <v>1416</v>
      </c>
      <c r="H155" s="163">
        <v>3</v>
      </c>
      <c r="I155" s="327" t="s">
        <v>1131</v>
      </c>
      <c r="J155" s="190">
        <v>44822</v>
      </c>
      <c r="K155" s="190">
        <v>44834</v>
      </c>
      <c r="L155" s="190">
        <f>M155</f>
        <v>44864</v>
      </c>
      <c r="M155" s="190">
        <f>K155+30</f>
        <v>44864</v>
      </c>
      <c r="N155" s="190">
        <v>44895</v>
      </c>
      <c r="O155" s="190">
        <v>44927</v>
      </c>
      <c r="P155" s="190">
        <v>44932</v>
      </c>
      <c r="Q155" s="190">
        <v>44940</v>
      </c>
      <c r="R155" s="190">
        <f t="shared" si="22"/>
        <v>45120</v>
      </c>
      <c r="S155" s="190">
        <v>44822</v>
      </c>
      <c r="T155" s="190">
        <v>44829</v>
      </c>
      <c r="U155" s="190">
        <v>44866</v>
      </c>
      <c r="V155" s="164"/>
      <c r="W155" s="190">
        <v>44895</v>
      </c>
      <c r="X155" s="190" t="s">
        <v>1418</v>
      </c>
      <c r="Y155" s="166"/>
      <c r="Z155" s="190">
        <v>45013</v>
      </c>
      <c r="AA155" s="164">
        <v>45019</v>
      </c>
      <c r="AB155" s="222" t="s">
        <v>1122</v>
      </c>
      <c r="AC155" s="222">
        <v>45056</v>
      </c>
      <c r="AD155" s="165"/>
      <c r="AE155" s="165"/>
      <c r="AF155" s="165"/>
      <c r="AG155" s="165"/>
      <c r="AH155" s="165"/>
      <c r="AI155" s="143" t="s">
        <v>294</v>
      </c>
      <c r="AJ155" s="290">
        <f t="shared" si="19"/>
        <v>79</v>
      </c>
      <c r="AK155" s="290">
        <f t="shared" si="20"/>
        <v>-45120</v>
      </c>
    </row>
    <row r="156" spans="1:37" s="66" customFormat="1" ht="18.5" customHeight="1">
      <c r="A156" s="290">
        <v>153</v>
      </c>
      <c r="B156" s="222" t="s">
        <v>2491</v>
      </c>
      <c r="C156" s="222" t="s">
        <v>1419</v>
      </c>
      <c r="D156" s="192" t="s">
        <v>1420</v>
      </c>
      <c r="E156" s="144"/>
      <c r="F156" s="144" t="s">
        <v>551</v>
      </c>
      <c r="G156" s="192" t="s">
        <v>1420</v>
      </c>
      <c r="H156" s="163">
        <v>1</v>
      </c>
      <c r="I156" s="327" t="s">
        <v>1131</v>
      </c>
      <c r="J156" s="190">
        <v>44937</v>
      </c>
      <c r="K156" s="190">
        <v>44962</v>
      </c>
      <c r="L156" s="190">
        <v>44989</v>
      </c>
      <c r="M156" s="190">
        <v>44989</v>
      </c>
      <c r="N156" s="190">
        <v>45002</v>
      </c>
      <c r="O156" s="190">
        <v>45002</v>
      </c>
      <c r="P156" s="190">
        <v>45002</v>
      </c>
      <c r="Q156" s="190">
        <v>45003</v>
      </c>
      <c r="R156" s="190">
        <f t="shared" si="22"/>
        <v>45183</v>
      </c>
      <c r="S156" s="190">
        <v>44676</v>
      </c>
      <c r="T156" s="190">
        <v>44959</v>
      </c>
      <c r="U156" s="190">
        <v>44972</v>
      </c>
      <c r="V156" s="164"/>
      <c r="W156" s="190">
        <v>45006</v>
      </c>
      <c r="X156" s="190">
        <v>45010</v>
      </c>
      <c r="Y156" s="190">
        <v>45020</v>
      </c>
      <c r="Z156" s="190">
        <v>45020</v>
      </c>
      <c r="AA156" s="190">
        <v>45053</v>
      </c>
      <c r="AB156" s="165"/>
      <c r="AC156" s="167" t="s">
        <v>2373</v>
      </c>
      <c r="AD156" s="222"/>
      <c r="AE156" s="165"/>
      <c r="AF156" s="222"/>
      <c r="AG156" s="165"/>
      <c r="AH156" s="222"/>
      <c r="AI156" s="165"/>
      <c r="AJ156" s="290">
        <f t="shared" si="19"/>
        <v>50</v>
      </c>
      <c r="AK156" s="290">
        <f t="shared" si="20"/>
        <v>-45183</v>
      </c>
    </row>
    <row r="157" spans="1:37" s="66" customFormat="1" ht="18.5" customHeight="1">
      <c r="A157" s="293">
        <v>154</v>
      </c>
      <c r="B157" s="165" t="s">
        <v>3876</v>
      </c>
      <c r="C157" s="222" t="s">
        <v>1152</v>
      </c>
      <c r="D157" s="192" t="s">
        <v>1123</v>
      </c>
      <c r="E157" s="144" t="s">
        <v>1422</v>
      </c>
      <c r="F157" s="144" t="s">
        <v>552</v>
      </c>
      <c r="G157" s="192" t="s">
        <v>1123</v>
      </c>
      <c r="H157" s="163">
        <v>1</v>
      </c>
      <c r="I157" s="327" t="s">
        <v>1131</v>
      </c>
      <c r="J157" s="190">
        <v>44973</v>
      </c>
      <c r="K157" s="190">
        <v>44997</v>
      </c>
      <c r="L157" s="190">
        <v>45032</v>
      </c>
      <c r="M157" s="190">
        <v>45032</v>
      </c>
      <c r="N157" s="190">
        <v>45055</v>
      </c>
      <c r="O157" s="190">
        <v>45073</v>
      </c>
      <c r="P157" s="190">
        <v>45077</v>
      </c>
      <c r="Q157" s="190">
        <v>45080</v>
      </c>
      <c r="R157" s="190">
        <f t="shared" si="22"/>
        <v>45260</v>
      </c>
      <c r="S157" s="190">
        <v>44938</v>
      </c>
      <c r="T157" s="190">
        <v>44983</v>
      </c>
      <c r="U157" s="190">
        <v>45011</v>
      </c>
      <c r="V157" s="190">
        <v>45016</v>
      </c>
      <c r="W157" s="164">
        <v>45054</v>
      </c>
      <c r="X157" s="164">
        <v>45080</v>
      </c>
      <c r="Y157" s="164"/>
      <c r="Z157" s="166" t="s">
        <v>2374</v>
      </c>
      <c r="AA157" s="190"/>
      <c r="AB157" s="165"/>
      <c r="AC157" s="165"/>
      <c r="AD157" s="222"/>
      <c r="AE157" s="165"/>
      <c r="AF157" s="222"/>
      <c r="AG157" s="165"/>
      <c r="AH157" s="222"/>
      <c r="AI157" s="165"/>
      <c r="AJ157" s="290">
        <f t="shared" si="19"/>
        <v>-45080</v>
      </c>
      <c r="AK157" s="290">
        <f t="shared" si="20"/>
        <v>-45260</v>
      </c>
    </row>
    <row r="158" spans="1:37" s="66" customFormat="1" ht="18.5" customHeight="1">
      <c r="A158" s="290">
        <v>155</v>
      </c>
      <c r="B158" s="165" t="s">
        <v>3876</v>
      </c>
      <c r="C158" s="222" t="s">
        <v>1152</v>
      </c>
      <c r="D158" s="192" t="s">
        <v>1123</v>
      </c>
      <c r="E158" s="144" t="s">
        <v>1422</v>
      </c>
      <c r="F158" s="144" t="s">
        <v>552</v>
      </c>
      <c r="G158" s="192" t="s">
        <v>1123</v>
      </c>
      <c r="H158" s="163">
        <v>1</v>
      </c>
      <c r="I158" s="327" t="s">
        <v>1131</v>
      </c>
      <c r="J158" s="190">
        <v>44973</v>
      </c>
      <c r="K158" s="190">
        <v>44997</v>
      </c>
      <c r="L158" s="190">
        <v>45032</v>
      </c>
      <c r="M158" s="190">
        <v>45032</v>
      </c>
      <c r="N158" s="190">
        <v>45055</v>
      </c>
      <c r="O158" s="190">
        <v>45073</v>
      </c>
      <c r="P158" s="190">
        <v>45077</v>
      </c>
      <c r="Q158" s="190">
        <v>45080</v>
      </c>
      <c r="R158" s="190">
        <f t="shared" si="22"/>
        <v>45260</v>
      </c>
      <c r="S158" s="190">
        <v>44938</v>
      </c>
      <c r="T158" s="190">
        <v>44983</v>
      </c>
      <c r="U158" s="190">
        <v>45011</v>
      </c>
      <c r="V158" s="190">
        <v>45016</v>
      </c>
      <c r="W158" s="164">
        <v>45054</v>
      </c>
      <c r="X158" s="164">
        <v>45080</v>
      </c>
      <c r="Y158" s="164"/>
      <c r="Z158" s="164"/>
      <c r="AA158" s="190"/>
      <c r="AB158" s="165"/>
      <c r="AC158" s="165"/>
      <c r="AD158" s="222"/>
      <c r="AE158" s="165"/>
      <c r="AF158" s="222"/>
      <c r="AG158" s="165"/>
      <c r="AH158" s="222"/>
      <c r="AI158" s="165"/>
      <c r="AJ158" s="290">
        <f t="shared" si="19"/>
        <v>-45080</v>
      </c>
      <c r="AK158" s="290">
        <f t="shared" si="20"/>
        <v>-45260</v>
      </c>
    </row>
    <row r="159" spans="1:37" s="66" customFormat="1" ht="18.5" customHeight="1">
      <c r="A159" s="293">
        <v>156</v>
      </c>
      <c r="B159" s="165" t="s">
        <v>3876</v>
      </c>
      <c r="C159" s="222" t="s">
        <v>1152</v>
      </c>
      <c r="D159" s="167" t="s">
        <v>1055</v>
      </c>
      <c r="E159" s="144" t="s">
        <v>1423</v>
      </c>
      <c r="F159" s="144" t="s">
        <v>2375</v>
      </c>
      <c r="G159" s="165" t="s">
        <v>1056</v>
      </c>
      <c r="H159" s="163">
        <v>1</v>
      </c>
      <c r="I159" s="165" t="s">
        <v>1131</v>
      </c>
      <c r="J159" s="190">
        <v>45056</v>
      </c>
      <c r="K159" s="190">
        <v>45095</v>
      </c>
      <c r="L159" s="190">
        <v>45125</v>
      </c>
      <c r="M159" s="190">
        <v>45125</v>
      </c>
      <c r="N159" s="190">
        <v>45149</v>
      </c>
      <c r="O159" s="190">
        <v>45171</v>
      </c>
      <c r="P159" s="190">
        <v>45173</v>
      </c>
      <c r="Q159" s="190">
        <v>45179</v>
      </c>
      <c r="R159" s="190">
        <f>Q159+360</f>
        <v>45539</v>
      </c>
      <c r="S159" s="190">
        <v>45056</v>
      </c>
      <c r="T159" s="164"/>
      <c r="U159" s="164"/>
      <c r="V159" s="164"/>
      <c r="W159" s="164"/>
      <c r="X159" s="164"/>
      <c r="Y159" s="164"/>
      <c r="Z159" s="164"/>
      <c r="AA159" s="164"/>
      <c r="AB159" s="165"/>
      <c r="AC159" s="165"/>
      <c r="AD159" s="165"/>
      <c r="AE159" s="165"/>
      <c r="AF159" s="165"/>
      <c r="AG159" s="165"/>
      <c r="AH159" s="165"/>
      <c r="AI159" s="165"/>
      <c r="AJ159" s="290">
        <f t="shared" si="19"/>
        <v>-45179</v>
      </c>
      <c r="AK159" s="290">
        <f t="shared" si="20"/>
        <v>-45539</v>
      </c>
    </row>
    <row r="160" spans="1:37" s="66" customFormat="1" ht="18.5" customHeight="1">
      <c r="A160" s="290">
        <v>157</v>
      </c>
      <c r="B160" s="241" t="s">
        <v>3261</v>
      </c>
      <c r="C160" s="162" t="s">
        <v>2376</v>
      </c>
      <c r="D160" s="326" t="s">
        <v>1988</v>
      </c>
      <c r="E160" s="335"/>
      <c r="F160" s="326" t="s">
        <v>1124</v>
      </c>
      <c r="G160" s="222" t="s">
        <v>1125</v>
      </c>
      <c r="H160" s="163">
        <v>14</v>
      </c>
      <c r="I160" s="165" t="s">
        <v>1131</v>
      </c>
      <c r="J160" s="222">
        <v>44755</v>
      </c>
      <c r="K160" s="222">
        <v>44786</v>
      </c>
      <c r="L160" s="222">
        <v>44786</v>
      </c>
      <c r="M160" s="222">
        <v>44817</v>
      </c>
      <c r="N160" s="222">
        <v>44847</v>
      </c>
      <c r="O160" s="222">
        <v>44862</v>
      </c>
      <c r="P160" s="222">
        <v>44867</v>
      </c>
      <c r="Q160" s="222">
        <v>44870</v>
      </c>
      <c r="R160" s="222">
        <v>45055</v>
      </c>
      <c r="S160" s="222">
        <v>44755</v>
      </c>
      <c r="T160" s="222">
        <v>44782</v>
      </c>
      <c r="U160" s="222">
        <v>44830</v>
      </c>
      <c r="V160" s="222"/>
      <c r="W160" s="222">
        <v>44824</v>
      </c>
      <c r="X160" s="326">
        <v>45224</v>
      </c>
      <c r="Y160" s="326">
        <v>45240</v>
      </c>
      <c r="Z160" s="222">
        <v>44882</v>
      </c>
      <c r="AA160" s="222" t="s">
        <v>1424</v>
      </c>
      <c r="AB160" s="222" t="s">
        <v>2377</v>
      </c>
      <c r="AC160" s="222">
        <v>45097</v>
      </c>
      <c r="AD160" s="222"/>
      <c r="AE160" s="222"/>
      <c r="AF160" s="222"/>
      <c r="AG160" s="222"/>
      <c r="AH160" s="222"/>
      <c r="AI160" s="222"/>
      <c r="AJ160" s="290" t="e">
        <f t="shared" si="19"/>
        <v>#VALUE!</v>
      </c>
      <c r="AK160" s="290">
        <f t="shared" si="20"/>
        <v>-45055</v>
      </c>
    </row>
    <row r="161" spans="1:37" s="78" customFormat="1" ht="18.5" customHeight="1">
      <c r="A161" s="293">
        <v>158</v>
      </c>
      <c r="B161" s="129" t="s">
        <v>615</v>
      </c>
      <c r="C161" s="129" t="s">
        <v>171</v>
      </c>
      <c r="D161" s="177" t="s">
        <v>1185</v>
      </c>
      <c r="E161" s="177" t="s">
        <v>1186</v>
      </c>
      <c r="F161" s="129" t="s">
        <v>1184</v>
      </c>
      <c r="G161" s="124" t="s">
        <v>932</v>
      </c>
      <c r="H161" s="126">
        <v>1</v>
      </c>
      <c r="I161" s="129" t="s">
        <v>921</v>
      </c>
      <c r="J161" s="70" t="s">
        <v>1187</v>
      </c>
      <c r="K161" s="70">
        <v>44615</v>
      </c>
      <c r="L161" s="70">
        <v>44656</v>
      </c>
      <c r="M161" s="70">
        <v>44657</v>
      </c>
      <c r="N161" s="70">
        <v>44681</v>
      </c>
      <c r="O161" s="70">
        <v>44711</v>
      </c>
      <c r="P161" s="70">
        <v>44713</v>
      </c>
      <c r="Q161" s="70">
        <v>44835</v>
      </c>
      <c r="R161" s="70" t="s">
        <v>1187</v>
      </c>
      <c r="S161" s="70">
        <v>44608</v>
      </c>
      <c r="T161" s="70">
        <v>44615</v>
      </c>
      <c r="U161" s="70">
        <v>44615</v>
      </c>
      <c r="V161" s="70">
        <v>45022</v>
      </c>
      <c r="W161" s="70">
        <v>44676</v>
      </c>
      <c r="X161" s="70">
        <v>44742</v>
      </c>
      <c r="Y161" s="70">
        <v>44771</v>
      </c>
      <c r="Z161" s="70">
        <v>44771</v>
      </c>
      <c r="AA161" s="70">
        <v>45021</v>
      </c>
      <c r="AB161" s="70"/>
      <c r="AC161" s="70">
        <v>44819</v>
      </c>
      <c r="AD161" s="70"/>
      <c r="AE161" s="70"/>
      <c r="AF161" s="70"/>
      <c r="AG161" s="125" t="s">
        <v>1188</v>
      </c>
      <c r="AH161" s="129">
        <f t="shared" ref="AH161:AH165" si="23">Y161-P161</f>
        <v>58</v>
      </c>
      <c r="AI161" s="129">
        <f t="shared" ref="AI161:AI165" si="24">AD161-Q161</f>
        <v>-44835</v>
      </c>
      <c r="AJ161" s="290">
        <f t="shared" si="19"/>
        <v>186</v>
      </c>
      <c r="AK161" s="290">
        <f t="shared" si="20"/>
        <v>-44567</v>
      </c>
    </row>
    <row r="162" spans="1:37" s="78" customFormat="1" ht="18.5" customHeight="1">
      <c r="A162" s="290">
        <v>159</v>
      </c>
      <c r="B162" s="129" t="s">
        <v>615</v>
      </c>
      <c r="C162" s="129" t="s">
        <v>171</v>
      </c>
      <c r="D162" s="177" t="s">
        <v>934</v>
      </c>
      <c r="E162" s="177" t="s">
        <v>935</v>
      </c>
      <c r="F162" s="129" t="s">
        <v>936</v>
      </c>
      <c r="G162" s="124" t="s">
        <v>932</v>
      </c>
      <c r="H162" s="126">
        <v>1</v>
      </c>
      <c r="I162" s="129" t="s">
        <v>921</v>
      </c>
      <c r="J162" s="70">
        <v>44650</v>
      </c>
      <c r="K162" s="70">
        <v>44711</v>
      </c>
      <c r="L162" s="70">
        <v>44757</v>
      </c>
      <c r="M162" s="70">
        <v>44762</v>
      </c>
      <c r="N162" s="70">
        <v>44819</v>
      </c>
      <c r="O162" s="70">
        <v>44824</v>
      </c>
      <c r="P162" s="70">
        <v>44829</v>
      </c>
      <c r="Q162" s="70">
        <v>44920</v>
      </c>
      <c r="R162" s="70">
        <v>44650</v>
      </c>
      <c r="S162" s="70">
        <v>44681</v>
      </c>
      <c r="T162" s="70">
        <v>44711</v>
      </c>
      <c r="U162" s="70">
        <v>44757</v>
      </c>
      <c r="V162" s="70">
        <v>44762</v>
      </c>
      <c r="W162" s="70">
        <v>44793</v>
      </c>
      <c r="X162" s="70">
        <v>44824</v>
      </c>
      <c r="Y162" s="70">
        <v>44824</v>
      </c>
      <c r="Z162" s="70">
        <v>44827</v>
      </c>
      <c r="AA162" s="70">
        <v>44829</v>
      </c>
      <c r="AB162" s="70"/>
      <c r="AC162" s="70">
        <v>44885</v>
      </c>
      <c r="AD162" s="70"/>
      <c r="AE162" s="70"/>
      <c r="AF162" s="70"/>
      <c r="AG162" s="70"/>
      <c r="AH162" s="129">
        <f t="shared" si="23"/>
        <v>-5</v>
      </c>
      <c r="AI162" s="129">
        <f t="shared" si="24"/>
        <v>-44920</v>
      </c>
      <c r="AJ162" s="290">
        <f t="shared" si="19"/>
        <v>-91</v>
      </c>
      <c r="AK162" s="290">
        <f t="shared" si="20"/>
        <v>-44650</v>
      </c>
    </row>
    <row r="163" spans="1:37" s="78" customFormat="1" ht="18.5" customHeight="1">
      <c r="A163" s="293">
        <v>160</v>
      </c>
      <c r="B163" s="129" t="s">
        <v>615</v>
      </c>
      <c r="C163" s="129" t="s">
        <v>171</v>
      </c>
      <c r="D163" s="177" t="s">
        <v>937</v>
      </c>
      <c r="E163" s="177" t="s">
        <v>938</v>
      </c>
      <c r="F163" s="129" t="s">
        <v>939</v>
      </c>
      <c r="G163" s="124" t="s">
        <v>940</v>
      </c>
      <c r="H163" s="126">
        <v>2</v>
      </c>
      <c r="I163" s="129" t="s">
        <v>921</v>
      </c>
      <c r="J163" s="70">
        <v>44650</v>
      </c>
      <c r="K163" s="70">
        <v>44711</v>
      </c>
      <c r="L163" s="70">
        <v>44757</v>
      </c>
      <c r="M163" s="70">
        <v>44762</v>
      </c>
      <c r="N163" s="70">
        <v>44819</v>
      </c>
      <c r="O163" s="70">
        <v>44824</v>
      </c>
      <c r="P163" s="70">
        <v>44829</v>
      </c>
      <c r="Q163" s="70">
        <v>44920</v>
      </c>
      <c r="R163" s="70">
        <v>44650</v>
      </c>
      <c r="S163" s="70">
        <v>44681</v>
      </c>
      <c r="T163" s="70">
        <v>44711</v>
      </c>
      <c r="U163" s="70">
        <v>44757</v>
      </c>
      <c r="V163" s="70">
        <v>44762</v>
      </c>
      <c r="W163" s="70">
        <v>44793</v>
      </c>
      <c r="X163" s="70">
        <v>44824</v>
      </c>
      <c r="Y163" s="70">
        <v>44824</v>
      </c>
      <c r="Z163" s="70">
        <v>44827</v>
      </c>
      <c r="AA163" s="70">
        <v>44829</v>
      </c>
      <c r="AB163" s="70"/>
      <c r="AC163" s="70">
        <v>44885</v>
      </c>
      <c r="AD163" s="70"/>
      <c r="AE163" s="70"/>
      <c r="AF163" s="70"/>
      <c r="AG163" s="70"/>
      <c r="AH163" s="129">
        <f t="shared" si="23"/>
        <v>-5</v>
      </c>
      <c r="AI163" s="129">
        <f t="shared" si="24"/>
        <v>-44920</v>
      </c>
      <c r="AJ163" s="290">
        <f t="shared" si="19"/>
        <v>-91</v>
      </c>
      <c r="AK163" s="290">
        <f t="shared" si="20"/>
        <v>-44650</v>
      </c>
    </row>
    <row r="164" spans="1:37" s="78" customFormat="1" ht="18.5" customHeight="1">
      <c r="A164" s="290">
        <v>161</v>
      </c>
      <c r="B164" s="129" t="s">
        <v>922</v>
      </c>
      <c r="C164" s="129" t="s">
        <v>171</v>
      </c>
      <c r="D164" s="177" t="s">
        <v>1022</v>
      </c>
      <c r="E164" s="177" t="s">
        <v>1021</v>
      </c>
      <c r="F164" s="129" t="s">
        <v>924</v>
      </c>
      <c r="G164" s="129" t="s">
        <v>941</v>
      </c>
      <c r="H164" s="126">
        <v>1</v>
      </c>
      <c r="I164" s="129" t="s">
        <v>921</v>
      </c>
      <c r="J164" s="70">
        <v>44652</v>
      </c>
      <c r="K164" s="70">
        <v>45031</v>
      </c>
      <c r="L164" s="70" t="s">
        <v>942</v>
      </c>
      <c r="M164" s="70">
        <v>44720</v>
      </c>
      <c r="N164" s="70">
        <v>44742</v>
      </c>
      <c r="O164" s="70">
        <v>44757</v>
      </c>
      <c r="P164" s="70">
        <v>44757</v>
      </c>
      <c r="Q164" s="70">
        <v>44807</v>
      </c>
      <c r="R164" s="70">
        <v>44868</v>
      </c>
      <c r="S164" s="70">
        <v>44652</v>
      </c>
      <c r="T164" s="70">
        <v>45031</v>
      </c>
      <c r="U164" s="70">
        <v>45041</v>
      </c>
      <c r="V164" s="70">
        <v>45041</v>
      </c>
      <c r="W164" s="70">
        <v>44720</v>
      </c>
      <c r="X164" s="70">
        <v>44742</v>
      </c>
      <c r="Y164" s="70">
        <v>44757</v>
      </c>
      <c r="Z164" s="70">
        <v>44757</v>
      </c>
      <c r="AA164" s="70">
        <v>44807</v>
      </c>
      <c r="AB164" s="70" t="s">
        <v>133</v>
      </c>
      <c r="AC164" s="70" t="s">
        <v>133</v>
      </c>
      <c r="AD164" s="70" t="s">
        <v>133</v>
      </c>
      <c r="AE164" s="70"/>
      <c r="AF164" s="70">
        <v>45117</v>
      </c>
      <c r="AG164" s="70" t="s">
        <v>943</v>
      </c>
      <c r="AH164" s="129">
        <f t="shared" si="23"/>
        <v>0</v>
      </c>
      <c r="AI164" s="129" t="e">
        <f t="shared" si="24"/>
        <v>#VALUE!</v>
      </c>
      <c r="AJ164" s="290">
        <f t="shared" si="19"/>
        <v>0</v>
      </c>
      <c r="AK164" s="290">
        <f t="shared" si="20"/>
        <v>249</v>
      </c>
    </row>
    <row r="165" spans="1:37" s="78" customFormat="1" ht="18.5" customHeight="1">
      <c r="A165" s="293">
        <v>162</v>
      </c>
      <c r="B165" s="129" t="s">
        <v>922</v>
      </c>
      <c r="C165" s="129" t="s">
        <v>171</v>
      </c>
      <c r="D165" s="177" t="s">
        <v>1022</v>
      </c>
      <c r="E165" s="177" t="s">
        <v>1021</v>
      </c>
      <c r="F165" s="129" t="s">
        <v>930</v>
      </c>
      <c r="G165" s="129" t="s">
        <v>941</v>
      </c>
      <c r="H165" s="126">
        <v>1</v>
      </c>
      <c r="I165" s="129" t="s">
        <v>921</v>
      </c>
      <c r="J165" s="70">
        <v>44652</v>
      </c>
      <c r="K165" s="70">
        <v>45031</v>
      </c>
      <c r="L165" s="70" t="s">
        <v>942</v>
      </c>
      <c r="M165" s="70">
        <v>44720</v>
      </c>
      <c r="N165" s="70">
        <v>44742</v>
      </c>
      <c r="O165" s="70">
        <v>44757</v>
      </c>
      <c r="P165" s="70">
        <v>44757</v>
      </c>
      <c r="Q165" s="70">
        <v>44807</v>
      </c>
      <c r="R165" s="70">
        <v>44868</v>
      </c>
      <c r="S165" s="70">
        <v>44652</v>
      </c>
      <c r="T165" s="70">
        <v>45031</v>
      </c>
      <c r="U165" s="70">
        <v>45041</v>
      </c>
      <c r="V165" s="70">
        <v>45041</v>
      </c>
      <c r="W165" s="70">
        <v>44720</v>
      </c>
      <c r="X165" s="70">
        <v>44742</v>
      </c>
      <c r="Y165" s="70">
        <v>44757</v>
      </c>
      <c r="Z165" s="70">
        <v>44757</v>
      </c>
      <c r="AA165" s="70">
        <v>44807</v>
      </c>
      <c r="AB165" s="70" t="s">
        <v>133</v>
      </c>
      <c r="AC165" s="70" t="s">
        <v>133</v>
      </c>
      <c r="AD165" s="70" t="s">
        <v>133</v>
      </c>
      <c r="AE165" s="70"/>
      <c r="AF165" s="70">
        <v>45117</v>
      </c>
      <c r="AG165" s="70" t="s">
        <v>943</v>
      </c>
      <c r="AH165" s="129">
        <f t="shared" si="23"/>
        <v>0</v>
      </c>
      <c r="AI165" s="129" t="e">
        <f t="shared" si="24"/>
        <v>#VALUE!</v>
      </c>
      <c r="AJ165" s="290">
        <f t="shared" si="19"/>
        <v>0</v>
      </c>
      <c r="AK165" s="290">
        <f t="shared" si="20"/>
        <v>249</v>
      </c>
    </row>
    <row r="166" spans="1:37" s="341" customFormat="1" ht="18.5" customHeight="1">
      <c r="A166" s="290">
        <v>163</v>
      </c>
      <c r="B166" s="135" t="s">
        <v>2517</v>
      </c>
      <c r="C166" s="129" t="s">
        <v>171</v>
      </c>
      <c r="D166" s="177" t="s">
        <v>1496</v>
      </c>
      <c r="E166" s="304" t="s">
        <v>133</v>
      </c>
      <c r="F166" s="135" t="s">
        <v>1497</v>
      </c>
      <c r="G166" s="129" t="s">
        <v>941</v>
      </c>
      <c r="H166" s="307">
        <v>6</v>
      </c>
      <c r="I166" s="129" t="s">
        <v>921</v>
      </c>
      <c r="J166" s="70">
        <v>44770</v>
      </c>
      <c r="K166" s="70">
        <v>44786</v>
      </c>
      <c r="L166" s="70">
        <v>44810</v>
      </c>
      <c r="M166" s="337">
        <v>44876</v>
      </c>
      <c r="N166" s="338">
        <v>44916</v>
      </c>
      <c r="O166" s="339">
        <v>44564</v>
      </c>
      <c r="P166" s="338">
        <v>44946</v>
      </c>
      <c r="Q166" s="338">
        <v>45066</v>
      </c>
      <c r="R166" s="338">
        <v>45168</v>
      </c>
      <c r="S166" s="70">
        <v>44770</v>
      </c>
      <c r="T166" s="70">
        <v>44786</v>
      </c>
      <c r="U166" s="70">
        <v>44810</v>
      </c>
      <c r="V166" s="337">
        <v>44876</v>
      </c>
      <c r="W166" s="338">
        <v>44916</v>
      </c>
      <c r="X166" s="339">
        <v>44564</v>
      </c>
      <c r="Y166" s="338">
        <v>44946</v>
      </c>
      <c r="Z166" s="338">
        <v>45066</v>
      </c>
      <c r="AA166" s="338">
        <v>45168</v>
      </c>
      <c r="AB166" s="340" t="s">
        <v>1498</v>
      </c>
      <c r="AC166" s="338">
        <v>45107</v>
      </c>
      <c r="AD166" s="338">
        <v>45137</v>
      </c>
      <c r="AE166" s="338">
        <v>45168</v>
      </c>
      <c r="AF166" s="338">
        <v>45199</v>
      </c>
      <c r="AG166" s="70" t="s">
        <v>133</v>
      </c>
      <c r="AJ166" s="290">
        <f t="shared" si="19"/>
        <v>102</v>
      </c>
      <c r="AK166" s="290">
        <f t="shared" si="20"/>
        <v>31</v>
      </c>
    </row>
    <row r="167" spans="1:37" s="341" customFormat="1" ht="18.5" customHeight="1">
      <c r="A167" s="293">
        <v>164</v>
      </c>
      <c r="B167" s="135" t="s">
        <v>2517</v>
      </c>
      <c r="C167" s="129" t="s">
        <v>171</v>
      </c>
      <c r="D167" s="177" t="s">
        <v>1496</v>
      </c>
      <c r="E167" s="304" t="s">
        <v>133</v>
      </c>
      <c r="F167" s="135" t="s">
        <v>1499</v>
      </c>
      <c r="G167" s="129" t="s">
        <v>941</v>
      </c>
      <c r="H167" s="307">
        <v>4</v>
      </c>
      <c r="I167" s="129" t="s">
        <v>921</v>
      </c>
      <c r="J167" s="70">
        <v>44770</v>
      </c>
      <c r="K167" s="70">
        <v>44786</v>
      </c>
      <c r="L167" s="70">
        <v>44810</v>
      </c>
      <c r="M167" s="337">
        <v>44876</v>
      </c>
      <c r="N167" s="338">
        <v>44916</v>
      </c>
      <c r="O167" s="339">
        <v>44564</v>
      </c>
      <c r="P167" s="338">
        <v>44946</v>
      </c>
      <c r="Q167" s="338">
        <v>45107</v>
      </c>
      <c r="R167" s="338">
        <v>45199</v>
      </c>
      <c r="S167" s="70">
        <v>44770</v>
      </c>
      <c r="T167" s="70">
        <v>44786</v>
      </c>
      <c r="U167" s="70">
        <v>44810</v>
      </c>
      <c r="V167" s="337">
        <v>44876</v>
      </c>
      <c r="W167" s="338">
        <v>44916</v>
      </c>
      <c r="X167" s="339">
        <v>44564</v>
      </c>
      <c r="Y167" s="338">
        <v>44946</v>
      </c>
      <c r="Z167" s="338">
        <v>45097</v>
      </c>
      <c r="AA167" s="338">
        <v>45199</v>
      </c>
      <c r="AB167" s="340" t="s">
        <v>1498</v>
      </c>
      <c r="AC167" s="338">
        <v>45107</v>
      </c>
      <c r="AD167" s="338">
        <v>45137</v>
      </c>
      <c r="AE167" s="338">
        <v>45168</v>
      </c>
      <c r="AF167" s="338">
        <v>45199</v>
      </c>
      <c r="AJ167" s="290">
        <f t="shared" si="19"/>
        <v>92</v>
      </c>
      <c r="AK167" s="290">
        <f t="shared" si="20"/>
        <v>0</v>
      </c>
    </row>
    <row r="168" spans="1:37" s="443" customFormat="1" ht="18.5" customHeight="1">
      <c r="A168" s="290">
        <v>165</v>
      </c>
      <c r="B168" s="142" t="s">
        <v>170</v>
      </c>
      <c r="C168" s="439" t="s">
        <v>1138</v>
      </c>
      <c r="D168" s="439" t="s">
        <v>1508</v>
      </c>
      <c r="E168" s="439" t="s">
        <v>1509</v>
      </c>
      <c r="F168" s="439" t="s">
        <v>1510</v>
      </c>
      <c r="G168" s="439" t="s">
        <v>1511</v>
      </c>
      <c r="H168" s="439">
        <v>1</v>
      </c>
      <c r="I168" s="439" t="s">
        <v>1512</v>
      </c>
      <c r="J168" s="440">
        <v>45071</v>
      </c>
      <c r="K168" s="440">
        <v>45114</v>
      </c>
      <c r="L168" s="440">
        <v>45154</v>
      </c>
      <c r="M168" s="440">
        <v>45178</v>
      </c>
      <c r="N168" s="440">
        <v>45181</v>
      </c>
      <c r="O168" s="279">
        <v>45216</v>
      </c>
      <c r="P168" s="440">
        <v>45226</v>
      </c>
      <c r="Q168" s="441">
        <v>45230</v>
      </c>
      <c r="R168" s="440">
        <v>45473</v>
      </c>
      <c r="S168" s="440"/>
      <c r="T168" s="440"/>
      <c r="U168" s="440"/>
      <c r="V168" s="440"/>
      <c r="W168" s="440"/>
      <c r="X168" s="440"/>
      <c r="Y168" s="279"/>
      <c r="Z168" s="440"/>
      <c r="AA168" s="440"/>
      <c r="AB168" s="440"/>
      <c r="AC168" s="440"/>
      <c r="AD168" s="440"/>
      <c r="AE168" s="440"/>
      <c r="AF168" s="440"/>
      <c r="AG168" s="440"/>
      <c r="AH168" s="440"/>
      <c r="AI168" s="442"/>
      <c r="AJ168" s="290">
        <f t="shared" si="19"/>
        <v>-45230</v>
      </c>
      <c r="AK168" s="290">
        <f t="shared" si="20"/>
        <v>-45473</v>
      </c>
    </row>
    <row r="169" spans="1:37" s="347" customFormat="1" ht="18.5" customHeight="1">
      <c r="A169" s="293">
        <v>166</v>
      </c>
      <c r="B169" s="343" t="s">
        <v>1519</v>
      </c>
      <c r="C169" s="318" t="s">
        <v>1750</v>
      </c>
      <c r="D169" s="343"/>
      <c r="E169" s="318" t="s">
        <v>1031</v>
      </c>
      <c r="F169" s="318" t="s">
        <v>2493</v>
      </c>
      <c r="G169" s="318" t="s">
        <v>2494</v>
      </c>
      <c r="H169" s="344">
        <v>1</v>
      </c>
      <c r="I169" s="129" t="s">
        <v>1522</v>
      </c>
      <c r="J169" s="345">
        <v>44733</v>
      </c>
      <c r="K169" s="346">
        <v>44769</v>
      </c>
      <c r="L169" s="345">
        <v>44802</v>
      </c>
      <c r="M169" s="345">
        <v>44803</v>
      </c>
      <c r="N169" s="345">
        <v>44834</v>
      </c>
      <c r="O169" s="345"/>
      <c r="P169" s="345">
        <v>44844</v>
      </c>
      <c r="Q169" s="345">
        <v>44876</v>
      </c>
      <c r="R169" s="345">
        <v>45036</v>
      </c>
      <c r="S169" s="345">
        <v>44733</v>
      </c>
      <c r="T169" s="345">
        <v>44743</v>
      </c>
      <c r="U169" s="345">
        <v>44763</v>
      </c>
      <c r="V169" s="345">
        <v>44765</v>
      </c>
      <c r="W169" s="345">
        <v>44800</v>
      </c>
      <c r="X169" s="345">
        <v>45189</v>
      </c>
      <c r="Y169" s="345"/>
      <c r="Z169" s="345">
        <v>45206</v>
      </c>
      <c r="AA169" s="345">
        <v>44876</v>
      </c>
      <c r="AB169" s="299"/>
      <c r="AC169" s="345">
        <v>44895</v>
      </c>
      <c r="AD169" s="345">
        <v>44915</v>
      </c>
      <c r="AE169" s="345">
        <v>44946</v>
      </c>
      <c r="AF169" s="345">
        <v>45036</v>
      </c>
      <c r="AG169" s="299"/>
      <c r="AH169" s="299"/>
      <c r="AI169" s="298" t="s">
        <v>2495</v>
      </c>
      <c r="AJ169" s="290">
        <f t="shared" si="19"/>
        <v>0</v>
      </c>
      <c r="AK169" s="290">
        <f t="shared" si="20"/>
        <v>0</v>
      </c>
    </row>
    <row r="170" spans="1:37" s="347" customFormat="1" ht="18.5" customHeight="1">
      <c r="A170" s="290">
        <v>167</v>
      </c>
      <c r="B170" s="343" t="s">
        <v>2496</v>
      </c>
      <c r="C170" s="318" t="s">
        <v>2497</v>
      </c>
      <c r="D170" s="343"/>
      <c r="E170" s="318" t="s">
        <v>1031</v>
      </c>
      <c r="F170" s="318" t="s">
        <v>2498</v>
      </c>
      <c r="G170" s="318" t="s">
        <v>2499</v>
      </c>
      <c r="H170" s="344">
        <v>1</v>
      </c>
      <c r="I170" s="129" t="s">
        <v>2500</v>
      </c>
      <c r="J170" s="345">
        <v>44733</v>
      </c>
      <c r="K170" s="346">
        <v>44769</v>
      </c>
      <c r="L170" s="345">
        <v>44802</v>
      </c>
      <c r="M170" s="345">
        <v>44803</v>
      </c>
      <c r="N170" s="345">
        <v>44834</v>
      </c>
      <c r="O170" s="345"/>
      <c r="P170" s="345">
        <v>44844</v>
      </c>
      <c r="Q170" s="345">
        <v>44876</v>
      </c>
      <c r="R170" s="345">
        <v>45036</v>
      </c>
      <c r="S170" s="345">
        <v>44733</v>
      </c>
      <c r="T170" s="345">
        <v>44743</v>
      </c>
      <c r="U170" s="345">
        <v>44763</v>
      </c>
      <c r="V170" s="345">
        <v>44765</v>
      </c>
      <c r="W170" s="345">
        <v>44800</v>
      </c>
      <c r="X170" s="345">
        <v>45189</v>
      </c>
      <c r="Y170" s="345"/>
      <c r="Z170" s="345">
        <v>45206</v>
      </c>
      <c r="AA170" s="345">
        <v>44876</v>
      </c>
      <c r="AB170" s="190"/>
      <c r="AC170" s="345">
        <v>44895</v>
      </c>
      <c r="AD170" s="345">
        <v>44915</v>
      </c>
      <c r="AE170" s="345">
        <v>44946</v>
      </c>
      <c r="AF170" s="345">
        <v>45036</v>
      </c>
      <c r="AG170" s="190"/>
      <c r="AH170" s="190"/>
      <c r="AI170" s="298" t="s">
        <v>1523</v>
      </c>
      <c r="AJ170" s="290">
        <f t="shared" si="19"/>
        <v>0</v>
      </c>
      <c r="AK170" s="290">
        <f t="shared" si="20"/>
        <v>0</v>
      </c>
    </row>
    <row r="171" spans="1:37" s="444" customFormat="1" ht="18.5" customHeight="1">
      <c r="A171" s="293">
        <v>168</v>
      </c>
      <c r="B171" s="348" t="s">
        <v>555</v>
      </c>
      <c r="C171" s="348" t="s">
        <v>556</v>
      </c>
      <c r="D171" s="348" t="s">
        <v>1529</v>
      </c>
      <c r="E171" s="349" t="s">
        <v>557</v>
      </c>
      <c r="F171" s="349" t="s">
        <v>557</v>
      </c>
      <c r="G171" s="351" t="s">
        <v>1529</v>
      </c>
      <c r="H171" s="350">
        <v>1</v>
      </c>
      <c r="I171" s="351" t="s">
        <v>558</v>
      </c>
      <c r="J171" s="146">
        <v>44693</v>
      </c>
      <c r="K171" s="146">
        <v>44722</v>
      </c>
      <c r="L171" s="146">
        <v>44793</v>
      </c>
      <c r="M171" s="146">
        <v>44774</v>
      </c>
      <c r="N171" s="146">
        <v>44803</v>
      </c>
      <c r="O171" s="146">
        <v>44814</v>
      </c>
      <c r="P171" s="146">
        <v>44854</v>
      </c>
      <c r="Q171" s="146">
        <v>44910</v>
      </c>
      <c r="R171" s="146">
        <v>45015</v>
      </c>
      <c r="S171" s="146">
        <v>44693</v>
      </c>
      <c r="T171" s="146">
        <v>44722</v>
      </c>
      <c r="U171" s="146">
        <v>44726</v>
      </c>
      <c r="V171" s="146">
        <v>44732</v>
      </c>
      <c r="W171" s="146">
        <v>44774</v>
      </c>
      <c r="X171" s="146">
        <v>44803</v>
      </c>
      <c r="Y171" s="146">
        <v>44819</v>
      </c>
      <c r="Z171" s="146">
        <v>44854</v>
      </c>
      <c r="AA171" s="146">
        <v>44910</v>
      </c>
      <c r="AB171" s="146" t="s">
        <v>1031</v>
      </c>
      <c r="AC171" s="146" t="s">
        <v>1031</v>
      </c>
      <c r="AD171" s="146">
        <v>45107</v>
      </c>
      <c r="AE171" s="146">
        <v>45137</v>
      </c>
      <c r="AF171" s="146">
        <v>45168</v>
      </c>
      <c r="AG171" s="146"/>
      <c r="AH171" s="146"/>
      <c r="AI171" s="146"/>
      <c r="AJ171" s="290">
        <f t="shared" si="19"/>
        <v>0</v>
      </c>
      <c r="AK171" s="290">
        <f t="shared" si="20"/>
        <v>153</v>
      </c>
    </row>
    <row r="172" spans="1:37" s="444" customFormat="1" ht="18.5" customHeight="1">
      <c r="A172" s="290">
        <v>169</v>
      </c>
      <c r="B172" s="348" t="s">
        <v>555</v>
      </c>
      <c r="C172" s="348" t="s">
        <v>556</v>
      </c>
      <c r="D172" s="348" t="s">
        <v>1530</v>
      </c>
      <c r="E172" s="349" t="s">
        <v>559</v>
      </c>
      <c r="F172" s="349" t="s">
        <v>1531</v>
      </c>
      <c r="G172" s="351" t="s">
        <v>1529</v>
      </c>
      <c r="H172" s="350">
        <v>1</v>
      </c>
      <c r="I172" s="351" t="s">
        <v>558</v>
      </c>
      <c r="J172" s="146">
        <v>44693</v>
      </c>
      <c r="K172" s="146">
        <v>44722</v>
      </c>
      <c r="L172" s="146">
        <v>44793</v>
      </c>
      <c r="M172" s="146">
        <v>44774</v>
      </c>
      <c r="N172" s="146">
        <v>44803</v>
      </c>
      <c r="O172" s="146">
        <v>44814</v>
      </c>
      <c r="P172" s="146">
        <v>44854</v>
      </c>
      <c r="Q172" s="146">
        <v>44910</v>
      </c>
      <c r="R172" s="146">
        <v>45015</v>
      </c>
      <c r="S172" s="146">
        <v>44693</v>
      </c>
      <c r="T172" s="146">
        <v>44722</v>
      </c>
      <c r="U172" s="146">
        <v>44726</v>
      </c>
      <c r="V172" s="146">
        <v>44732</v>
      </c>
      <c r="W172" s="146">
        <v>44774</v>
      </c>
      <c r="X172" s="146">
        <v>44803</v>
      </c>
      <c r="Y172" s="146">
        <v>44819</v>
      </c>
      <c r="Z172" s="146">
        <v>44854</v>
      </c>
      <c r="AA172" s="146">
        <v>44910</v>
      </c>
      <c r="AB172" s="146" t="s">
        <v>1031</v>
      </c>
      <c r="AC172" s="146" t="s">
        <v>1031</v>
      </c>
      <c r="AD172" s="146">
        <v>45107</v>
      </c>
      <c r="AE172" s="146">
        <v>45137</v>
      </c>
      <c r="AF172" s="146">
        <v>45168</v>
      </c>
      <c r="AG172" s="146"/>
      <c r="AH172" s="146"/>
      <c r="AI172" s="146"/>
      <c r="AJ172" s="290">
        <f t="shared" si="19"/>
        <v>0</v>
      </c>
      <c r="AK172" s="290">
        <f t="shared" si="20"/>
        <v>153</v>
      </c>
    </row>
    <row r="173" spans="1:37" s="446" customFormat="1" ht="18.5" customHeight="1">
      <c r="A173" s="293">
        <v>170</v>
      </c>
      <c r="B173" s="307" t="s">
        <v>2516</v>
      </c>
      <c r="C173" s="307" t="s">
        <v>1060</v>
      </c>
      <c r="D173" s="445" t="s">
        <v>565</v>
      </c>
      <c r="E173" s="445" t="s">
        <v>1061</v>
      </c>
      <c r="F173" s="445" t="s">
        <v>1061</v>
      </c>
      <c r="G173" s="295" t="s">
        <v>1062</v>
      </c>
      <c r="H173" s="295">
        <v>1</v>
      </c>
      <c r="I173" s="295" t="s">
        <v>1063</v>
      </c>
      <c r="J173" s="279">
        <v>44728</v>
      </c>
      <c r="K173" s="279">
        <v>44730</v>
      </c>
      <c r="L173" s="279">
        <v>44757</v>
      </c>
      <c r="M173" s="279">
        <v>44788</v>
      </c>
      <c r="N173" s="279"/>
      <c r="O173" s="279">
        <v>44809</v>
      </c>
      <c r="P173" s="279">
        <v>44829</v>
      </c>
      <c r="Q173" s="279">
        <v>44849</v>
      </c>
      <c r="R173" s="279">
        <v>45031</v>
      </c>
      <c r="S173" s="309">
        <v>44729</v>
      </c>
      <c r="T173" s="309">
        <v>44745</v>
      </c>
      <c r="U173" s="309">
        <v>44750</v>
      </c>
      <c r="V173" s="309">
        <v>44754</v>
      </c>
      <c r="W173" s="309">
        <v>44798</v>
      </c>
      <c r="X173" s="309"/>
      <c r="Y173" s="309">
        <v>44832</v>
      </c>
      <c r="Z173" s="309">
        <v>44858</v>
      </c>
      <c r="AA173" s="309">
        <v>44877</v>
      </c>
      <c r="AB173" s="309" t="s">
        <v>1064</v>
      </c>
      <c r="AC173" s="309" t="s">
        <v>133</v>
      </c>
      <c r="AD173" s="309">
        <v>44982</v>
      </c>
      <c r="AE173" s="309">
        <v>45031</v>
      </c>
      <c r="AF173" s="309">
        <v>45107</v>
      </c>
      <c r="AG173" s="309"/>
      <c r="AH173" s="309" t="s">
        <v>566</v>
      </c>
      <c r="AI173" s="295" t="s">
        <v>294</v>
      </c>
      <c r="AJ173" s="290">
        <f t="shared" si="19"/>
        <v>28</v>
      </c>
      <c r="AK173" s="290">
        <f t="shared" si="20"/>
        <v>76</v>
      </c>
    </row>
    <row r="174" spans="1:37" s="446" customFormat="1" ht="18.5" customHeight="1">
      <c r="A174" s="290">
        <v>171</v>
      </c>
      <c r="B174" s="307" t="s">
        <v>2516</v>
      </c>
      <c r="C174" s="307" t="s">
        <v>1060</v>
      </c>
      <c r="D174" s="445" t="s">
        <v>565</v>
      </c>
      <c r="E174" s="445" t="s">
        <v>1065</v>
      </c>
      <c r="F174" s="445" t="s">
        <v>1065</v>
      </c>
      <c r="G174" s="295" t="s">
        <v>1066</v>
      </c>
      <c r="H174" s="295">
        <v>1</v>
      </c>
      <c r="I174" s="295" t="s">
        <v>1063</v>
      </c>
      <c r="J174" s="279">
        <v>44728</v>
      </c>
      <c r="K174" s="279">
        <v>44730</v>
      </c>
      <c r="L174" s="279">
        <v>44757</v>
      </c>
      <c r="M174" s="279">
        <v>44788</v>
      </c>
      <c r="N174" s="279"/>
      <c r="O174" s="279">
        <v>44809</v>
      </c>
      <c r="P174" s="279">
        <v>44829</v>
      </c>
      <c r="Q174" s="279">
        <v>44849</v>
      </c>
      <c r="R174" s="279">
        <v>45031</v>
      </c>
      <c r="S174" s="309">
        <v>44729</v>
      </c>
      <c r="T174" s="309">
        <v>44745</v>
      </c>
      <c r="U174" s="309">
        <v>44750</v>
      </c>
      <c r="V174" s="309">
        <v>44754</v>
      </c>
      <c r="W174" s="309">
        <v>44798</v>
      </c>
      <c r="X174" s="309"/>
      <c r="Y174" s="309">
        <v>44832</v>
      </c>
      <c r="Z174" s="309">
        <v>44858</v>
      </c>
      <c r="AA174" s="309">
        <v>44877</v>
      </c>
      <c r="AB174" s="309" t="s">
        <v>1064</v>
      </c>
      <c r="AC174" s="309" t="s">
        <v>133</v>
      </c>
      <c r="AD174" s="309">
        <v>44982</v>
      </c>
      <c r="AE174" s="309">
        <v>45031</v>
      </c>
      <c r="AF174" s="309">
        <v>45107</v>
      </c>
      <c r="AG174" s="279"/>
      <c r="AH174" s="279" t="s">
        <v>566</v>
      </c>
      <c r="AI174" s="295" t="s">
        <v>294</v>
      </c>
      <c r="AJ174" s="290">
        <f t="shared" si="19"/>
        <v>28</v>
      </c>
      <c r="AK174" s="290">
        <f t="shared" si="20"/>
        <v>76</v>
      </c>
    </row>
    <row r="175" spans="1:37" s="444" customFormat="1" ht="18.5" customHeight="1">
      <c r="A175" s="293">
        <v>172</v>
      </c>
      <c r="B175" s="352" t="s">
        <v>1151</v>
      </c>
      <c r="C175" s="352" t="s">
        <v>1536</v>
      </c>
      <c r="D175" s="352" t="s">
        <v>1540</v>
      </c>
      <c r="E175" s="352" t="s">
        <v>1031</v>
      </c>
      <c r="F175" s="352" t="s">
        <v>1537</v>
      </c>
      <c r="G175" s="352" t="s">
        <v>1538</v>
      </c>
      <c r="H175" s="352">
        <v>8</v>
      </c>
      <c r="I175" s="352" t="s">
        <v>1539</v>
      </c>
      <c r="J175" s="181">
        <v>44917</v>
      </c>
      <c r="K175" s="181">
        <v>44579</v>
      </c>
      <c r="L175" s="181">
        <v>44648</v>
      </c>
      <c r="M175" s="181">
        <v>44648</v>
      </c>
      <c r="N175" s="181">
        <v>44664</v>
      </c>
      <c r="O175" s="181">
        <v>44676</v>
      </c>
      <c r="P175" s="181">
        <v>44677</v>
      </c>
      <c r="Q175" s="181">
        <v>44679</v>
      </c>
      <c r="R175" s="181">
        <v>44860</v>
      </c>
      <c r="S175" s="181">
        <v>44917</v>
      </c>
      <c r="T175" s="181">
        <v>44579</v>
      </c>
      <c r="U175" s="181">
        <v>44618</v>
      </c>
      <c r="V175" s="181">
        <v>44647</v>
      </c>
      <c r="W175" s="181">
        <v>44648</v>
      </c>
      <c r="X175" s="181">
        <v>44664</v>
      </c>
      <c r="Y175" s="181">
        <v>44676</v>
      </c>
      <c r="Z175" s="181">
        <v>44677</v>
      </c>
      <c r="AA175" s="181">
        <v>44679</v>
      </c>
      <c r="AB175" s="353" t="s">
        <v>1031</v>
      </c>
      <c r="AC175" s="181">
        <v>44710</v>
      </c>
      <c r="AD175" s="182">
        <v>44740</v>
      </c>
      <c r="AE175" s="353">
        <v>44866</v>
      </c>
      <c r="AF175" s="353">
        <v>45000</v>
      </c>
      <c r="AG175" s="354" t="s">
        <v>574</v>
      </c>
      <c r="AH175" s="183" t="s">
        <v>575</v>
      </c>
      <c r="AI175" s="355" t="s">
        <v>1523</v>
      </c>
      <c r="AJ175" s="290">
        <f t="shared" si="19"/>
        <v>0</v>
      </c>
      <c r="AK175" s="290">
        <f t="shared" si="20"/>
        <v>140</v>
      </c>
    </row>
    <row r="176" spans="1:37" s="444" customFormat="1" ht="18.5" customHeight="1">
      <c r="A176" s="290">
        <v>173</v>
      </c>
      <c r="B176" s="352" t="s">
        <v>2520</v>
      </c>
      <c r="C176" s="352" t="s">
        <v>2521</v>
      </c>
      <c r="D176" s="352" t="s">
        <v>2522</v>
      </c>
      <c r="E176" s="352" t="s">
        <v>2523</v>
      </c>
      <c r="F176" s="352" t="s">
        <v>2524</v>
      </c>
      <c r="G176" s="352" t="s">
        <v>2525</v>
      </c>
      <c r="H176" s="352">
        <v>8</v>
      </c>
      <c r="I176" s="352" t="s">
        <v>2526</v>
      </c>
      <c r="J176" s="181">
        <v>44917</v>
      </c>
      <c r="K176" s="181">
        <v>44579</v>
      </c>
      <c r="L176" s="181">
        <v>44648</v>
      </c>
      <c r="M176" s="181">
        <v>44648</v>
      </c>
      <c r="N176" s="181">
        <v>44672</v>
      </c>
      <c r="O176" s="181">
        <v>44684</v>
      </c>
      <c r="P176" s="181">
        <v>44685</v>
      </c>
      <c r="Q176" s="181">
        <v>44679</v>
      </c>
      <c r="R176" s="181">
        <v>44868</v>
      </c>
      <c r="S176" s="181">
        <v>44917</v>
      </c>
      <c r="T176" s="181">
        <v>44579</v>
      </c>
      <c r="U176" s="181">
        <v>44618</v>
      </c>
      <c r="V176" s="181">
        <v>44647</v>
      </c>
      <c r="W176" s="181">
        <v>44648</v>
      </c>
      <c r="X176" s="181">
        <v>44664</v>
      </c>
      <c r="Y176" s="181">
        <v>44684</v>
      </c>
      <c r="Z176" s="181">
        <v>44685</v>
      </c>
      <c r="AA176" s="181">
        <v>44687</v>
      </c>
      <c r="AB176" s="353" t="s">
        <v>2523</v>
      </c>
      <c r="AC176" s="181">
        <v>44718</v>
      </c>
      <c r="AD176" s="182">
        <v>44748</v>
      </c>
      <c r="AE176" s="353">
        <v>44876</v>
      </c>
      <c r="AF176" s="353">
        <v>45031</v>
      </c>
      <c r="AG176" s="354" t="s">
        <v>2527</v>
      </c>
      <c r="AH176" s="183" t="s">
        <v>575</v>
      </c>
      <c r="AI176" s="355" t="s">
        <v>2528</v>
      </c>
      <c r="AJ176" s="290">
        <f t="shared" si="19"/>
        <v>8</v>
      </c>
      <c r="AK176" s="290">
        <f t="shared" si="20"/>
        <v>163</v>
      </c>
    </row>
    <row r="177" spans="1:37" s="444" customFormat="1" ht="18.5" customHeight="1">
      <c r="A177" s="293">
        <v>174</v>
      </c>
      <c r="B177" s="352" t="s">
        <v>2520</v>
      </c>
      <c r="C177" s="352" t="s">
        <v>2521</v>
      </c>
      <c r="D177" s="352" t="s">
        <v>2522</v>
      </c>
      <c r="E177" s="352" t="s">
        <v>2523</v>
      </c>
      <c r="F177" s="352" t="s">
        <v>2529</v>
      </c>
      <c r="G177" s="352" t="s">
        <v>1538</v>
      </c>
      <c r="H177" s="352">
        <v>8</v>
      </c>
      <c r="I177" s="352" t="s">
        <v>2526</v>
      </c>
      <c r="J177" s="181">
        <v>44917</v>
      </c>
      <c r="K177" s="181">
        <v>44579</v>
      </c>
      <c r="L177" s="181">
        <v>44648</v>
      </c>
      <c r="M177" s="181">
        <v>44648</v>
      </c>
      <c r="N177" s="181">
        <v>44680</v>
      </c>
      <c r="O177" s="181">
        <v>44692</v>
      </c>
      <c r="P177" s="181">
        <v>44693</v>
      </c>
      <c r="Q177" s="181">
        <v>44679</v>
      </c>
      <c r="R177" s="181">
        <v>44876</v>
      </c>
      <c r="S177" s="181">
        <v>44917</v>
      </c>
      <c r="T177" s="181">
        <v>44579</v>
      </c>
      <c r="U177" s="181">
        <v>44618</v>
      </c>
      <c r="V177" s="181">
        <v>44647</v>
      </c>
      <c r="W177" s="181">
        <v>44648</v>
      </c>
      <c r="X177" s="181">
        <v>44664</v>
      </c>
      <c r="Y177" s="181">
        <v>44692</v>
      </c>
      <c r="Z177" s="181">
        <v>44693</v>
      </c>
      <c r="AA177" s="181">
        <v>44695</v>
      </c>
      <c r="AB177" s="353" t="s">
        <v>2523</v>
      </c>
      <c r="AC177" s="181">
        <v>44726</v>
      </c>
      <c r="AD177" s="182">
        <v>44756</v>
      </c>
      <c r="AE177" s="353">
        <v>44886</v>
      </c>
      <c r="AF177" s="353">
        <v>45061</v>
      </c>
      <c r="AG177" s="354" t="s">
        <v>2527</v>
      </c>
      <c r="AH177" s="183" t="s">
        <v>575</v>
      </c>
      <c r="AI177" s="355" t="s">
        <v>2528</v>
      </c>
      <c r="AJ177" s="290">
        <f t="shared" si="19"/>
        <v>16</v>
      </c>
      <c r="AK177" s="290">
        <f t="shared" si="20"/>
        <v>185</v>
      </c>
    </row>
    <row r="178" spans="1:37" s="444" customFormat="1" ht="18.5" customHeight="1">
      <c r="A178" s="290">
        <v>175</v>
      </c>
      <c r="B178" s="352" t="s">
        <v>2520</v>
      </c>
      <c r="C178" s="352" t="s">
        <v>2521</v>
      </c>
      <c r="D178" s="352" t="s">
        <v>2522</v>
      </c>
      <c r="E178" s="352" t="s">
        <v>2523</v>
      </c>
      <c r="F178" s="352" t="s">
        <v>2530</v>
      </c>
      <c r="G178" s="352" t="s">
        <v>2525</v>
      </c>
      <c r="H178" s="352">
        <v>8</v>
      </c>
      <c r="I178" s="352" t="s">
        <v>2526</v>
      </c>
      <c r="J178" s="181">
        <v>44917</v>
      </c>
      <c r="K178" s="181">
        <v>44579</v>
      </c>
      <c r="L178" s="181">
        <v>44648</v>
      </c>
      <c r="M178" s="181">
        <v>44648</v>
      </c>
      <c r="N178" s="181">
        <v>44688</v>
      </c>
      <c r="O178" s="181">
        <v>44700</v>
      </c>
      <c r="P178" s="181">
        <v>44701</v>
      </c>
      <c r="Q178" s="181">
        <v>44679</v>
      </c>
      <c r="R178" s="181">
        <v>44884</v>
      </c>
      <c r="S178" s="181">
        <v>44917</v>
      </c>
      <c r="T178" s="181">
        <v>44579</v>
      </c>
      <c r="U178" s="181">
        <v>44618</v>
      </c>
      <c r="V178" s="181">
        <v>44647</v>
      </c>
      <c r="W178" s="181">
        <v>44648</v>
      </c>
      <c r="X178" s="181">
        <v>44664</v>
      </c>
      <c r="Y178" s="181">
        <v>44700</v>
      </c>
      <c r="Z178" s="181">
        <v>44701</v>
      </c>
      <c r="AA178" s="181">
        <v>44703</v>
      </c>
      <c r="AB178" s="353" t="s">
        <v>2523</v>
      </c>
      <c r="AC178" s="181">
        <v>44734</v>
      </c>
      <c r="AD178" s="182">
        <v>44764</v>
      </c>
      <c r="AE178" s="353">
        <v>44895</v>
      </c>
      <c r="AF178" s="353">
        <v>45092</v>
      </c>
      <c r="AG178" s="354" t="s">
        <v>2527</v>
      </c>
      <c r="AH178" s="183" t="s">
        <v>575</v>
      </c>
      <c r="AI178" s="355" t="s">
        <v>2495</v>
      </c>
      <c r="AJ178" s="290">
        <f t="shared" si="19"/>
        <v>24</v>
      </c>
      <c r="AK178" s="290">
        <f t="shared" si="20"/>
        <v>208</v>
      </c>
    </row>
    <row r="179" spans="1:37" s="447" customFormat="1" ht="18.5" customHeight="1">
      <c r="A179" s="293">
        <v>176</v>
      </c>
      <c r="B179" s="356" t="s">
        <v>596</v>
      </c>
      <c r="C179" s="356" t="s">
        <v>1138</v>
      </c>
      <c r="D179" s="356" t="s">
        <v>2533</v>
      </c>
      <c r="E179" s="356"/>
      <c r="F179" s="356" t="s">
        <v>597</v>
      </c>
      <c r="G179" s="356" t="s">
        <v>2533</v>
      </c>
      <c r="H179" s="357">
        <v>2</v>
      </c>
      <c r="I179" s="356" t="s">
        <v>2534</v>
      </c>
      <c r="J179" s="356" t="s">
        <v>1031</v>
      </c>
      <c r="K179" s="356" t="s">
        <v>1031</v>
      </c>
      <c r="L179" s="356" t="s">
        <v>1031</v>
      </c>
      <c r="M179" s="356" t="s">
        <v>2444</v>
      </c>
      <c r="N179" s="356" t="s">
        <v>2444</v>
      </c>
      <c r="O179" s="356" t="s">
        <v>2124</v>
      </c>
      <c r="P179" s="356" t="s">
        <v>1031</v>
      </c>
      <c r="Q179" s="358">
        <v>44666</v>
      </c>
      <c r="R179" s="358">
        <v>45015</v>
      </c>
      <c r="S179" s="356" t="s">
        <v>1031</v>
      </c>
      <c r="T179" s="356" t="s">
        <v>1031</v>
      </c>
      <c r="U179" s="356" t="s">
        <v>2124</v>
      </c>
      <c r="V179" s="356" t="s">
        <v>1031</v>
      </c>
      <c r="W179" s="356" t="s">
        <v>1031</v>
      </c>
      <c r="X179" s="356" t="s">
        <v>2444</v>
      </c>
      <c r="Y179" s="356" t="s">
        <v>2124</v>
      </c>
      <c r="Z179" s="356" t="s">
        <v>2124</v>
      </c>
      <c r="AA179" s="358">
        <v>44788</v>
      </c>
      <c r="AB179" s="356" t="s">
        <v>2535</v>
      </c>
      <c r="AC179" s="358">
        <v>44844</v>
      </c>
      <c r="AD179" s="358">
        <v>44895</v>
      </c>
      <c r="AE179" s="358">
        <v>44985</v>
      </c>
      <c r="AF179" s="358">
        <v>45090</v>
      </c>
      <c r="AG179" s="356" t="s">
        <v>1140</v>
      </c>
      <c r="AH179" s="356" t="s">
        <v>2536</v>
      </c>
      <c r="AI179" s="356" t="s">
        <v>2537</v>
      </c>
      <c r="AJ179" s="290">
        <f t="shared" si="19"/>
        <v>122</v>
      </c>
      <c r="AK179" s="290">
        <f t="shared" si="20"/>
        <v>75</v>
      </c>
    </row>
    <row r="180" spans="1:37" s="447" customFormat="1" ht="18.5" customHeight="1">
      <c r="A180" s="290">
        <v>177</v>
      </c>
      <c r="B180" s="356" t="s">
        <v>596</v>
      </c>
      <c r="C180" s="356" t="s">
        <v>1138</v>
      </c>
      <c r="D180" s="356" t="s">
        <v>337</v>
      </c>
      <c r="E180" s="356"/>
      <c r="F180" s="356" t="s">
        <v>598</v>
      </c>
      <c r="G180" s="356" t="s">
        <v>337</v>
      </c>
      <c r="H180" s="357">
        <v>2</v>
      </c>
      <c r="I180" s="356" t="s">
        <v>2538</v>
      </c>
      <c r="J180" s="356" t="s">
        <v>1031</v>
      </c>
      <c r="K180" s="356" t="s">
        <v>1031</v>
      </c>
      <c r="L180" s="356" t="s">
        <v>1031</v>
      </c>
      <c r="M180" s="356" t="s">
        <v>2124</v>
      </c>
      <c r="N180" s="356" t="s">
        <v>2124</v>
      </c>
      <c r="O180" s="356" t="s">
        <v>1031</v>
      </c>
      <c r="P180" s="356" t="s">
        <v>1031</v>
      </c>
      <c r="Q180" s="358">
        <v>44666</v>
      </c>
      <c r="R180" s="358">
        <v>45015</v>
      </c>
      <c r="S180" s="356" t="s">
        <v>2124</v>
      </c>
      <c r="T180" s="356" t="s">
        <v>2124</v>
      </c>
      <c r="U180" s="356" t="s">
        <v>1031</v>
      </c>
      <c r="V180" s="356" t="s">
        <v>1031</v>
      </c>
      <c r="W180" s="356" t="s">
        <v>2124</v>
      </c>
      <c r="X180" s="356" t="s">
        <v>2124</v>
      </c>
      <c r="Y180" s="356" t="s">
        <v>2124</v>
      </c>
      <c r="Z180" s="356" t="s">
        <v>2124</v>
      </c>
      <c r="AA180" s="358">
        <v>44788</v>
      </c>
      <c r="AB180" s="356" t="s">
        <v>2535</v>
      </c>
      <c r="AC180" s="358">
        <v>44844</v>
      </c>
      <c r="AD180" s="358">
        <v>44895</v>
      </c>
      <c r="AE180" s="358">
        <v>44985</v>
      </c>
      <c r="AF180" s="358">
        <v>45090</v>
      </c>
      <c r="AG180" s="356" t="s">
        <v>1140</v>
      </c>
      <c r="AH180" s="356" t="s">
        <v>2536</v>
      </c>
      <c r="AI180" s="356" t="s">
        <v>2495</v>
      </c>
      <c r="AJ180" s="290">
        <f t="shared" si="19"/>
        <v>122</v>
      </c>
      <c r="AK180" s="290">
        <f t="shared" si="20"/>
        <v>75</v>
      </c>
    </row>
    <row r="181" spans="1:37" s="447" customFormat="1" ht="18.5" customHeight="1">
      <c r="A181" s="293">
        <v>178</v>
      </c>
      <c r="B181" s="356" t="s">
        <v>596</v>
      </c>
      <c r="C181" s="356" t="s">
        <v>1138</v>
      </c>
      <c r="D181" s="356" t="s">
        <v>2539</v>
      </c>
      <c r="E181" s="356"/>
      <c r="F181" s="356" t="s">
        <v>599</v>
      </c>
      <c r="G181" s="356" t="s">
        <v>2539</v>
      </c>
      <c r="H181" s="357">
        <v>2</v>
      </c>
      <c r="I181" s="356" t="s">
        <v>2538</v>
      </c>
      <c r="J181" s="356" t="s">
        <v>2124</v>
      </c>
      <c r="K181" s="356" t="s">
        <v>2124</v>
      </c>
      <c r="L181" s="356" t="s">
        <v>2124</v>
      </c>
      <c r="M181" s="356" t="s">
        <v>1031</v>
      </c>
      <c r="N181" s="356" t="s">
        <v>2124</v>
      </c>
      <c r="O181" s="356" t="s">
        <v>2124</v>
      </c>
      <c r="P181" s="356" t="s">
        <v>2124</v>
      </c>
      <c r="Q181" s="358">
        <v>44666</v>
      </c>
      <c r="R181" s="358">
        <v>45015</v>
      </c>
      <c r="S181" s="356" t="s">
        <v>1031</v>
      </c>
      <c r="T181" s="356" t="s">
        <v>1031</v>
      </c>
      <c r="U181" s="356" t="s">
        <v>2124</v>
      </c>
      <c r="V181" s="356" t="s">
        <v>2124</v>
      </c>
      <c r="W181" s="356" t="s">
        <v>2124</v>
      </c>
      <c r="X181" s="356" t="s">
        <v>1031</v>
      </c>
      <c r="Y181" s="356" t="s">
        <v>2124</v>
      </c>
      <c r="Z181" s="356" t="s">
        <v>2124</v>
      </c>
      <c r="AA181" s="358">
        <v>44788</v>
      </c>
      <c r="AB181" s="356" t="s">
        <v>2535</v>
      </c>
      <c r="AC181" s="358">
        <v>44844</v>
      </c>
      <c r="AD181" s="358">
        <v>44895</v>
      </c>
      <c r="AE181" s="358">
        <v>44985</v>
      </c>
      <c r="AF181" s="358">
        <v>45090</v>
      </c>
      <c r="AG181" s="356" t="s">
        <v>1140</v>
      </c>
      <c r="AH181" s="356" t="s">
        <v>1137</v>
      </c>
      <c r="AI181" s="356" t="s">
        <v>2495</v>
      </c>
      <c r="AJ181" s="290">
        <f t="shared" si="19"/>
        <v>122</v>
      </c>
      <c r="AK181" s="290">
        <f t="shared" si="20"/>
        <v>75</v>
      </c>
    </row>
    <row r="182" spans="1:37" s="447" customFormat="1" ht="18.5" customHeight="1">
      <c r="A182" s="290">
        <v>179</v>
      </c>
      <c r="B182" s="356" t="s">
        <v>596</v>
      </c>
      <c r="C182" s="356" t="s">
        <v>2540</v>
      </c>
      <c r="D182" s="356" t="s">
        <v>600</v>
      </c>
      <c r="E182" s="356"/>
      <c r="F182" s="356" t="s">
        <v>601</v>
      </c>
      <c r="G182" s="356" t="s">
        <v>600</v>
      </c>
      <c r="H182" s="357">
        <v>2</v>
      </c>
      <c r="I182" s="356" t="s">
        <v>1545</v>
      </c>
      <c r="J182" s="356" t="s">
        <v>2124</v>
      </c>
      <c r="K182" s="356" t="s">
        <v>2124</v>
      </c>
      <c r="L182" s="356" t="s">
        <v>1031</v>
      </c>
      <c r="M182" s="356" t="s">
        <v>2124</v>
      </c>
      <c r="N182" s="356" t="s">
        <v>2124</v>
      </c>
      <c r="O182" s="356" t="s">
        <v>2124</v>
      </c>
      <c r="P182" s="356" t="s">
        <v>2124</v>
      </c>
      <c r="Q182" s="358">
        <v>44666</v>
      </c>
      <c r="R182" s="358">
        <v>45015</v>
      </c>
      <c r="S182" s="356" t="s">
        <v>1031</v>
      </c>
      <c r="T182" s="356" t="s">
        <v>2124</v>
      </c>
      <c r="U182" s="356" t="s">
        <v>2124</v>
      </c>
      <c r="V182" s="356" t="s">
        <v>2124</v>
      </c>
      <c r="W182" s="356" t="s">
        <v>2124</v>
      </c>
      <c r="X182" s="356" t="s">
        <v>2124</v>
      </c>
      <c r="Y182" s="356" t="s">
        <v>2124</v>
      </c>
      <c r="Z182" s="356" t="s">
        <v>2124</v>
      </c>
      <c r="AA182" s="358">
        <v>44788</v>
      </c>
      <c r="AB182" s="356" t="s">
        <v>2535</v>
      </c>
      <c r="AC182" s="358">
        <v>44844</v>
      </c>
      <c r="AD182" s="358">
        <v>44895</v>
      </c>
      <c r="AE182" s="358">
        <v>44985</v>
      </c>
      <c r="AF182" s="358">
        <v>45090</v>
      </c>
      <c r="AG182" s="356" t="s">
        <v>2535</v>
      </c>
      <c r="AH182" s="356" t="s">
        <v>2536</v>
      </c>
      <c r="AI182" s="356" t="s">
        <v>2495</v>
      </c>
      <c r="AJ182" s="290">
        <f t="shared" si="19"/>
        <v>122</v>
      </c>
      <c r="AK182" s="290">
        <f t="shared" si="20"/>
        <v>75</v>
      </c>
    </row>
    <row r="183" spans="1:37" s="447" customFormat="1" ht="18.5" customHeight="1">
      <c r="A183" s="293">
        <v>180</v>
      </c>
      <c r="B183" s="356" t="s">
        <v>2541</v>
      </c>
      <c r="C183" s="356" t="s">
        <v>2540</v>
      </c>
      <c r="D183" s="356" t="s">
        <v>1546</v>
      </c>
      <c r="E183" s="356"/>
      <c r="F183" s="193" t="s">
        <v>2542</v>
      </c>
      <c r="G183" s="356" t="s">
        <v>1546</v>
      </c>
      <c r="H183" s="184">
        <v>1</v>
      </c>
      <c r="I183" s="356" t="s">
        <v>2538</v>
      </c>
      <c r="J183" s="358">
        <v>44874</v>
      </c>
      <c r="K183" s="358">
        <v>44898</v>
      </c>
      <c r="L183" s="358">
        <v>44944</v>
      </c>
      <c r="M183" s="358">
        <v>44945</v>
      </c>
      <c r="N183" s="358">
        <v>44960</v>
      </c>
      <c r="O183" s="358">
        <v>44978</v>
      </c>
      <c r="P183" s="358">
        <v>44980</v>
      </c>
      <c r="Q183" s="358">
        <v>44982</v>
      </c>
      <c r="R183" s="358">
        <v>45169</v>
      </c>
      <c r="S183" s="358">
        <v>44874</v>
      </c>
      <c r="T183" s="358">
        <v>44884</v>
      </c>
      <c r="U183" s="358">
        <v>44897</v>
      </c>
      <c r="V183" s="358">
        <v>44905</v>
      </c>
      <c r="W183" s="358">
        <v>44914</v>
      </c>
      <c r="X183" s="358">
        <v>44962</v>
      </c>
      <c r="Y183" s="358">
        <v>44969</v>
      </c>
      <c r="Z183" s="358">
        <v>44970</v>
      </c>
      <c r="AA183" s="358">
        <v>44977</v>
      </c>
      <c r="AB183" s="356" t="s">
        <v>2124</v>
      </c>
      <c r="AC183" s="358">
        <v>45016</v>
      </c>
      <c r="AD183" s="358">
        <v>45046</v>
      </c>
      <c r="AE183" s="358">
        <v>45138</v>
      </c>
      <c r="AF183" s="358">
        <v>45169</v>
      </c>
      <c r="AG183" s="356"/>
      <c r="AH183" s="356" t="s">
        <v>2543</v>
      </c>
      <c r="AI183" s="356" t="s">
        <v>2495</v>
      </c>
      <c r="AJ183" s="290">
        <f t="shared" si="19"/>
        <v>-5</v>
      </c>
      <c r="AK183" s="290">
        <f t="shared" si="20"/>
        <v>0</v>
      </c>
    </row>
    <row r="184" spans="1:37" s="447" customFormat="1" ht="18.5" customHeight="1">
      <c r="A184" s="290">
        <v>181</v>
      </c>
      <c r="B184" s="356" t="s">
        <v>2541</v>
      </c>
      <c r="C184" s="356" t="s">
        <v>2540</v>
      </c>
      <c r="D184" s="356" t="s">
        <v>2544</v>
      </c>
      <c r="E184" s="356"/>
      <c r="F184" s="193" t="s">
        <v>2545</v>
      </c>
      <c r="G184" s="356" t="s">
        <v>2544</v>
      </c>
      <c r="H184" s="184">
        <v>1</v>
      </c>
      <c r="I184" s="356" t="s">
        <v>2538</v>
      </c>
      <c r="J184" s="358">
        <v>44874</v>
      </c>
      <c r="K184" s="358">
        <v>44898</v>
      </c>
      <c r="L184" s="358">
        <v>44944</v>
      </c>
      <c r="M184" s="358">
        <v>44945</v>
      </c>
      <c r="N184" s="358">
        <v>44960</v>
      </c>
      <c r="O184" s="358">
        <v>44978</v>
      </c>
      <c r="P184" s="358">
        <v>44980</v>
      </c>
      <c r="Q184" s="358">
        <v>44982</v>
      </c>
      <c r="R184" s="358">
        <v>45169</v>
      </c>
      <c r="S184" s="358">
        <v>44874</v>
      </c>
      <c r="T184" s="358">
        <v>44884</v>
      </c>
      <c r="U184" s="358">
        <v>44897</v>
      </c>
      <c r="V184" s="358">
        <v>44905</v>
      </c>
      <c r="W184" s="358">
        <v>44914</v>
      </c>
      <c r="X184" s="358">
        <v>44962</v>
      </c>
      <c r="Y184" s="358">
        <v>44969</v>
      </c>
      <c r="Z184" s="358">
        <v>44970</v>
      </c>
      <c r="AA184" s="358">
        <v>44977</v>
      </c>
      <c r="AB184" s="356" t="s">
        <v>1031</v>
      </c>
      <c r="AC184" s="358">
        <v>45016</v>
      </c>
      <c r="AD184" s="358">
        <v>45046</v>
      </c>
      <c r="AE184" s="358">
        <v>45138</v>
      </c>
      <c r="AF184" s="358">
        <v>45169</v>
      </c>
      <c r="AG184" s="356"/>
      <c r="AH184" s="356" t="s">
        <v>1548</v>
      </c>
      <c r="AI184" s="356" t="s">
        <v>2495</v>
      </c>
      <c r="AJ184" s="290">
        <f t="shared" si="19"/>
        <v>-5</v>
      </c>
      <c r="AK184" s="290">
        <f t="shared" si="20"/>
        <v>0</v>
      </c>
    </row>
    <row r="185" spans="1:37" s="447" customFormat="1" ht="18.5" customHeight="1">
      <c r="A185" s="293">
        <v>182</v>
      </c>
      <c r="B185" s="356" t="s">
        <v>2546</v>
      </c>
      <c r="C185" s="356" t="s">
        <v>2540</v>
      </c>
      <c r="D185" s="359" t="s">
        <v>2547</v>
      </c>
      <c r="E185" s="356"/>
      <c r="F185" s="167" t="s">
        <v>2548</v>
      </c>
      <c r="G185" s="359" t="s">
        <v>2547</v>
      </c>
      <c r="H185" s="163">
        <v>2</v>
      </c>
      <c r="I185" s="356" t="s">
        <v>2538</v>
      </c>
      <c r="J185" s="356" t="s">
        <v>2124</v>
      </c>
      <c r="K185" s="356" t="s">
        <v>2124</v>
      </c>
      <c r="L185" s="356" t="s">
        <v>2124</v>
      </c>
      <c r="M185" s="356" t="s">
        <v>2124</v>
      </c>
      <c r="N185" s="356" t="s">
        <v>2124</v>
      </c>
      <c r="O185" s="356" t="s">
        <v>2124</v>
      </c>
      <c r="P185" s="356" t="s">
        <v>2124</v>
      </c>
      <c r="Q185" s="358">
        <v>44901</v>
      </c>
      <c r="R185" s="358">
        <v>45137</v>
      </c>
      <c r="S185" s="356" t="s">
        <v>2124</v>
      </c>
      <c r="T185" s="356" t="s">
        <v>2124</v>
      </c>
      <c r="U185" s="356" t="s">
        <v>2124</v>
      </c>
      <c r="V185" s="356" t="s">
        <v>2124</v>
      </c>
      <c r="W185" s="356" t="s">
        <v>1031</v>
      </c>
      <c r="X185" s="356" t="s">
        <v>2124</v>
      </c>
      <c r="Y185" s="356" t="s">
        <v>2124</v>
      </c>
      <c r="Z185" s="356" t="s">
        <v>2124</v>
      </c>
      <c r="AA185" s="358">
        <v>44901</v>
      </c>
      <c r="AB185" s="356" t="s">
        <v>2124</v>
      </c>
      <c r="AC185" s="358">
        <v>44982</v>
      </c>
      <c r="AD185" s="358">
        <v>45016</v>
      </c>
      <c r="AE185" s="358">
        <v>45107</v>
      </c>
      <c r="AF185" s="358">
        <v>45137</v>
      </c>
      <c r="AG185" s="356"/>
      <c r="AH185" s="360" t="s">
        <v>2549</v>
      </c>
      <c r="AI185" s="356" t="s">
        <v>2495</v>
      </c>
      <c r="AJ185" s="290">
        <f t="shared" si="19"/>
        <v>0</v>
      </c>
      <c r="AK185" s="290">
        <f t="shared" si="20"/>
        <v>0</v>
      </c>
    </row>
    <row r="186" spans="1:37" s="447" customFormat="1" ht="18.5" customHeight="1">
      <c r="A186" s="290">
        <v>183</v>
      </c>
      <c r="B186" s="356" t="s">
        <v>2546</v>
      </c>
      <c r="C186" s="356" t="s">
        <v>2540</v>
      </c>
      <c r="D186" s="359" t="s">
        <v>2550</v>
      </c>
      <c r="E186" s="356"/>
      <c r="F186" s="167" t="s">
        <v>602</v>
      </c>
      <c r="G186" s="359" t="s">
        <v>2550</v>
      </c>
      <c r="H186" s="163">
        <v>2</v>
      </c>
      <c r="I186" s="356" t="s">
        <v>2538</v>
      </c>
      <c r="J186" s="356" t="s">
        <v>2124</v>
      </c>
      <c r="K186" s="356" t="s">
        <v>2124</v>
      </c>
      <c r="L186" s="356" t="s">
        <v>2124</v>
      </c>
      <c r="M186" s="356" t="s">
        <v>2124</v>
      </c>
      <c r="N186" s="356" t="s">
        <v>2124</v>
      </c>
      <c r="O186" s="356" t="s">
        <v>2124</v>
      </c>
      <c r="P186" s="356" t="s">
        <v>2124</v>
      </c>
      <c r="Q186" s="358">
        <v>44901</v>
      </c>
      <c r="R186" s="358">
        <v>45137</v>
      </c>
      <c r="S186" s="356" t="s">
        <v>2124</v>
      </c>
      <c r="T186" s="356" t="s">
        <v>1031</v>
      </c>
      <c r="U186" s="356" t="s">
        <v>2124</v>
      </c>
      <c r="V186" s="356" t="s">
        <v>2124</v>
      </c>
      <c r="W186" s="356" t="s">
        <v>2124</v>
      </c>
      <c r="X186" s="356" t="s">
        <v>2124</v>
      </c>
      <c r="Y186" s="356" t="s">
        <v>1031</v>
      </c>
      <c r="Z186" s="356" t="s">
        <v>2124</v>
      </c>
      <c r="AA186" s="358">
        <v>44901</v>
      </c>
      <c r="AB186" s="356" t="s">
        <v>2124</v>
      </c>
      <c r="AC186" s="358">
        <v>44982</v>
      </c>
      <c r="AD186" s="358">
        <v>45016</v>
      </c>
      <c r="AE186" s="358">
        <v>45107</v>
      </c>
      <c r="AF186" s="358">
        <v>45137</v>
      </c>
      <c r="AG186" s="356"/>
      <c r="AH186" s="360" t="s">
        <v>2549</v>
      </c>
      <c r="AI186" s="356" t="s">
        <v>2495</v>
      </c>
      <c r="AJ186" s="290">
        <f t="shared" si="19"/>
        <v>0</v>
      </c>
      <c r="AK186" s="290">
        <f t="shared" si="20"/>
        <v>0</v>
      </c>
    </row>
    <row r="187" spans="1:37" s="447" customFormat="1" ht="18.5" customHeight="1">
      <c r="A187" s="293">
        <v>184</v>
      </c>
      <c r="B187" s="356" t="s">
        <v>2546</v>
      </c>
      <c r="C187" s="356" t="s">
        <v>2540</v>
      </c>
      <c r="D187" s="359" t="s">
        <v>2551</v>
      </c>
      <c r="E187" s="356"/>
      <c r="F187" s="167" t="s">
        <v>603</v>
      </c>
      <c r="G187" s="359" t="s">
        <v>2551</v>
      </c>
      <c r="H187" s="163">
        <v>2</v>
      </c>
      <c r="I187" s="356" t="s">
        <v>2538</v>
      </c>
      <c r="J187" s="356" t="s">
        <v>2124</v>
      </c>
      <c r="K187" s="356" t="s">
        <v>2124</v>
      </c>
      <c r="L187" s="356" t="s">
        <v>2124</v>
      </c>
      <c r="M187" s="356" t="s">
        <v>2124</v>
      </c>
      <c r="N187" s="356" t="s">
        <v>2124</v>
      </c>
      <c r="O187" s="356" t="s">
        <v>2124</v>
      </c>
      <c r="P187" s="356" t="s">
        <v>2124</v>
      </c>
      <c r="Q187" s="358">
        <v>44905</v>
      </c>
      <c r="R187" s="358">
        <v>45137</v>
      </c>
      <c r="S187" s="356" t="s">
        <v>2124</v>
      </c>
      <c r="T187" s="356" t="s">
        <v>2124</v>
      </c>
      <c r="U187" s="356" t="s">
        <v>2124</v>
      </c>
      <c r="V187" s="356" t="s">
        <v>2124</v>
      </c>
      <c r="W187" s="356" t="s">
        <v>2124</v>
      </c>
      <c r="X187" s="356" t="s">
        <v>2124</v>
      </c>
      <c r="Y187" s="356" t="s">
        <v>1031</v>
      </c>
      <c r="Z187" s="356" t="s">
        <v>2124</v>
      </c>
      <c r="AA187" s="358">
        <v>44905</v>
      </c>
      <c r="AB187" s="356" t="s">
        <v>2124</v>
      </c>
      <c r="AC187" s="358">
        <v>44982</v>
      </c>
      <c r="AD187" s="358">
        <v>45016</v>
      </c>
      <c r="AE187" s="358">
        <v>45107</v>
      </c>
      <c r="AF187" s="358">
        <v>45137</v>
      </c>
      <c r="AG187" s="356"/>
      <c r="AH187" s="360" t="s">
        <v>2549</v>
      </c>
      <c r="AI187" s="356" t="s">
        <v>2495</v>
      </c>
      <c r="AJ187" s="290">
        <f t="shared" si="19"/>
        <v>0</v>
      </c>
      <c r="AK187" s="290">
        <f t="shared" si="20"/>
        <v>0</v>
      </c>
    </row>
    <row r="188" spans="1:37" s="447" customFormat="1" ht="18.5" customHeight="1">
      <c r="A188" s="290">
        <v>185</v>
      </c>
      <c r="B188" s="356" t="s">
        <v>2546</v>
      </c>
      <c r="C188" s="356" t="s">
        <v>2540</v>
      </c>
      <c r="D188" s="359" t="s">
        <v>2552</v>
      </c>
      <c r="E188" s="356"/>
      <c r="F188" s="167" t="s">
        <v>604</v>
      </c>
      <c r="G188" s="359" t="s">
        <v>2552</v>
      </c>
      <c r="H188" s="163">
        <v>2</v>
      </c>
      <c r="I188" s="356" t="s">
        <v>1545</v>
      </c>
      <c r="J188" s="356" t="s">
        <v>2124</v>
      </c>
      <c r="K188" s="356" t="s">
        <v>2124</v>
      </c>
      <c r="L188" s="356" t="s">
        <v>2124</v>
      </c>
      <c r="M188" s="356" t="s">
        <v>2124</v>
      </c>
      <c r="N188" s="356" t="s">
        <v>2124</v>
      </c>
      <c r="O188" s="356" t="s">
        <v>2124</v>
      </c>
      <c r="P188" s="356" t="s">
        <v>2124</v>
      </c>
      <c r="Q188" s="358">
        <v>44905</v>
      </c>
      <c r="R188" s="358">
        <v>45137</v>
      </c>
      <c r="S188" s="356" t="s">
        <v>2124</v>
      </c>
      <c r="T188" s="356" t="s">
        <v>1031</v>
      </c>
      <c r="U188" s="356" t="s">
        <v>2124</v>
      </c>
      <c r="V188" s="356" t="s">
        <v>2124</v>
      </c>
      <c r="W188" s="356" t="s">
        <v>2124</v>
      </c>
      <c r="X188" s="356" t="s">
        <v>2124</v>
      </c>
      <c r="Y188" s="356" t="s">
        <v>2124</v>
      </c>
      <c r="Z188" s="356" t="s">
        <v>2124</v>
      </c>
      <c r="AA188" s="358">
        <v>44905</v>
      </c>
      <c r="AB188" s="356" t="s">
        <v>2124</v>
      </c>
      <c r="AC188" s="358">
        <v>44982</v>
      </c>
      <c r="AD188" s="358">
        <v>45016</v>
      </c>
      <c r="AE188" s="358">
        <v>45107</v>
      </c>
      <c r="AF188" s="358">
        <v>45137</v>
      </c>
      <c r="AG188" s="356"/>
      <c r="AH188" s="360" t="s">
        <v>2549</v>
      </c>
      <c r="AI188" s="356" t="s">
        <v>2495</v>
      </c>
      <c r="AJ188" s="290">
        <f t="shared" si="19"/>
        <v>0</v>
      </c>
      <c r="AK188" s="290">
        <f t="shared" si="20"/>
        <v>0</v>
      </c>
    </row>
    <row r="189" spans="1:37" s="66" customFormat="1" ht="18.5" customHeight="1">
      <c r="A189" s="293">
        <v>186</v>
      </c>
      <c r="B189" s="356" t="s">
        <v>2553</v>
      </c>
      <c r="C189" s="356" t="s">
        <v>2554</v>
      </c>
      <c r="D189" s="359" t="s">
        <v>2547</v>
      </c>
      <c r="E189" s="356"/>
      <c r="F189" s="356" t="s">
        <v>2555</v>
      </c>
      <c r="G189" s="356" t="s">
        <v>2556</v>
      </c>
      <c r="H189" s="356">
        <v>3</v>
      </c>
      <c r="I189" s="356" t="s">
        <v>2538</v>
      </c>
      <c r="J189" s="186">
        <v>44736</v>
      </c>
      <c r="K189" s="186">
        <v>44785</v>
      </c>
      <c r="L189" s="186">
        <v>44830</v>
      </c>
      <c r="M189" s="186">
        <v>44842</v>
      </c>
      <c r="N189" s="186"/>
      <c r="O189" s="187">
        <v>44895</v>
      </c>
      <c r="P189" s="187">
        <v>44915</v>
      </c>
      <c r="Q189" s="187">
        <v>44925</v>
      </c>
      <c r="R189" s="188"/>
      <c r="S189" s="186">
        <v>44736</v>
      </c>
      <c r="T189" s="186">
        <v>44752</v>
      </c>
      <c r="U189" s="186">
        <v>44798</v>
      </c>
      <c r="V189" s="279"/>
      <c r="W189" s="187">
        <v>44864</v>
      </c>
      <c r="X189" s="188"/>
      <c r="Y189" s="188"/>
      <c r="Z189" s="188"/>
      <c r="AA189" s="358">
        <v>45097</v>
      </c>
      <c r="AB189" s="356" t="s">
        <v>2535</v>
      </c>
      <c r="AC189" s="358">
        <v>45158</v>
      </c>
      <c r="AD189" s="358">
        <v>45199</v>
      </c>
      <c r="AE189" s="358">
        <v>45290</v>
      </c>
      <c r="AF189" s="358">
        <v>45321</v>
      </c>
      <c r="AG189" s="279"/>
      <c r="AH189" s="360" t="s">
        <v>2557</v>
      </c>
      <c r="AI189" s="356" t="s">
        <v>2495</v>
      </c>
      <c r="AJ189" s="290">
        <f t="shared" si="19"/>
        <v>172</v>
      </c>
      <c r="AK189" s="290">
        <f t="shared" si="20"/>
        <v>45321</v>
      </c>
    </row>
    <row r="190" spans="1:37" s="66" customFormat="1" ht="18.5" customHeight="1">
      <c r="A190" s="290">
        <v>187</v>
      </c>
      <c r="B190" s="356" t="s">
        <v>2553</v>
      </c>
      <c r="C190" s="356" t="s">
        <v>2554</v>
      </c>
      <c r="D190" s="359" t="s">
        <v>2550</v>
      </c>
      <c r="E190" s="356"/>
      <c r="F190" s="356" t="s">
        <v>2558</v>
      </c>
      <c r="G190" s="356" t="s">
        <v>2559</v>
      </c>
      <c r="H190" s="356">
        <v>3</v>
      </c>
      <c r="I190" s="356" t="s">
        <v>2538</v>
      </c>
      <c r="J190" s="186">
        <v>44736</v>
      </c>
      <c r="K190" s="186">
        <v>44785</v>
      </c>
      <c r="L190" s="186">
        <v>44830</v>
      </c>
      <c r="M190" s="186">
        <v>44842</v>
      </c>
      <c r="N190" s="186"/>
      <c r="O190" s="187">
        <v>44895</v>
      </c>
      <c r="P190" s="187">
        <v>44915</v>
      </c>
      <c r="Q190" s="187">
        <v>44925</v>
      </c>
      <c r="R190" s="188"/>
      <c r="S190" s="186">
        <v>44736</v>
      </c>
      <c r="T190" s="186">
        <v>44752</v>
      </c>
      <c r="U190" s="186">
        <v>44798</v>
      </c>
      <c r="V190" s="279"/>
      <c r="W190" s="187">
        <v>44864</v>
      </c>
      <c r="X190" s="279"/>
      <c r="Y190" s="279"/>
      <c r="Z190" s="279"/>
      <c r="AA190" s="358">
        <v>45097</v>
      </c>
      <c r="AB190" s="356" t="s">
        <v>2535</v>
      </c>
      <c r="AC190" s="358">
        <v>45158</v>
      </c>
      <c r="AD190" s="358">
        <v>45199</v>
      </c>
      <c r="AE190" s="358">
        <v>45290</v>
      </c>
      <c r="AF190" s="358">
        <v>45321</v>
      </c>
      <c r="AG190" s="279"/>
      <c r="AH190" s="360" t="s">
        <v>2557</v>
      </c>
      <c r="AI190" s="356" t="s">
        <v>2495</v>
      </c>
      <c r="AJ190" s="290">
        <f t="shared" si="19"/>
        <v>172</v>
      </c>
      <c r="AK190" s="290">
        <f t="shared" si="20"/>
        <v>45321</v>
      </c>
    </row>
    <row r="191" spans="1:37" s="66" customFormat="1" ht="18.5" customHeight="1">
      <c r="A191" s="293">
        <v>188</v>
      </c>
      <c r="B191" s="356" t="s">
        <v>2553</v>
      </c>
      <c r="C191" s="356" t="s">
        <v>2554</v>
      </c>
      <c r="D191" s="359" t="s">
        <v>2551</v>
      </c>
      <c r="E191" s="356"/>
      <c r="F191" s="356" t="s">
        <v>2560</v>
      </c>
      <c r="G191" s="356" t="s">
        <v>2561</v>
      </c>
      <c r="H191" s="356">
        <v>3</v>
      </c>
      <c r="I191" s="356" t="s">
        <v>2538</v>
      </c>
      <c r="J191" s="186">
        <v>44736</v>
      </c>
      <c r="K191" s="186">
        <v>44785</v>
      </c>
      <c r="L191" s="186">
        <v>44830</v>
      </c>
      <c r="M191" s="186">
        <v>44842</v>
      </c>
      <c r="N191" s="186"/>
      <c r="O191" s="187">
        <v>44895</v>
      </c>
      <c r="P191" s="187">
        <v>44915</v>
      </c>
      <c r="Q191" s="187">
        <v>44925</v>
      </c>
      <c r="R191" s="188"/>
      <c r="S191" s="186">
        <v>44736</v>
      </c>
      <c r="T191" s="186">
        <v>44752</v>
      </c>
      <c r="U191" s="186">
        <v>44798</v>
      </c>
      <c r="V191" s="279"/>
      <c r="W191" s="187">
        <v>44864</v>
      </c>
      <c r="X191" s="279"/>
      <c r="Y191" s="279"/>
      <c r="Z191" s="279"/>
      <c r="AA191" s="358">
        <v>45097</v>
      </c>
      <c r="AB191" s="356" t="s">
        <v>2535</v>
      </c>
      <c r="AC191" s="358">
        <v>45158</v>
      </c>
      <c r="AD191" s="358">
        <v>45199</v>
      </c>
      <c r="AE191" s="358">
        <v>45290</v>
      </c>
      <c r="AF191" s="358">
        <v>45321</v>
      </c>
      <c r="AG191" s="279"/>
      <c r="AH191" s="360" t="s">
        <v>2557</v>
      </c>
      <c r="AI191" s="356" t="s">
        <v>2495</v>
      </c>
      <c r="AJ191" s="290">
        <f t="shared" si="19"/>
        <v>172</v>
      </c>
      <c r="AK191" s="290">
        <f t="shared" si="20"/>
        <v>45321</v>
      </c>
    </row>
    <row r="192" spans="1:37" s="66" customFormat="1" ht="18.5" customHeight="1">
      <c r="A192" s="290">
        <v>189</v>
      </c>
      <c r="B192" s="356" t="s">
        <v>2553</v>
      </c>
      <c r="C192" s="356" t="s">
        <v>2554</v>
      </c>
      <c r="D192" s="359" t="s">
        <v>2552</v>
      </c>
      <c r="E192" s="356"/>
      <c r="F192" s="356" t="s">
        <v>2562</v>
      </c>
      <c r="G192" s="356" t="s">
        <v>2563</v>
      </c>
      <c r="H192" s="356">
        <v>3</v>
      </c>
      <c r="I192" s="356" t="s">
        <v>2538</v>
      </c>
      <c r="J192" s="186">
        <v>44736</v>
      </c>
      <c r="K192" s="186">
        <v>44785</v>
      </c>
      <c r="L192" s="186">
        <v>44830</v>
      </c>
      <c r="M192" s="186">
        <v>44842</v>
      </c>
      <c r="N192" s="186"/>
      <c r="O192" s="187">
        <v>44895</v>
      </c>
      <c r="P192" s="187">
        <v>44915</v>
      </c>
      <c r="Q192" s="187">
        <v>44925</v>
      </c>
      <c r="R192" s="188"/>
      <c r="S192" s="186">
        <v>44736</v>
      </c>
      <c r="T192" s="186">
        <v>44752</v>
      </c>
      <c r="U192" s="186">
        <v>44798</v>
      </c>
      <c r="V192" s="279"/>
      <c r="W192" s="187">
        <v>44864</v>
      </c>
      <c r="X192" s="279"/>
      <c r="Y192" s="279"/>
      <c r="Z192" s="279"/>
      <c r="AA192" s="358">
        <v>45097</v>
      </c>
      <c r="AB192" s="356" t="s">
        <v>2535</v>
      </c>
      <c r="AC192" s="358">
        <v>45158</v>
      </c>
      <c r="AD192" s="358">
        <v>45199</v>
      </c>
      <c r="AE192" s="358">
        <v>45290</v>
      </c>
      <c r="AF192" s="358">
        <v>45321</v>
      </c>
      <c r="AG192" s="279"/>
      <c r="AH192" s="360" t="s">
        <v>2557</v>
      </c>
      <c r="AI192" s="356" t="s">
        <v>2495</v>
      </c>
      <c r="AJ192" s="290">
        <f t="shared" si="19"/>
        <v>172</v>
      </c>
      <c r="AK192" s="290">
        <f t="shared" si="20"/>
        <v>45321</v>
      </c>
    </row>
    <row r="193" spans="1:37" s="447" customFormat="1" ht="18.5" customHeight="1">
      <c r="A193" s="293">
        <v>190</v>
      </c>
      <c r="B193" s="356" t="s">
        <v>3257</v>
      </c>
      <c r="C193" s="356" t="s">
        <v>2540</v>
      </c>
      <c r="D193" s="168" t="s">
        <v>553</v>
      </c>
      <c r="E193" s="356"/>
      <c r="F193" s="126" t="s">
        <v>605</v>
      </c>
      <c r="G193" s="168" t="s">
        <v>553</v>
      </c>
      <c r="H193" s="126">
        <v>1</v>
      </c>
      <c r="I193" s="356" t="s">
        <v>2538</v>
      </c>
      <c r="J193" s="356" t="s">
        <v>2124</v>
      </c>
      <c r="K193" s="356" t="s">
        <v>2124</v>
      </c>
      <c r="L193" s="356" t="s">
        <v>2124</v>
      </c>
      <c r="M193" s="356" t="s">
        <v>2124</v>
      </c>
      <c r="N193" s="356" t="s">
        <v>1031</v>
      </c>
      <c r="O193" s="356" t="s">
        <v>2124</v>
      </c>
      <c r="P193" s="356" t="s">
        <v>2124</v>
      </c>
      <c r="Q193" s="358">
        <v>44972</v>
      </c>
      <c r="R193" s="358">
        <v>45230</v>
      </c>
      <c r="S193" s="356" t="s">
        <v>2124</v>
      </c>
      <c r="T193" s="356" t="s">
        <v>2124</v>
      </c>
      <c r="U193" s="356" t="s">
        <v>2124</v>
      </c>
      <c r="V193" s="356" t="s">
        <v>2124</v>
      </c>
      <c r="W193" s="356" t="s">
        <v>2124</v>
      </c>
      <c r="X193" s="356" t="s">
        <v>2124</v>
      </c>
      <c r="Y193" s="356" t="s">
        <v>2124</v>
      </c>
      <c r="Z193" s="356" t="s">
        <v>2124</v>
      </c>
      <c r="AA193" s="358">
        <v>45031</v>
      </c>
      <c r="AB193" s="356" t="s">
        <v>2535</v>
      </c>
      <c r="AC193" s="358">
        <v>45077</v>
      </c>
      <c r="AD193" s="358">
        <v>45107</v>
      </c>
      <c r="AE193" s="358">
        <v>45199</v>
      </c>
      <c r="AF193" s="358">
        <v>45229</v>
      </c>
      <c r="AG193" s="356"/>
      <c r="AH193" s="356">
        <v>4100117694</v>
      </c>
      <c r="AI193" s="356" t="s">
        <v>2495</v>
      </c>
      <c r="AJ193" s="290">
        <f t="shared" si="19"/>
        <v>59</v>
      </c>
      <c r="AK193" s="290">
        <f t="shared" si="20"/>
        <v>-1</v>
      </c>
    </row>
    <row r="194" spans="1:37" s="447" customFormat="1" ht="18.5" customHeight="1">
      <c r="A194" s="290">
        <v>191</v>
      </c>
      <c r="B194" s="356" t="s">
        <v>3257</v>
      </c>
      <c r="C194" s="356" t="s">
        <v>2540</v>
      </c>
      <c r="D194" s="168" t="s">
        <v>553</v>
      </c>
      <c r="E194" s="356"/>
      <c r="F194" s="126" t="s">
        <v>606</v>
      </c>
      <c r="G194" s="168" t="s">
        <v>553</v>
      </c>
      <c r="H194" s="126">
        <v>1</v>
      </c>
      <c r="I194" s="356" t="s">
        <v>2538</v>
      </c>
      <c r="J194" s="356" t="s">
        <v>2124</v>
      </c>
      <c r="K194" s="356" t="s">
        <v>2124</v>
      </c>
      <c r="L194" s="356" t="s">
        <v>2124</v>
      </c>
      <c r="M194" s="356" t="s">
        <v>2124</v>
      </c>
      <c r="N194" s="356" t="s">
        <v>2124</v>
      </c>
      <c r="O194" s="356" t="s">
        <v>2124</v>
      </c>
      <c r="P194" s="356" t="s">
        <v>2124</v>
      </c>
      <c r="Q194" s="358">
        <v>44972</v>
      </c>
      <c r="R194" s="358">
        <v>45230</v>
      </c>
      <c r="S194" s="356" t="s">
        <v>2124</v>
      </c>
      <c r="T194" s="356" t="s">
        <v>2124</v>
      </c>
      <c r="U194" s="356" t="s">
        <v>2124</v>
      </c>
      <c r="V194" s="356" t="s">
        <v>2124</v>
      </c>
      <c r="W194" s="356" t="s">
        <v>2124</v>
      </c>
      <c r="X194" s="356" t="s">
        <v>2124</v>
      </c>
      <c r="Y194" s="356" t="s">
        <v>2124</v>
      </c>
      <c r="Z194" s="356" t="s">
        <v>2124</v>
      </c>
      <c r="AA194" s="358">
        <v>45041</v>
      </c>
      <c r="AB194" s="356" t="s">
        <v>2535</v>
      </c>
      <c r="AC194" s="358">
        <v>45077</v>
      </c>
      <c r="AD194" s="358">
        <v>45107</v>
      </c>
      <c r="AE194" s="358">
        <v>45199</v>
      </c>
      <c r="AF194" s="358">
        <v>45229</v>
      </c>
      <c r="AG194" s="356"/>
      <c r="AH194" s="356">
        <v>4100117694</v>
      </c>
      <c r="AI194" s="356" t="s">
        <v>2495</v>
      </c>
      <c r="AJ194" s="290">
        <f t="shared" si="19"/>
        <v>69</v>
      </c>
      <c r="AK194" s="290">
        <f t="shared" si="20"/>
        <v>-1</v>
      </c>
    </row>
    <row r="195" spans="1:37" s="447" customFormat="1" ht="18.5" customHeight="1">
      <c r="A195" s="293">
        <v>192</v>
      </c>
      <c r="B195" s="356" t="s">
        <v>3257</v>
      </c>
      <c r="C195" s="356" t="s">
        <v>2540</v>
      </c>
      <c r="D195" s="168" t="s">
        <v>553</v>
      </c>
      <c r="E195" s="356"/>
      <c r="F195" s="126" t="s">
        <v>607</v>
      </c>
      <c r="G195" s="168" t="s">
        <v>553</v>
      </c>
      <c r="H195" s="126">
        <v>1</v>
      </c>
      <c r="I195" s="356" t="s">
        <v>2538</v>
      </c>
      <c r="J195" s="356" t="s">
        <v>2124</v>
      </c>
      <c r="K195" s="356" t="s">
        <v>2124</v>
      </c>
      <c r="L195" s="356" t="s">
        <v>2124</v>
      </c>
      <c r="M195" s="356" t="s">
        <v>2124</v>
      </c>
      <c r="N195" s="356" t="s">
        <v>2124</v>
      </c>
      <c r="O195" s="356" t="s">
        <v>2124</v>
      </c>
      <c r="P195" s="356" t="s">
        <v>2124</v>
      </c>
      <c r="Q195" s="358">
        <v>44972</v>
      </c>
      <c r="R195" s="358">
        <v>45230</v>
      </c>
      <c r="S195" s="356" t="s">
        <v>2124</v>
      </c>
      <c r="T195" s="356" t="s">
        <v>2124</v>
      </c>
      <c r="U195" s="356" t="s">
        <v>1031</v>
      </c>
      <c r="V195" s="356" t="s">
        <v>2124</v>
      </c>
      <c r="W195" s="356" t="s">
        <v>2124</v>
      </c>
      <c r="X195" s="356" t="s">
        <v>2124</v>
      </c>
      <c r="Y195" s="356" t="s">
        <v>2124</v>
      </c>
      <c r="Z195" s="356" t="s">
        <v>2124</v>
      </c>
      <c r="AA195" s="358">
        <v>45036</v>
      </c>
      <c r="AB195" s="356" t="s">
        <v>2535</v>
      </c>
      <c r="AC195" s="358">
        <v>45077</v>
      </c>
      <c r="AD195" s="358">
        <v>45107</v>
      </c>
      <c r="AE195" s="358">
        <v>45199</v>
      </c>
      <c r="AF195" s="358">
        <v>45229</v>
      </c>
      <c r="AG195" s="356"/>
      <c r="AH195" s="356">
        <v>4100117694</v>
      </c>
      <c r="AI195" s="356" t="s">
        <v>2495</v>
      </c>
      <c r="AJ195" s="290">
        <f t="shared" si="19"/>
        <v>64</v>
      </c>
      <c r="AK195" s="290">
        <f t="shared" si="20"/>
        <v>-1</v>
      </c>
    </row>
    <row r="196" spans="1:37" s="447" customFormat="1" ht="18.5" customHeight="1">
      <c r="A196" s="290">
        <v>193</v>
      </c>
      <c r="B196" s="356" t="s">
        <v>3257</v>
      </c>
      <c r="C196" s="356" t="s">
        <v>2540</v>
      </c>
      <c r="D196" s="168" t="s">
        <v>553</v>
      </c>
      <c r="E196" s="356"/>
      <c r="F196" s="126" t="s">
        <v>1554</v>
      </c>
      <c r="G196" s="168" t="s">
        <v>553</v>
      </c>
      <c r="H196" s="126">
        <v>1</v>
      </c>
      <c r="I196" s="356" t="s">
        <v>2538</v>
      </c>
      <c r="J196" s="356" t="s">
        <v>2124</v>
      </c>
      <c r="K196" s="356" t="s">
        <v>2124</v>
      </c>
      <c r="L196" s="356" t="s">
        <v>2124</v>
      </c>
      <c r="M196" s="356" t="s">
        <v>2124</v>
      </c>
      <c r="N196" s="356" t="s">
        <v>2124</v>
      </c>
      <c r="O196" s="356" t="s">
        <v>2124</v>
      </c>
      <c r="P196" s="356" t="s">
        <v>2124</v>
      </c>
      <c r="Q196" s="358">
        <v>44941</v>
      </c>
      <c r="R196" s="358">
        <v>45138</v>
      </c>
      <c r="S196" s="356" t="s">
        <v>2124</v>
      </c>
      <c r="T196" s="356" t="s">
        <v>2124</v>
      </c>
      <c r="U196" s="356" t="s">
        <v>2124</v>
      </c>
      <c r="V196" s="356" t="s">
        <v>2124</v>
      </c>
      <c r="W196" s="356" t="s">
        <v>2124</v>
      </c>
      <c r="X196" s="356" t="s">
        <v>2124</v>
      </c>
      <c r="Y196" s="356" t="s">
        <v>2124</v>
      </c>
      <c r="Z196" s="356" t="s">
        <v>2124</v>
      </c>
      <c r="AA196" s="358">
        <v>44939</v>
      </c>
      <c r="AB196" s="356" t="s">
        <v>2124</v>
      </c>
      <c r="AC196" s="358">
        <v>44967</v>
      </c>
      <c r="AD196" s="358">
        <v>45016</v>
      </c>
      <c r="AE196" s="358">
        <v>45107</v>
      </c>
      <c r="AF196" s="358">
        <v>45138</v>
      </c>
      <c r="AG196" s="356"/>
      <c r="AH196" s="356">
        <v>4100118413</v>
      </c>
      <c r="AI196" s="356" t="s">
        <v>2495</v>
      </c>
      <c r="AJ196" s="290">
        <f t="shared" si="19"/>
        <v>-2</v>
      </c>
      <c r="AK196" s="290">
        <f t="shared" si="20"/>
        <v>0</v>
      </c>
    </row>
    <row r="197" spans="1:37" s="447" customFormat="1" ht="18.5" customHeight="1">
      <c r="A197" s="293">
        <v>194</v>
      </c>
      <c r="B197" s="356" t="s">
        <v>3257</v>
      </c>
      <c r="C197" s="356" t="s">
        <v>2540</v>
      </c>
      <c r="D197" s="168" t="s">
        <v>553</v>
      </c>
      <c r="E197" s="356"/>
      <c r="F197" s="126" t="s">
        <v>608</v>
      </c>
      <c r="G197" s="168" t="s">
        <v>553</v>
      </c>
      <c r="H197" s="126">
        <v>1</v>
      </c>
      <c r="I197" s="356" t="s">
        <v>2538</v>
      </c>
      <c r="J197" s="356" t="s">
        <v>2124</v>
      </c>
      <c r="K197" s="356" t="s">
        <v>2124</v>
      </c>
      <c r="L197" s="356" t="s">
        <v>2124</v>
      </c>
      <c r="M197" s="356" t="s">
        <v>2124</v>
      </c>
      <c r="N197" s="356" t="s">
        <v>2124</v>
      </c>
      <c r="O197" s="356" t="s">
        <v>2124</v>
      </c>
      <c r="P197" s="356" t="s">
        <v>2124</v>
      </c>
      <c r="Q197" s="358">
        <v>44972</v>
      </c>
      <c r="R197" s="358">
        <v>45153</v>
      </c>
      <c r="S197" s="356" t="s">
        <v>2124</v>
      </c>
      <c r="T197" s="356" t="s">
        <v>2124</v>
      </c>
      <c r="U197" s="356" t="s">
        <v>2124</v>
      </c>
      <c r="V197" s="356" t="s">
        <v>2124</v>
      </c>
      <c r="W197" s="356" t="s">
        <v>2124</v>
      </c>
      <c r="X197" s="356" t="s">
        <v>2124</v>
      </c>
      <c r="Y197" s="356" t="s">
        <v>2124</v>
      </c>
      <c r="Z197" s="356" t="s">
        <v>2124</v>
      </c>
      <c r="AA197" s="358">
        <v>44967</v>
      </c>
      <c r="AB197" s="356" t="s">
        <v>2124</v>
      </c>
      <c r="AC197" s="358">
        <v>45005</v>
      </c>
      <c r="AD197" s="358" t="s">
        <v>2564</v>
      </c>
      <c r="AE197" s="358">
        <v>45122</v>
      </c>
      <c r="AF197" s="358">
        <v>45153</v>
      </c>
      <c r="AG197" s="356"/>
      <c r="AH197" s="356">
        <v>4100118413</v>
      </c>
      <c r="AI197" s="356" t="s">
        <v>2495</v>
      </c>
      <c r="AJ197" s="290">
        <f t="shared" ref="AJ197:AJ260" si="25">AA197-Q197</f>
        <v>-5</v>
      </c>
      <c r="AK197" s="290">
        <f t="shared" ref="AK197:AK260" si="26">AF197-R197</f>
        <v>0</v>
      </c>
    </row>
    <row r="198" spans="1:37" s="447" customFormat="1" ht="18.5" customHeight="1">
      <c r="A198" s="290">
        <v>195</v>
      </c>
      <c r="B198" s="356" t="s">
        <v>609</v>
      </c>
      <c r="C198" s="356" t="s">
        <v>2540</v>
      </c>
      <c r="D198" s="168" t="s">
        <v>553</v>
      </c>
      <c r="E198" s="356"/>
      <c r="F198" s="126" t="s">
        <v>610</v>
      </c>
      <c r="G198" s="168" t="s">
        <v>553</v>
      </c>
      <c r="H198" s="126">
        <v>1</v>
      </c>
      <c r="I198" s="356" t="s">
        <v>2538</v>
      </c>
      <c r="J198" s="358">
        <v>44841</v>
      </c>
      <c r="K198" s="358">
        <v>44851</v>
      </c>
      <c r="L198" s="358">
        <v>44886</v>
      </c>
      <c r="M198" s="358">
        <v>44887</v>
      </c>
      <c r="N198" s="358">
        <v>44900</v>
      </c>
      <c r="O198" s="358">
        <v>44907</v>
      </c>
      <c r="P198" s="356" t="s">
        <v>2124</v>
      </c>
      <c r="Q198" s="358">
        <v>44910</v>
      </c>
      <c r="R198" s="358">
        <v>45107</v>
      </c>
      <c r="S198" s="358">
        <v>44841</v>
      </c>
      <c r="T198" s="358">
        <v>44844</v>
      </c>
      <c r="U198" s="358">
        <v>44849</v>
      </c>
      <c r="V198" s="358">
        <v>44855</v>
      </c>
      <c r="W198" s="358">
        <v>44886</v>
      </c>
      <c r="X198" s="358">
        <v>44901</v>
      </c>
      <c r="Y198" s="358"/>
      <c r="Z198" s="356" t="s">
        <v>2124</v>
      </c>
      <c r="AA198" s="358">
        <v>45015</v>
      </c>
      <c r="AB198" s="356" t="s">
        <v>2535</v>
      </c>
      <c r="AC198" s="358">
        <v>45046</v>
      </c>
      <c r="AD198" s="358">
        <v>45076</v>
      </c>
      <c r="AE198" s="358">
        <v>45168</v>
      </c>
      <c r="AF198" s="358">
        <v>45199</v>
      </c>
      <c r="AG198" s="356"/>
      <c r="AH198" s="356"/>
      <c r="AI198" s="356" t="s">
        <v>2495</v>
      </c>
      <c r="AJ198" s="290">
        <f t="shared" si="25"/>
        <v>105</v>
      </c>
      <c r="AK198" s="290">
        <f t="shared" si="26"/>
        <v>92</v>
      </c>
    </row>
    <row r="199" spans="1:37" s="447" customFormat="1" ht="18.5" customHeight="1">
      <c r="A199" s="293">
        <v>196</v>
      </c>
      <c r="B199" s="356" t="s">
        <v>3257</v>
      </c>
      <c r="C199" s="356" t="s">
        <v>2540</v>
      </c>
      <c r="D199" s="168" t="s">
        <v>553</v>
      </c>
      <c r="E199" s="356"/>
      <c r="F199" s="126" t="s">
        <v>2565</v>
      </c>
      <c r="G199" s="168" t="s">
        <v>553</v>
      </c>
      <c r="H199" s="126">
        <v>1</v>
      </c>
      <c r="I199" s="356" t="s">
        <v>2538</v>
      </c>
      <c r="J199" s="358">
        <v>44861</v>
      </c>
      <c r="K199" s="358">
        <v>44869</v>
      </c>
      <c r="L199" s="358">
        <v>44915</v>
      </c>
      <c r="M199" s="358">
        <v>44916</v>
      </c>
      <c r="N199" s="358">
        <v>44931</v>
      </c>
      <c r="O199" s="358">
        <v>44938</v>
      </c>
      <c r="P199" s="356" t="s">
        <v>2124</v>
      </c>
      <c r="Q199" s="358">
        <v>44941</v>
      </c>
      <c r="R199" s="358">
        <v>45137</v>
      </c>
      <c r="S199" s="358">
        <v>44861</v>
      </c>
      <c r="T199" s="358">
        <v>44865</v>
      </c>
      <c r="U199" s="358">
        <v>44867</v>
      </c>
      <c r="V199" s="358">
        <v>44872</v>
      </c>
      <c r="W199" s="358">
        <v>44916</v>
      </c>
      <c r="X199" s="358">
        <v>44929</v>
      </c>
      <c r="Y199" s="358"/>
      <c r="Z199" s="356" t="s">
        <v>2124</v>
      </c>
      <c r="AA199" s="358">
        <v>44936</v>
      </c>
      <c r="AB199" s="356"/>
      <c r="AC199" s="358">
        <v>44985</v>
      </c>
      <c r="AD199" s="358">
        <v>45015</v>
      </c>
      <c r="AE199" s="358">
        <v>45107</v>
      </c>
      <c r="AF199" s="358">
        <v>45137</v>
      </c>
      <c r="AG199" s="356"/>
      <c r="AH199" s="356">
        <v>4100125149</v>
      </c>
      <c r="AI199" s="356" t="s">
        <v>2495</v>
      </c>
      <c r="AJ199" s="290">
        <f t="shared" si="25"/>
        <v>-5</v>
      </c>
      <c r="AK199" s="290">
        <f t="shared" si="26"/>
        <v>0</v>
      </c>
    </row>
    <row r="200" spans="1:37" s="447" customFormat="1" ht="18.5" customHeight="1">
      <c r="A200" s="290">
        <v>197</v>
      </c>
      <c r="B200" s="356" t="s">
        <v>3257</v>
      </c>
      <c r="C200" s="356" t="s">
        <v>2540</v>
      </c>
      <c r="D200" s="168" t="s">
        <v>553</v>
      </c>
      <c r="E200" s="356"/>
      <c r="F200" s="126" t="s">
        <v>2566</v>
      </c>
      <c r="G200" s="168" t="s">
        <v>553</v>
      </c>
      <c r="H200" s="126">
        <v>1</v>
      </c>
      <c r="I200" s="356" t="s">
        <v>2538</v>
      </c>
      <c r="J200" s="358">
        <v>44861</v>
      </c>
      <c r="K200" s="358">
        <v>44877</v>
      </c>
      <c r="L200" s="358">
        <v>44923</v>
      </c>
      <c r="M200" s="358">
        <v>44924</v>
      </c>
      <c r="N200" s="358">
        <v>44953</v>
      </c>
      <c r="O200" s="358">
        <v>44960</v>
      </c>
      <c r="P200" s="356" t="s">
        <v>2124</v>
      </c>
      <c r="Q200" s="358">
        <v>44962</v>
      </c>
      <c r="R200" s="358">
        <v>45148</v>
      </c>
      <c r="S200" s="358">
        <v>44861</v>
      </c>
      <c r="T200" s="358">
        <v>44872</v>
      </c>
      <c r="U200" s="358">
        <v>44875</v>
      </c>
      <c r="V200" s="358">
        <v>44881</v>
      </c>
      <c r="W200" s="358">
        <v>44923</v>
      </c>
      <c r="X200" s="358">
        <v>44949</v>
      </c>
      <c r="Y200" s="358"/>
      <c r="Z200" s="356" t="s">
        <v>2124</v>
      </c>
      <c r="AA200" s="358">
        <v>44962</v>
      </c>
      <c r="AB200" s="356"/>
      <c r="AC200" s="358">
        <v>45005</v>
      </c>
      <c r="AD200" s="358">
        <v>45036</v>
      </c>
      <c r="AE200" s="358">
        <v>45117</v>
      </c>
      <c r="AF200" s="358">
        <v>45148</v>
      </c>
      <c r="AG200" s="356"/>
      <c r="AH200" s="356">
        <v>4100127071</v>
      </c>
      <c r="AI200" s="356" t="s">
        <v>2495</v>
      </c>
      <c r="AJ200" s="290">
        <f t="shared" si="25"/>
        <v>0</v>
      </c>
      <c r="AK200" s="290">
        <f t="shared" si="26"/>
        <v>0</v>
      </c>
    </row>
    <row r="201" spans="1:37" s="448" customFormat="1" ht="18.5" customHeight="1">
      <c r="A201" s="293">
        <v>198</v>
      </c>
      <c r="B201" s="356" t="s">
        <v>3257</v>
      </c>
      <c r="C201" s="356" t="s">
        <v>2540</v>
      </c>
      <c r="D201" s="160" t="s">
        <v>553</v>
      </c>
      <c r="E201" s="356"/>
      <c r="F201" s="361" t="s">
        <v>611</v>
      </c>
      <c r="G201" s="160" t="s">
        <v>553</v>
      </c>
      <c r="H201" s="361">
        <v>1</v>
      </c>
      <c r="I201" s="356" t="s">
        <v>2538</v>
      </c>
      <c r="J201" s="358">
        <v>44861</v>
      </c>
      <c r="K201" s="358">
        <v>44877</v>
      </c>
      <c r="L201" s="358">
        <v>44935</v>
      </c>
      <c r="M201" s="358">
        <v>44936</v>
      </c>
      <c r="N201" s="358">
        <v>44963</v>
      </c>
      <c r="O201" s="358">
        <v>44970</v>
      </c>
      <c r="P201" s="356" t="s">
        <v>1031</v>
      </c>
      <c r="Q201" s="358">
        <v>44975</v>
      </c>
      <c r="R201" s="358">
        <v>45169</v>
      </c>
      <c r="S201" s="358">
        <v>44861</v>
      </c>
      <c r="T201" s="358">
        <v>44872</v>
      </c>
      <c r="U201" s="358">
        <v>44875</v>
      </c>
      <c r="V201" s="358">
        <v>44881</v>
      </c>
      <c r="W201" s="358">
        <v>44935</v>
      </c>
      <c r="X201" s="358">
        <v>44959</v>
      </c>
      <c r="Y201" s="358"/>
      <c r="Z201" s="356" t="s">
        <v>2124</v>
      </c>
      <c r="AA201" s="358">
        <v>45031</v>
      </c>
      <c r="AB201" s="356" t="s">
        <v>2535</v>
      </c>
      <c r="AC201" s="358">
        <v>45061</v>
      </c>
      <c r="AD201" s="358">
        <v>45092</v>
      </c>
      <c r="AE201" s="358">
        <v>45184</v>
      </c>
      <c r="AF201" s="358">
        <v>45229</v>
      </c>
      <c r="AG201" s="356"/>
      <c r="AH201" s="356">
        <v>4100127071</v>
      </c>
      <c r="AI201" s="356" t="s">
        <v>2495</v>
      </c>
      <c r="AJ201" s="290">
        <f t="shared" si="25"/>
        <v>56</v>
      </c>
      <c r="AK201" s="290">
        <f t="shared" si="26"/>
        <v>60</v>
      </c>
    </row>
    <row r="202" spans="1:37" s="447" customFormat="1" ht="18.5" customHeight="1">
      <c r="A202" s="290">
        <v>199</v>
      </c>
      <c r="B202" s="356" t="s">
        <v>3257</v>
      </c>
      <c r="C202" s="356" t="s">
        <v>2540</v>
      </c>
      <c r="D202" s="168" t="s">
        <v>553</v>
      </c>
      <c r="E202" s="356"/>
      <c r="F202" s="126" t="s">
        <v>612</v>
      </c>
      <c r="G202" s="168" t="s">
        <v>553</v>
      </c>
      <c r="H202" s="126">
        <v>1</v>
      </c>
      <c r="I202" s="356" t="s">
        <v>2538</v>
      </c>
      <c r="J202" s="358">
        <v>44861</v>
      </c>
      <c r="K202" s="358">
        <v>44877</v>
      </c>
      <c r="L202" s="358">
        <v>44933</v>
      </c>
      <c r="M202" s="358">
        <v>44934</v>
      </c>
      <c r="N202" s="358">
        <v>44953</v>
      </c>
      <c r="O202" s="358">
        <v>44960</v>
      </c>
      <c r="P202" s="356" t="s">
        <v>2124</v>
      </c>
      <c r="Q202" s="358">
        <v>44962</v>
      </c>
      <c r="R202" s="358">
        <v>45148</v>
      </c>
      <c r="S202" s="358">
        <v>44861</v>
      </c>
      <c r="T202" s="358">
        <v>44872</v>
      </c>
      <c r="U202" s="358">
        <v>44875</v>
      </c>
      <c r="V202" s="358">
        <v>44881</v>
      </c>
      <c r="W202" s="358">
        <v>44923</v>
      </c>
      <c r="X202" s="358">
        <v>44949</v>
      </c>
      <c r="Y202" s="358"/>
      <c r="Z202" s="356" t="s">
        <v>2124</v>
      </c>
      <c r="AA202" s="358">
        <v>44975</v>
      </c>
      <c r="AB202" s="356" t="s">
        <v>2535</v>
      </c>
      <c r="AC202" s="358">
        <v>45010</v>
      </c>
      <c r="AD202" s="358">
        <v>45041</v>
      </c>
      <c r="AE202" s="358">
        <v>45132</v>
      </c>
      <c r="AF202" s="358">
        <v>45163</v>
      </c>
      <c r="AG202" s="356"/>
      <c r="AH202" s="356">
        <v>4100127071</v>
      </c>
      <c r="AI202" s="356" t="s">
        <v>2495</v>
      </c>
      <c r="AJ202" s="290">
        <f t="shared" si="25"/>
        <v>13</v>
      </c>
      <c r="AK202" s="290">
        <f t="shared" si="26"/>
        <v>15</v>
      </c>
    </row>
    <row r="203" spans="1:37" s="447" customFormat="1" ht="18.5" customHeight="1">
      <c r="A203" s="293">
        <v>200</v>
      </c>
      <c r="B203" s="356" t="s">
        <v>3257</v>
      </c>
      <c r="C203" s="356" t="s">
        <v>2540</v>
      </c>
      <c r="D203" s="160" t="s">
        <v>553</v>
      </c>
      <c r="E203" s="356"/>
      <c r="F203" s="361" t="s">
        <v>613</v>
      </c>
      <c r="G203" s="160" t="s">
        <v>553</v>
      </c>
      <c r="H203" s="361">
        <v>1</v>
      </c>
      <c r="I203" s="356" t="s">
        <v>2538</v>
      </c>
      <c r="J203" s="358">
        <v>44892</v>
      </c>
      <c r="K203" s="358">
        <v>44931</v>
      </c>
      <c r="L203" s="358">
        <v>44985</v>
      </c>
      <c r="M203" s="358" t="s">
        <v>2567</v>
      </c>
      <c r="N203" s="358">
        <v>45003</v>
      </c>
      <c r="O203" s="358">
        <v>45011</v>
      </c>
      <c r="P203" s="356" t="s">
        <v>2124</v>
      </c>
      <c r="Q203" s="358">
        <v>45013</v>
      </c>
      <c r="R203" s="358">
        <v>45214</v>
      </c>
      <c r="S203" s="358">
        <v>44892</v>
      </c>
      <c r="T203" s="358">
        <v>44916</v>
      </c>
      <c r="U203" s="358">
        <v>44931</v>
      </c>
      <c r="V203" s="358">
        <v>44938</v>
      </c>
      <c r="W203" s="358">
        <v>44985</v>
      </c>
      <c r="X203" s="358">
        <v>45001</v>
      </c>
      <c r="Y203" s="358"/>
      <c r="Z203" s="356" t="s">
        <v>2124</v>
      </c>
      <c r="AA203" s="358">
        <v>45062</v>
      </c>
      <c r="AB203" s="356"/>
      <c r="AC203" s="358">
        <v>45107</v>
      </c>
      <c r="AD203" s="358">
        <v>45137</v>
      </c>
      <c r="AE203" s="358">
        <v>45229</v>
      </c>
      <c r="AF203" s="358">
        <v>45260</v>
      </c>
      <c r="AG203" s="356"/>
      <c r="AH203" s="356">
        <v>4100129258</v>
      </c>
      <c r="AI203" s="356" t="s">
        <v>2495</v>
      </c>
      <c r="AJ203" s="290">
        <f t="shared" si="25"/>
        <v>49</v>
      </c>
      <c r="AK203" s="290">
        <f t="shared" si="26"/>
        <v>46</v>
      </c>
    </row>
    <row r="204" spans="1:37" s="448" customFormat="1" ht="18.5" customHeight="1">
      <c r="A204" s="290">
        <v>201</v>
      </c>
      <c r="B204" s="356" t="s">
        <v>3257</v>
      </c>
      <c r="C204" s="356" t="s">
        <v>2540</v>
      </c>
      <c r="D204" s="160" t="s">
        <v>553</v>
      </c>
      <c r="E204" s="356"/>
      <c r="F204" s="361" t="s">
        <v>614</v>
      </c>
      <c r="G204" s="160" t="s">
        <v>553</v>
      </c>
      <c r="H204" s="361">
        <v>1</v>
      </c>
      <c r="I204" s="356" t="s">
        <v>2538</v>
      </c>
      <c r="J204" s="358">
        <v>44933</v>
      </c>
      <c r="K204" s="358">
        <v>44940</v>
      </c>
      <c r="L204" s="358">
        <v>45016</v>
      </c>
      <c r="M204" s="358">
        <v>45017</v>
      </c>
      <c r="N204" s="358">
        <v>45033</v>
      </c>
      <c r="O204" s="358">
        <v>45040</v>
      </c>
      <c r="P204" s="356" t="s">
        <v>2124</v>
      </c>
      <c r="Q204" s="358">
        <v>45041</v>
      </c>
      <c r="R204" s="358">
        <v>45230</v>
      </c>
      <c r="S204" s="358">
        <v>44933</v>
      </c>
      <c r="T204" s="358">
        <v>44937</v>
      </c>
      <c r="U204" s="358">
        <v>44940</v>
      </c>
      <c r="V204" s="358">
        <v>44945</v>
      </c>
      <c r="W204" s="358">
        <v>45017</v>
      </c>
      <c r="X204" s="358">
        <v>45029</v>
      </c>
      <c r="Y204" s="358"/>
      <c r="Z204" s="356" t="s">
        <v>2124</v>
      </c>
      <c r="AA204" s="358">
        <v>45043</v>
      </c>
      <c r="AB204" s="356"/>
      <c r="AC204" s="358">
        <v>45092</v>
      </c>
      <c r="AD204" s="358">
        <v>45122</v>
      </c>
      <c r="AE204" s="358">
        <v>45214</v>
      </c>
      <c r="AF204" s="358">
        <v>45245</v>
      </c>
      <c r="AG204" s="356"/>
      <c r="AH204" s="356">
        <v>4100129258</v>
      </c>
      <c r="AI204" s="356" t="s">
        <v>2495</v>
      </c>
      <c r="AJ204" s="290">
        <f t="shared" si="25"/>
        <v>2</v>
      </c>
      <c r="AK204" s="290">
        <f t="shared" si="26"/>
        <v>15</v>
      </c>
    </row>
    <row r="205" spans="1:37" s="448" customFormat="1" ht="18.5" customHeight="1">
      <c r="A205" s="293">
        <v>202</v>
      </c>
      <c r="B205" s="356" t="s">
        <v>3257</v>
      </c>
      <c r="C205" s="356" t="s">
        <v>1138</v>
      </c>
      <c r="D205" s="160" t="s">
        <v>553</v>
      </c>
      <c r="E205" s="356"/>
      <c r="F205" s="361" t="s">
        <v>1555</v>
      </c>
      <c r="G205" s="160" t="s">
        <v>553</v>
      </c>
      <c r="H205" s="361">
        <v>1</v>
      </c>
      <c r="I205" s="356" t="s">
        <v>1545</v>
      </c>
      <c r="J205" s="358">
        <v>44933</v>
      </c>
      <c r="K205" s="358">
        <v>44940</v>
      </c>
      <c r="L205" s="358">
        <v>44988</v>
      </c>
      <c r="M205" s="358">
        <v>44989</v>
      </c>
      <c r="N205" s="358">
        <v>44997</v>
      </c>
      <c r="O205" s="358">
        <v>45004</v>
      </c>
      <c r="P205" s="356" t="s">
        <v>1031</v>
      </c>
      <c r="Q205" s="358">
        <v>45005</v>
      </c>
      <c r="R205" s="358">
        <v>45199</v>
      </c>
      <c r="S205" s="358">
        <v>44933</v>
      </c>
      <c r="T205" s="358">
        <v>44937</v>
      </c>
      <c r="U205" s="358">
        <v>44940</v>
      </c>
      <c r="V205" s="358">
        <v>44945</v>
      </c>
      <c r="W205" s="358">
        <v>44989</v>
      </c>
      <c r="X205" s="358">
        <v>44998</v>
      </c>
      <c r="Y205" s="358"/>
      <c r="Z205" s="356" t="s">
        <v>2444</v>
      </c>
      <c r="AA205" s="358">
        <v>45005</v>
      </c>
      <c r="AB205" s="356"/>
      <c r="AC205" s="358">
        <v>45046</v>
      </c>
      <c r="AD205" s="358">
        <v>45076</v>
      </c>
      <c r="AE205" s="358">
        <v>45168</v>
      </c>
      <c r="AF205" s="358">
        <v>45199</v>
      </c>
      <c r="AG205" s="356"/>
      <c r="AH205" s="356">
        <v>4100129258</v>
      </c>
      <c r="AI205" s="356" t="s">
        <v>2537</v>
      </c>
      <c r="AJ205" s="290">
        <f t="shared" si="25"/>
        <v>0</v>
      </c>
      <c r="AK205" s="290">
        <f t="shared" si="26"/>
        <v>0</v>
      </c>
    </row>
    <row r="206" spans="1:37" s="448" customFormat="1" ht="18.5" customHeight="1">
      <c r="A206" s="290">
        <v>203</v>
      </c>
      <c r="B206" s="356" t="s">
        <v>3257</v>
      </c>
      <c r="C206" s="356" t="s">
        <v>2540</v>
      </c>
      <c r="D206" s="160" t="s">
        <v>553</v>
      </c>
      <c r="E206" s="356"/>
      <c r="F206" s="361" t="s">
        <v>2568</v>
      </c>
      <c r="G206" s="160" t="s">
        <v>553</v>
      </c>
      <c r="H206" s="361">
        <v>1</v>
      </c>
      <c r="I206" s="356" t="s">
        <v>2534</v>
      </c>
      <c r="J206" s="358">
        <v>44892</v>
      </c>
      <c r="K206" s="358">
        <v>44900</v>
      </c>
      <c r="L206" s="358">
        <v>44936</v>
      </c>
      <c r="M206" s="358">
        <v>44937</v>
      </c>
      <c r="N206" s="358">
        <v>44973</v>
      </c>
      <c r="O206" s="358">
        <v>44980</v>
      </c>
      <c r="P206" s="356" t="s">
        <v>2444</v>
      </c>
      <c r="Q206" s="358">
        <v>44982</v>
      </c>
      <c r="R206" s="358">
        <v>45168</v>
      </c>
      <c r="S206" s="358">
        <v>44892</v>
      </c>
      <c r="T206" s="358">
        <v>44896</v>
      </c>
      <c r="U206" s="358">
        <v>44900</v>
      </c>
      <c r="V206" s="358">
        <v>44905</v>
      </c>
      <c r="W206" s="358">
        <v>44937</v>
      </c>
      <c r="X206" s="358">
        <v>44967</v>
      </c>
      <c r="Y206" s="358"/>
      <c r="Z206" s="356" t="s">
        <v>2444</v>
      </c>
      <c r="AA206" s="358">
        <v>45005</v>
      </c>
      <c r="AB206" s="356"/>
      <c r="AC206" s="358">
        <v>45046</v>
      </c>
      <c r="AD206" s="358">
        <v>45076</v>
      </c>
      <c r="AE206" s="358">
        <v>45168</v>
      </c>
      <c r="AF206" s="358">
        <v>45199</v>
      </c>
      <c r="AG206" s="356"/>
      <c r="AH206" s="356">
        <v>4100129270</v>
      </c>
      <c r="AI206" s="356" t="s">
        <v>1523</v>
      </c>
      <c r="AJ206" s="290">
        <f t="shared" si="25"/>
        <v>23</v>
      </c>
      <c r="AK206" s="290">
        <f t="shared" si="26"/>
        <v>31</v>
      </c>
    </row>
    <row r="207" spans="1:37" s="448" customFormat="1" ht="18.5" customHeight="1">
      <c r="A207" s="293">
        <v>204</v>
      </c>
      <c r="B207" s="356" t="s">
        <v>3257</v>
      </c>
      <c r="C207" s="356" t="s">
        <v>1138</v>
      </c>
      <c r="D207" s="160" t="s">
        <v>553</v>
      </c>
      <c r="E207" s="356"/>
      <c r="F207" s="361" t="s">
        <v>1556</v>
      </c>
      <c r="G207" s="160" t="s">
        <v>553</v>
      </c>
      <c r="H207" s="361">
        <v>1</v>
      </c>
      <c r="I207" s="356" t="s">
        <v>1545</v>
      </c>
      <c r="J207" s="358">
        <v>44933</v>
      </c>
      <c r="K207" s="358">
        <v>44940</v>
      </c>
      <c r="L207" s="358">
        <v>45005</v>
      </c>
      <c r="M207" s="358">
        <v>45006</v>
      </c>
      <c r="N207" s="358">
        <v>45024</v>
      </c>
      <c r="O207" s="358">
        <v>45030</v>
      </c>
      <c r="P207" s="356" t="s">
        <v>1031</v>
      </c>
      <c r="Q207" s="358">
        <v>45031</v>
      </c>
      <c r="R207" s="358">
        <v>45184</v>
      </c>
      <c r="S207" s="358">
        <v>44933</v>
      </c>
      <c r="T207" s="358">
        <v>44937</v>
      </c>
      <c r="U207" s="358">
        <v>44940</v>
      </c>
      <c r="V207" s="358">
        <v>44945</v>
      </c>
      <c r="W207" s="358">
        <v>45006</v>
      </c>
      <c r="X207" s="358">
        <v>45021</v>
      </c>
      <c r="Y207" s="358"/>
      <c r="Z207" s="356" t="s">
        <v>1031</v>
      </c>
      <c r="AA207" s="358">
        <v>45040</v>
      </c>
      <c r="AB207" s="356"/>
      <c r="AC207" s="358">
        <v>45092</v>
      </c>
      <c r="AD207" s="358">
        <v>45122</v>
      </c>
      <c r="AE207" s="358">
        <v>45214</v>
      </c>
      <c r="AF207" s="358">
        <v>45245</v>
      </c>
      <c r="AG207" s="356"/>
      <c r="AH207" s="356">
        <v>4100130258</v>
      </c>
      <c r="AI207" s="356" t="s">
        <v>1523</v>
      </c>
      <c r="AJ207" s="290">
        <f t="shared" si="25"/>
        <v>9</v>
      </c>
      <c r="AK207" s="290">
        <f t="shared" si="26"/>
        <v>61</v>
      </c>
    </row>
    <row r="208" spans="1:37" s="448" customFormat="1" ht="18.5" customHeight="1">
      <c r="A208" s="290">
        <v>205</v>
      </c>
      <c r="B208" s="356" t="s">
        <v>3257</v>
      </c>
      <c r="C208" s="356" t="s">
        <v>1138</v>
      </c>
      <c r="D208" s="160" t="s">
        <v>553</v>
      </c>
      <c r="E208" s="356"/>
      <c r="F208" s="361" t="s">
        <v>1557</v>
      </c>
      <c r="G208" s="160" t="s">
        <v>553</v>
      </c>
      <c r="H208" s="361">
        <v>1</v>
      </c>
      <c r="I208" s="356" t="s">
        <v>1545</v>
      </c>
      <c r="J208" s="358">
        <v>44933</v>
      </c>
      <c r="K208" s="358">
        <v>44940</v>
      </c>
      <c r="L208" s="358">
        <v>45005</v>
      </c>
      <c r="M208" s="358">
        <v>45006</v>
      </c>
      <c r="N208" s="358">
        <v>45024</v>
      </c>
      <c r="O208" s="358">
        <v>45030</v>
      </c>
      <c r="P208" s="356" t="s">
        <v>1031</v>
      </c>
      <c r="Q208" s="358">
        <v>45031</v>
      </c>
      <c r="R208" s="358">
        <v>45184</v>
      </c>
      <c r="S208" s="358">
        <v>44933</v>
      </c>
      <c r="T208" s="358">
        <v>44937</v>
      </c>
      <c r="U208" s="358">
        <v>44940</v>
      </c>
      <c r="V208" s="358">
        <v>44945</v>
      </c>
      <c r="W208" s="358">
        <v>45006</v>
      </c>
      <c r="X208" s="358">
        <v>45021</v>
      </c>
      <c r="Y208" s="358"/>
      <c r="Z208" s="356" t="s">
        <v>1031</v>
      </c>
      <c r="AA208" s="358">
        <v>45078</v>
      </c>
      <c r="AB208" s="356"/>
      <c r="AC208" s="358">
        <v>45122</v>
      </c>
      <c r="AD208" s="358">
        <v>45153</v>
      </c>
      <c r="AE208" s="358">
        <v>45245</v>
      </c>
      <c r="AF208" s="358">
        <v>45275</v>
      </c>
      <c r="AG208" s="356"/>
      <c r="AH208" s="356">
        <v>4100130258</v>
      </c>
      <c r="AI208" s="356" t="s">
        <v>2495</v>
      </c>
      <c r="AJ208" s="290">
        <f t="shared" si="25"/>
        <v>47</v>
      </c>
      <c r="AK208" s="290">
        <f t="shared" si="26"/>
        <v>91</v>
      </c>
    </row>
    <row r="209" spans="1:37" s="447" customFormat="1" ht="18.5" customHeight="1">
      <c r="A209" s="293">
        <v>206</v>
      </c>
      <c r="B209" s="356" t="s">
        <v>3257</v>
      </c>
      <c r="C209" s="356" t="s">
        <v>1138</v>
      </c>
      <c r="D209" s="160" t="s">
        <v>553</v>
      </c>
      <c r="E209" s="356"/>
      <c r="F209" s="361" t="s">
        <v>1558</v>
      </c>
      <c r="G209" s="160" t="s">
        <v>553</v>
      </c>
      <c r="H209" s="361">
        <v>1</v>
      </c>
      <c r="I209" s="356" t="s">
        <v>1545</v>
      </c>
      <c r="J209" s="358">
        <v>44933</v>
      </c>
      <c r="K209" s="358">
        <v>44940</v>
      </c>
      <c r="L209" s="358">
        <v>45000</v>
      </c>
      <c r="M209" s="358">
        <v>45001</v>
      </c>
      <c r="N209" s="358">
        <v>45013</v>
      </c>
      <c r="O209" s="358">
        <v>45021</v>
      </c>
      <c r="P209" s="356" t="s">
        <v>1031</v>
      </c>
      <c r="Q209" s="358">
        <v>45022</v>
      </c>
      <c r="R209" s="358">
        <v>45209</v>
      </c>
      <c r="S209" s="358">
        <v>44933</v>
      </c>
      <c r="T209" s="358">
        <v>44937</v>
      </c>
      <c r="U209" s="358">
        <v>44940</v>
      </c>
      <c r="V209" s="358">
        <v>44945</v>
      </c>
      <c r="W209" s="358">
        <v>45001</v>
      </c>
      <c r="X209" s="358">
        <v>45013</v>
      </c>
      <c r="Y209" s="358"/>
      <c r="Z209" s="356" t="s">
        <v>1031</v>
      </c>
      <c r="AA209" s="358">
        <v>45022</v>
      </c>
      <c r="AB209" s="356"/>
      <c r="AC209" s="358">
        <v>45056</v>
      </c>
      <c r="AD209" s="358">
        <v>45087</v>
      </c>
      <c r="AE209" s="358">
        <v>45179</v>
      </c>
      <c r="AF209" s="358">
        <v>45209</v>
      </c>
      <c r="AG209" s="356"/>
      <c r="AH209" s="356">
        <v>4100134466</v>
      </c>
      <c r="AI209" s="356" t="s">
        <v>2495</v>
      </c>
      <c r="AJ209" s="290">
        <f t="shared" si="25"/>
        <v>0</v>
      </c>
      <c r="AK209" s="290">
        <f t="shared" si="26"/>
        <v>0</v>
      </c>
    </row>
    <row r="210" spans="1:37" s="448" customFormat="1" ht="18.5" customHeight="1">
      <c r="A210" s="290">
        <v>207</v>
      </c>
      <c r="B210" s="356" t="s">
        <v>3257</v>
      </c>
      <c r="C210" s="356" t="s">
        <v>1138</v>
      </c>
      <c r="D210" s="160" t="s">
        <v>553</v>
      </c>
      <c r="E210" s="356"/>
      <c r="F210" s="361" t="s">
        <v>2569</v>
      </c>
      <c r="G210" s="160" t="s">
        <v>553</v>
      </c>
      <c r="H210" s="361">
        <v>1</v>
      </c>
      <c r="I210" s="356" t="s">
        <v>2538</v>
      </c>
      <c r="J210" s="358">
        <v>45066</v>
      </c>
      <c r="K210" s="358">
        <v>45077</v>
      </c>
      <c r="L210" s="358">
        <v>45112</v>
      </c>
      <c r="M210" s="358">
        <v>45113</v>
      </c>
      <c r="N210" s="358">
        <v>45131</v>
      </c>
      <c r="O210" s="358">
        <v>45137</v>
      </c>
      <c r="P210" s="356" t="s">
        <v>1031</v>
      </c>
      <c r="Q210" s="358">
        <v>45138</v>
      </c>
      <c r="R210" s="358">
        <v>45337</v>
      </c>
      <c r="S210" s="358">
        <v>45066</v>
      </c>
      <c r="T210" s="358">
        <v>45073</v>
      </c>
      <c r="U210" s="358">
        <v>45077</v>
      </c>
      <c r="V210" s="358">
        <v>45085</v>
      </c>
      <c r="W210" s="358">
        <v>45113</v>
      </c>
      <c r="X210" s="358">
        <v>45131</v>
      </c>
      <c r="Y210" s="358"/>
      <c r="Z210" s="356" t="s">
        <v>1031</v>
      </c>
      <c r="AA210" s="358">
        <v>45138</v>
      </c>
      <c r="AB210" s="356"/>
      <c r="AC210" s="358">
        <v>45184</v>
      </c>
      <c r="AD210" s="358">
        <v>45214</v>
      </c>
      <c r="AE210" s="358">
        <v>45306</v>
      </c>
      <c r="AF210" s="358">
        <v>45337</v>
      </c>
      <c r="AG210" s="356"/>
      <c r="AH210" s="356">
        <v>4100152687</v>
      </c>
      <c r="AI210" s="356" t="s">
        <v>1523</v>
      </c>
      <c r="AJ210" s="290">
        <f t="shared" si="25"/>
        <v>0</v>
      </c>
      <c r="AK210" s="290">
        <f t="shared" si="26"/>
        <v>0</v>
      </c>
    </row>
    <row r="211" spans="1:37" s="447" customFormat="1" ht="18.5" customHeight="1">
      <c r="A211" s="293">
        <v>208</v>
      </c>
      <c r="B211" s="356" t="s">
        <v>615</v>
      </c>
      <c r="C211" s="356" t="s">
        <v>2540</v>
      </c>
      <c r="D211" s="160" t="s">
        <v>2361</v>
      </c>
      <c r="E211" s="356"/>
      <c r="F211" s="361" t="s">
        <v>620</v>
      </c>
      <c r="G211" s="160" t="s">
        <v>1156</v>
      </c>
      <c r="H211" s="361">
        <v>12</v>
      </c>
      <c r="I211" s="356" t="s">
        <v>1545</v>
      </c>
      <c r="J211" s="358">
        <v>44296</v>
      </c>
      <c r="K211" s="358">
        <v>44346</v>
      </c>
      <c r="L211" s="358">
        <v>44440</v>
      </c>
      <c r="M211" s="358">
        <v>44440</v>
      </c>
      <c r="N211" s="358">
        <v>44454</v>
      </c>
      <c r="O211" s="358">
        <v>44470</v>
      </c>
      <c r="P211" s="358">
        <v>44470</v>
      </c>
      <c r="Q211" s="358">
        <v>44488</v>
      </c>
      <c r="R211" s="358">
        <v>44742</v>
      </c>
      <c r="S211" s="358">
        <v>44296</v>
      </c>
      <c r="T211" s="358">
        <v>44301</v>
      </c>
      <c r="U211" s="358">
        <v>44362</v>
      </c>
      <c r="V211" s="358">
        <v>44387</v>
      </c>
      <c r="W211" s="358">
        <v>44440</v>
      </c>
      <c r="X211" s="358">
        <v>44470</v>
      </c>
      <c r="Y211" s="358">
        <v>44487</v>
      </c>
      <c r="Z211" s="358">
        <v>44488</v>
      </c>
      <c r="AA211" s="358">
        <v>44491</v>
      </c>
      <c r="AB211" s="356" t="s">
        <v>2535</v>
      </c>
      <c r="AC211" s="358">
        <v>44530</v>
      </c>
      <c r="AD211" s="358">
        <v>44226</v>
      </c>
      <c r="AE211" s="358">
        <v>44681</v>
      </c>
      <c r="AF211" s="358">
        <v>44711</v>
      </c>
      <c r="AG211" s="356"/>
      <c r="AH211" s="360" t="s">
        <v>1560</v>
      </c>
      <c r="AI211" s="356" t="s">
        <v>2359</v>
      </c>
      <c r="AJ211" s="290">
        <f t="shared" si="25"/>
        <v>3</v>
      </c>
      <c r="AK211" s="290">
        <f t="shared" si="26"/>
        <v>-31</v>
      </c>
    </row>
    <row r="212" spans="1:37" s="447" customFormat="1" ht="18.5" customHeight="1">
      <c r="A212" s="290">
        <v>209</v>
      </c>
      <c r="B212" s="356" t="s">
        <v>615</v>
      </c>
      <c r="C212" s="356" t="s">
        <v>1138</v>
      </c>
      <c r="D212" s="160" t="s">
        <v>2361</v>
      </c>
      <c r="E212" s="356"/>
      <c r="F212" s="361" t="s">
        <v>620</v>
      </c>
      <c r="G212" s="160" t="s">
        <v>1156</v>
      </c>
      <c r="H212" s="361">
        <v>48</v>
      </c>
      <c r="I212" s="356" t="s">
        <v>2538</v>
      </c>
      <c r="J212" s="358">
        <v>44296</v>
      </c>
      <c r="K212" s="358">
        <v>44346</v>
      </c>
      <c r="L212" s="358">
        <v>44470</v>
      </c>
      <c r="M212" s="358">
        <v>44470</v>
      </c>
      <c r="N212" s="358">
        <v>44484</v>
      </c>
      <c r="O212" s="358">
        <v>44500</v>
      </c>
      <c r="P212" s="358">
        <v>44500</v>
      </c>
      <c r="Q212" s="358">
        <v>44518</v>
      </c>
      <c r="R212" s="358">
        <v>44773</v>
      </c>
      <c r="S212" s="358">
        <v>44296</v>
      </c>
      <c r="T212" s="358">
        <v>44301</v>
      </c>
      <c r="U212" s="358">
        <v>44362</v>
      </c>
      <c r="V212" s="358">
        <v>44387</v>
      </c>
      <c r="W212" s="358">
        <v>44470</v>
      </c>
      <c r="X212" s="358">
        <v>44485</v>
      </c>
      <c r="Y212" s="358">
        <v>44484</v>
      </c>
      <c r="Z212" s="358">
        <v>44485</v>
      </c>
      <c r="AA212" s="358">
        <v>44526</v>
      </c>
      <c r="AB212" s="356" t="s">
        <v>1140</v>
      </c>
      <c r="AC212" s="358">
        <v>44591</v>
      </c>
      <c r="AD212" s="358">
        <v>44650</v>
      </c>
      <c r="AE212" s="358">
        <v>44742</v>
      </c>
      <c r="AF212" s="358">
        <v>44762</v>
      </c>
      <c r="AG212" s="356"/>
      <c r="AH212" s="360" t="s">
        <v>2570</v>
      </c>
      <c r="AI212" s="356" t="s">
        <v>2359</v>
      </c>
      <c r="AJ212" s="290">
        <f t="shared" si="25"/>
        <v>8</v>
      </c>
      <c r="AK212" s="290">
        <f t="shared" si="26"/>
        <v>-11</v>
      </c>
    </row>
    <row r="213" spans="1:37" s="447" customFormat="1" ht="18.5" customHeight="1">
      <c r="A213" s="293">
        <v>210</v>
      </c>
      <c r="B213" s="356" t="s">
        <v>615</v>
      </c>
      <c r="C213" s="356" t="s">
        <v>2540</v>
      </c>
      <c r="D213" s="160" t="s">
        <v>1156</v>
      </c>
      <c r="E213" s="356"/>
      <c r="F213" s="361" t="s">
        <v>620</v>
      </c>
      <c r="G213" s="160" t="s">
        <v>1156</v>
      </c>
      <c r="H213" s="361">
        <v>48</v>
      </c>
      <c r="I213" s="356" t="s">
        <v>1545</v>
      </c>
      <c r="J213" s="358">
        <v>44296</v>
      </c>
      <c r="K213" s="358">
        <v>44346</v>
      </c>
      <c r="L213" s="358">
        <v>44530</v>
      </c>
      <c r="M213" s="358">
        <v>44530</v>
      </c>
      <c r="N213" s="358">
        <v>44545</v>
      </c>
      <c r="O213" s="358">
        <v>44560</v>
      </c>
      <c r="P213" s="358">
        <v>44560</v>
      </c>
      <c r="Q213" s="358">
        <v>44548</v>
      </c>
      <c r="R213" s="358">
        <v>44804</v>
      </c>
      <c r="S213" s="358">
        <v>44296</v>
      </c>
      <c r="T213" s="358">
        <v>44301</v>
      </c>
      <c r="U213" s="358">
        <v>44362</v>
      </c>
      <c r="V213" s="358">
        <v>44387</v>
      </c>
      <c r="W213" s="358">
        <v>44530</v>
      </c>
      <c r="X213" s="358">
        <v>44545</v>
      </c>
      <c r="Y213" s="358">
        <v>44484</v>
      </c>
      <c r="Z213" s="358">
        <v>44485</v>
      </c>
      <c r="AA213" s="358">
        <v>44567</v>
      </c>
      <c r="AB213" s="356" t="s">
        <v>1140</v>
      </c>
      <c r="AC213" s="358">
        <v>44591</v>
      </c>
      <c r="AD213" s="358">
        <v>44650</v>
      </c>
      <c r="AE213" s="358">
        <v>44742</v>
      </c>
      <c r="AF213" s="358">
        <v>44793</v>
      </c>
      <c r="AG213" s="356"/>
      <c r="AH213" s="360" t="s">
        <v>1560</v>
      </c>
      <c r="AI213" s="356" t="s">
        <v>1142</v>
      </c>
      <c r="AJ213" s="290">
        <f t="shared" si="25"/>
        <v>19</v>
      </c>
      <c r="AK213" s="290">
        <f t="shared" si="26"/>
        <v>-11</v>
      </c>
    </row>
    <row r="214" spans="1:37" s="447" customFormat="1" ht="18.5" customHeight="1">
      <c r="A214" s="290">
        <v>211</v>
      </c>
      <c r="B214" s="356" t="s">
        <v>615</v>
      </c>
      <c r="C214" s="356" t="s">
        <v>2540</v>
      </c>
      <c r="D214" s="160" t="s">
        <v>2361</v>
      </c>
      <c r="E214" s="356"/>
      <c r="F214" s="361" t="s">
        <v>1561</v>
      </c>
      <c r="G214" s="160" t="s">
        <v>1156</v>
      </c>
      <c r="H214" s="361">
        <v>12</v>
      </c>
      <c r="I214" s="356" t="s">
        <v>1545</v>
      </c>
      <c r="J214" s="358">
        <v>44296</v>
      </c>
      <c r="K214" s="358">
        <v>44346</v>
      </c>
      <c r="L214" s="358">
        <v>44440</v>
      </c>
      <c r="M214" s="358">
        <v>44440</v>
      </c>
      <c r="N214" s="358">
        <v>44454</v>
      </c>
      <c r="O214" s="358">
        <v>44470</v>
      </c>
      <c r="P214" s="358">
        <v>44470</v>
      </c>
      <c r="Q214" s="358">
        <v>44505</v>
      </c>
      <c r="R214" s="358">
        <v>44834</v>
      </c>
      <c r="S214" s="358">
        <v>44296</v>
      </c>
      <c r="T214" s="358">
        <v>44301</v>
      </c>
      <c r="U214" s="358">
        <v>44362</v>
      </c>
      <c r="V214" s="358">
        <v>44387</v>
      </c>
      <c r="W214" s="358">
        <v>44475</v>
      </c>
      <c r="X214" s="358">
        <v>44497</v>
      </c>
      <c r="Y214" s="358">
        <v>44484</v>
      </c>
      <c r="Z214" s="358">
        <v>44485</v>
      </c>
      <c r="AA214" s="358">
        <v>44535</v>
      </c>
      <c r="AB214" s="356" t="s">
        <v>1140</v>
      </c>
      <c r="AC214" s="358" t="s">
        <v>1562</v>
      </c>
      <c r="AD214" s="358">
        <v>44650</v>
      </c>
      <c r="AE214" s="358">
        <v>44742</v>
      </c>
      <c r="AF214" s="358">
        <v>44824</v>
      </c>
      <c r="AG214" s="356"/>
      <c r="AH214" s="360" t="s">
        <v>2571</v>
      </c>
      <c r="AI214" s="356" t="s">
        <v>1142</v>
      </c>
      <c r="AJ214" s="290">
        <f t="shared" si="25"/>
        <v>30</v>
      </c>
      <c r="AK214" s="290">
        <f t="shared" si="26"/>
        <v>-10</v>
      </c>
    </row>
    <row r="215" spans="1:37" s="447" customFormat="1" ht="18.5" customHeight="1">
      <c r="A215" s="293">
        <v>212</v>
      </c>
      <c r="B215" s="356" t="s">
        <v>615</v>
      </c>
      <c r="C215" s="356" t="s">
        <v>2540</v>
      </c>
      <c r="D215" s="160" t="s">
        <v>1156</v>
      </c>
      <c r="E215" s="356"/>
      <c r="F215" s="361" t="s">
        <v>2572</v>
      </c>
      <c r="G215" s="160" t="s">
        <v>1156</v>
      </c>
      <c r="H215" s="361">
        <v>48</v>
      </c>
      <c r="I215" s="356" t="s">
        <v>1545</v>
      </c>
      <c r="J215" s="358">
        <v>44296</v>
      </c>
      <c r="K215" s="358">
        <v>44346</v>
      </c>
      <c r="L215" s="358">
        <v>44500</v>
      </c>
      <c r="M215" s="358">
        <v>44500</v>
      </c>
      <c r="N215" s="358">
        <v>44515</v>
      </c>
      <c r="O215" s="358">
        <v>44530</v>
      </c>
      <c r="P215" s="358">
        <v>44530</v>
      </c>
      <c r="Q215" s="358">
        <v>44535</v>
      </c>
      <c r="R215" s="358">
        <v>44865</v>
      </c>
      <c r="S215" s="358">
        <v>44296</v>
      </c>
      <c r="T215" s="358">
        <v>44301</v>
      </c>
      <c r="U215" s="358">
        <v>44362</v>
      </c>
      <c r="V215" s="358">
        <v>44387</v>
      </c>
      <c r="W215" s="358">
        <v>44500</v>
      </c>
      <c r="X215" s="358">
        <v>44515</v>
      </c>
      <c r="Y215" s="358">
        <v>44484</v>
      </c>
      <c r="Z215" s="358">
        <v>44485</v>
      </c>
      <c r="AA215" s="358">
        <v>44560</v>
      </c>
      <c r="AB215" s="356" t="s">
        <v>2535</v>
      </c>
      <c r="AC215" s="358">
        <v>44650</v>
      </c>
      <c r="AD215" s="358">
        <v>44681</v>
      </c>
      <c r="AE215" s="358">
        <v>44772</v>
      </c>
      <c r="AF215" s="358">
        <v>44854</v>
      </c>
      <c r="AG215" s="356"/>
      <c r="AH215" s="360" t="s">
        <v>1563</v>
      </c>
      <c r="AI215" s="356" t="s">
        <v>1142</v>
      </c>
      <c r="AJ215" s="290">
        <f t="shared" si="25"/>
        <v>25</v>
      </c>
      <c r="AK215" s="290">
        <f t="shared" si="26"/>
        <v>-11</v>
      </c>
    </row>
    <row r="216" spans="1:37" s="447" customFormat="1" ht="18.5" customHeight="1">
      <c r="A216" s="290">
        <v>213</v>
      </c>
      <c r="B216" s="356" t="s">
        <v>615</v>
      </c>
      <c r="C216" s="356" t="s">
        <v>2540</v>
      </c>
      <c r="D216" s="160" t="s">
        <v>1156</v>
      </c>
      <c r="E216" s="356"/>
      <c r="F216" s="361" t="s">
        <v>1561</v>
      </c>
      <c r="G216" s="160" t="s">
        <v>1156</v>
      </c>
      <c r="H216" s="361">
        <v>48</v>
      </c>
      <c r="I216" s="356" t="s">
        <v>1545</v>
      </c>
      <c r="J216" s="358">
        <v>44296</v>
      </c>
      <c r="K216" s="358">
        <v>44346</v>
      </c>
      <c r="L216" s="358">
        <v>44560</v>
      </c>
      <c r="M216" s="358">
        <v>44560</v>
      </c>
      <c r="N216" s="358">
        <v>44574</v>
      </c>
      <c r="O216" s="358">
        <v>44590</v>
      </c>
      <c r="P216" s="358">
        <v>44590</v>
      </c>
      <c r="Q216" s="358">
        <v>44565</v>
      </c>
      <c r="R216" s="358">
        <v>44895</v>
      </c>
      <c r="S216" s="358">
        <v>44296</v>
      </c>
      <c r="T216" s="358">
        <v>44301</v>
      </c>
      <c r="U216" s="358">
        <v>44362</v>
      </c>
      <c r="V216" s="358">
        <v>44387</v>
      </c>
      <c r="W216" s="358">
        <v>44586</v>
      </c>
      <c r="X216" s="358">
        <v>44607</v>
      </c>
      <c r="Y216" s="358">
        <v>44613</v>
      </c>
      <c r="Z216" s="358">
        <v>44614</v>
      </c>
      <c r="AA216" s="358">
        <v>44615</v>
      </c>
      <c r="AB216" s="356" t="s">
        <v>2535</v>
      </c>
      <c r="AC216" s="358">
        <v>44681</v>
      </c>
      <c r="AD216" s="358">
        <v>44711</v>
      </c>
      <c r="AE216" s="358">
        <v>44803</v>
      </c>
      <c r="AF216" s="358">
        <v>44885</v>
      </c>
      <c r="AG216" s="356"/>
      <c r="AH216" s="360" t="s">
        <v>1563</v>
      </c>
      <c r="AI216" s="356" t="s">
        <v>2359</v>
      </c>
      <c r="AJ216" s="290">
        <f t="shared" si="25"/>
        <v>50</v>
      </c>
      <c r="AK216" s="290">
        <f t="shared" si="26"/>
        <v>-10</v>
      </c>
    </row>
    <row r="217" spans="1:37" s="446" customFormat="1" ht="18.5" customHeight="1">
      <c r="A217" s="293">
        <v>214</v>
      </c>
      <c r="B217" s="16" t="s">
        <v>626</v>
      </c>
      <c r="C217" s="76" t="s">
        <v>627</v>
      </c>
      <c r="D217" s="449" t="s">
        <v>628</v>
      </c>
      <c r="E217" s="294" t="s">
        <v>1632</v>
      </c>
      <c r="F217" s="16" t="s">
        <v>629</v>
      </c>
      <c r="G217" s="16" t="s">
        <v>630</v>
      </c>
      <c r="H217" s="16">
        <v>1</v>
      </c>
      <c r="I217" s="76" t="s">
        <v>631</v>
      </c>
      <c r="J217" s="217">
        <v>44526</v>
      </c>
      <c r="K217" s="217">
        <v>44562</v>
      </c>
      <c r="L217" s="217">
        <v>44612</v>
      </c>
      <c r="M217" s="217">
        <v>44613</v>
      </c>
      <c r="N217" s="217">
        <v>44630</v>
      </c>
      <c r="O217" s="217">
        <v>44637</v>
      </c>
      <c r="P217" s="217">
        <v>44639</v>
      </c>
      <c r="Q217" s="217">
        <v>44642</v>
      </c>
      <c r="R217" s="217">
        <v>44834</v>
      </c>
      <c r="S217" s="217">
        <v>44526</v>
      </c>
      <c r="T217" s="217">
        <v>44544</v>
      </c>
      <c r="U217" s="217">
        <v>44573</v>
      </c>
      <c r="V217" s="217">
        <v>44574</v>
      </c>
      <c r="W217" s="217">
        <v>44615</v>
      </c>
      <c r="X217" s="217">
        <v>44635</v>
      </c>
      <c r="Y217" s="217">
        <v>44642</v>
      </c>
      <c r="Z217" s="217">
        <v>44647</v>
      </c>
      <c r="AA217" s="217">
        <v>44666</v>
      </c>
      <c r="AB217" s="217" t="s">
        <v>286</v>
      </c>
      <c r="AC217" s="190">
        <v>44692</v>
      </c>
      <c r="AD217" s="190">
        <v>44713</v>
      </c>
      <c r="AE217" s="190">
        <v>44743</v>
      </c>
      <c r="AF217" s="190">
        <v>45031</v>
      </c>
      <c r="AG217" s="217" t="s">
        <v>286</v>
      </c>
      <c r="AH217" s="76" t="s">
        <v>632</v>
      </c>
      <c r="AI217" s="217"/>
      <c r="AJ217" s="290">
        <f t="shared" si="25"/>
        <v>24</v>
      </c>
      <c r="AK217" s="290">
        <f t="shared" si="26"/>
        <v>197</v>
      </c>
    </row>
    <row r="218" spans="1:37" s="446" customFormat="1" ht="18.5" customHeight="1">
      <c r="A218" s="290">
        <v>215</v>
      </c>
      <c r="B218" s="16" t="s">
        <v>626</v>
      </c>
      <c r="C218" s="76" t="s">
        <v>627</v>
      </c>
      <c r="D218" s="449" t="s">
        <v>628</v>
      </c>
      <c r="E218" s="294" t="s">
        <v>1632</v>
      </c>
      <c r="F218" s="16" t="s">
        <v>633</v>
      </c>
      <c r="G218" s="16" t="s">
        <v>634</v>
      </c>
      <c r="H218" s="16">
        <v>1</v>
      </c>
      <c r="I218" s="76" t="s">
        <v>631</v>
      </c>
      <c r="J218" s="217">
        <v>44526</v>
      </c>
      <c r="K218" s="217">
        <v>44562</v>
      </c>
      <c r="L218" s="217">
        <v>44612</v>
      </c>
      <c r="M218" s="217">
        <v>44613</v>
      </c>
      <c r="N218" s="217">
        <v>44630</v>
      </c>
      <c r="O218" s="217">
        <v>44637</v>
      </c>
      <c r="P218" s="217">
        <v>44639</v>
      </c>
      <c r="Q218" s="217">
        <v>44642</v>
      </c>
      <c r="R218" s="217">
        <v>44834</v>
      </c>
      <c r="S218" s="217">
        <v>44526</v>
      </c>
      <c r="T218" s="217">
        <v>44544</v>
      </c>
      <c r="U218" s="217">
        <v>44573</v>
      </c>
      <c r="V218" s="217">
        <v>44574</v>
      </c>
      <c r="W218" s="217">
        <v>44615</v>
      </c>
      <c r="X218" s="217">
        <v>44635</v>
      </c>
      <c r="Y218" s="217">
        <v>44642</v>
      </c>
      <c r="Z218" s="217">
        <v>44647</v>
      </c>
      <c r="AA218" s="217">
        <v>44666</v>
      </c>
      <c r="AB218" s="217" t="s">
        <v>286</v>
      </c>
      <c r="AC218" s="190">
        <v>44692</v>
      </c>
      <c r="AD218" s="190">
        <v>44713</v>
      </c>
      <c r="AE218" s="190">
        <v>44743</v>
      </c>
      <c r="AF218" s="190">
        <v>45031</v>
      </c>
      <c r="AG218" s="217" t="s">
        <v>286</v>
      </c>
      <c r="AH218" s="76" t="s">
        <v>632</v>
      </c>
      <c r="AI218" s="217"/>
      <c r="AJ218" s="290">
        <f t="shared" si="25"/>
        <v>24</v>
      </c>
      <c r="AK218" s="290">
        <f t="shared" si="26"/>
        <v>197</v>
      </c>
    </row>
    <row r="219" spans="1:37" s="446" customFormat="1" ht="18.5" customHeight="1">
      <c r="A219" s="293">
        <v>216</v>
      </c>
      <c r="B219" s="16" t="s">
        <v>626</v>
      </c>
      <c r="C219" s="76" t="s">
        <v>627</v>
      </c>
      <c r="D219" s="450" t="s">
        <v>638</v>
      </c>
      <c r="E219" s="229" t="s">
        <v>1633</v>
      </c>
      <c r="F219" s="16" t="s">
        <v>635</v>
      </c>
      <c r="G219" s="16" t="s">
        <v>579</v>
      </c>
      <c r="H219" s="16">
        <v>6</v>
      </c>
      <c r="I219" s="76" t="s">
        <v>631</v>
      </c>
      <c r="J219" s="217">
        <v>44557</v>
      </c>
      <c r="K219" s="217">
        <v>44586</v>
      </c>
      <c r="L219" s="217">
        <v>44650</v>
      </c>
      <c r="M219" s="217">
        <v>44651</v>
      </c>
      <c r="N219" s="217">
        <v>44668</v>
      </c>
      <c r="O219" s="217">
        <v>44675</v>
      </c>
      <c r="P219" s="217">
        <v>44676</v>
      </c>
      <c r="Q219" s="217">
        <v>44681</v>
      </c>
      <c r="R219" s="217">
        <v>44864</v>
      </c>
      <c r="S219" s="217">
        <v>44557</v>
      </c>
      <c r="T219" s="217">
        <v>44578</v>
      </c>
      <c r="U219" s="217">
        <v>44618</v>
      </c>
      <c r="V219" s="217">
        <v>44620</v>
      </c>
      <c r="W219" s="217">
        <v>44664</v>
      </c>
      <c r="X219" s="217">
        <v>44681</v>
      </c>
      <c r="Y219" s="217">
        <v>44688</v>
      </c>
      <c r="Z219" s="217">
        <v>44707</v>
      </c>
      <c r="AA219" s="217">
        <v>44722</v>
      </c>
      <c r="AB219" s="296" t="s">
        <v>636</v>
      </c>
      <c r="AC219" s="296">
        <v>44782</v>
      </c>
      <c r="AD219" s="190">
        <f t="shared" ref="AD219:AE222" si="27">AC219+30</f>
        <v>44812</v>
      </c>
      <c r="AE219" s="190">
        <f t="shared" si="27"/>
        <v>44842</v>
      </c>
      <c r="AF219" s="190">
        <v>44943</v>
      </c>
      <c r="AG219" s="217" t="s">
        <v>286</v>
      </c>
      <c r="AH219" s="76" t="s">
        <v>637</v>
      </c>
      <c r="AI219" s="217"/>
      <c r="AJ219" s="290">
        <f t="shared" si="25"/>
        <v>41</v>
      </c>
      <c r="AK219" s="290">
        <f t="shared" si="26"/>
        <v>79</v>
      </c>
    </row>
    <row r="220" spans="1:37" s="446" customFormat="1" ht="18.5" customHeight="1">
      <c r="A220" s="290">
        <v>217</v>
      </c>
      <c r="B220" s="16" t="s">
        <v>626</v>
      </c>
      <c r="C220" s="76" t="s">
        <v>627</v>
      </c>
      <c r="D220" s="450" t="s">
        <v>638</v>
      </c>
      <c r="E220" s="229" t="s">
        <v>1633</v>
      </c>
      <c r="F220" s="16" t="s">
        <v>639</v>
      </c>
      <c r="G220" s="16" t="s">
        <v>586</v>
      </c>
      <c r="H220" s="16">
        <v>6</v>
      </c>
      <c r="I220" s="76" t="s">
        <v>631</v>
      </c>
      <c r="J220" s="217">
        <v>44557</v>
      </c>
      <c r="K220" s="217">
        <v>44586</v>
      </c>
      <c r="L220" s="217">
        <v>44650</v>
      </c>
      <c r="M220" s="217">
        <v>44651</v>
      </c>
      <c r="N220" s="217">
        <v>44668</v>
      </c>
      <c r="O220" s="217">
        <v>44675</v>
      </c>
      <c r="P220" s="217">
        <v>44676</v>
      </c>
      <c r="Q220" s="217">
        <v>44681</v>
      </c>
      <c r="R220" s="217">
        <v>44864</v>
      </c>
      <c r="S220" s="217">
        <v>44557</v>
      </c>
      <c r="T220" s="217">
        <v>44578</v>
      </c>
      <c r="U220" s="217">
        <v>44618</v>
      </c>
      <c r="V220" s="217">
        <v>44620</v>
      </c>
      <c r="W220" s="217">
        <v>44664</v>
      </c>
      <c r="X220" s="217">
        <v>44681</v>
      </c>
      <c r="Y220" s="217">
        <v>44688</v>
      </c>
      <c r="Z220" s="217">
        <v>44728</v>
      </c>
      <c r="AA220" s="217">
        <v>44735</v>
      </c>
      <c r="AB220" s="296" t="s">
        <v>636</v>
      </c>
      <c r="AC220" s="296">
        <v>44826</v>
      </c>
      <c r="AD220" s="190">
        <f t="shared" si="27"/>
        <v>44856</v>
      </c>
      <c r="AE220" s="190">
        <f t="shared" si="27"/>
        <v>44886</v>
      </c>
      <c r="AF220" s="190">
        <v>45046</v>
      </c>
      <c r="AG220" s="217" t="s">
        <v>286</v>
      </c>
      <c r="AH220" s="76" t="s">
        <v>637</v>
      </c>
      <c r="AI220" s="217"/>
      <c r="AJ220" s="290">
        <f t="shared" si="25"/>
        <v>54</v>
      </c>
      <c r="AK220" s="290">
        <f t="shared" si="26"/>
        <v>182</v>
      </c>
    </row>
    <row r="221" spans="1:37" s="446" customFormat="1" ht="18.5" customHeight="1">
      <c r="A221" s="293">
        <v>218</v>
      </c>
      <c r="B221" s="16" t="s">
        <v>626</v>
      </c>
      <c r="C221" s="76" t="s">
        <v>627</v>
      </c>
      <c r="D221" s="450" t="s">
        <v>638</v>
      </c>
      <c r="E221" s="229" t="s">
        <v>1633</v>
      </c>
      <c r="F221" s="16" t="s">
        <v>640</v>
      </c>
      <c r="G221" s="16" t="s">
        <v>589</v>
      </c>
      <c r="H221" s="16">
        <v>6</v>
      </c>
      <c r="I221" s="76" t="s">
        <v>631</v>
      </c>
      <c r="J221" s="217">
        <v>44557</v>
      </c>
      <c r="K221" s="217">
        <v>44586</v>
      </c>
      <c r="L221" s="217">
        <v>44650</v>
      </c>
      <c r="M221" s="217">
        <v>44651</v>
      </c>
      <c r="N221" s="217">
        <v>44668</v>
      </c>
      <c r="O221" s="217">
        <v>44675</v>
      </c>
      <c r="P221" s="217">
        <v>44676</v>
      </c>
      <c r="Q221" s="217">
        <v>44681</v>
      </c>
      <c r="R221" s="217">
        <v>44864</v>
      </c>
      <c r="S221" s="217">
        <v>44557</v>
      </c>
      <c r="T221" s="217">
        <v>44578</v>
      </c>
      <c r="U221" s="217">
        <v>44618</v>
      </c>
      <c r="V221" s="217">
        <v>44620</v>
      </c>
      <c r="W221" s="217">
        <v>44664</v>
      </c>
      <c r="X221" s="217">
        <v>44681</v>
      </c>
      <c r="Y221" s="217">
        <v>44688</v>
      </c>
      <c r="Z221" s="217">
        <v>44738</v>
      </c>
      <c r="AA221" s="217">
        <v>44744</v>
      </c>
      <c r="AB221" s="296" t="s">
        <v>636</v>
      </c>
      <c r="AC221" s="296">
        <v>44845</v>
      </c>
      <c r="AD221" s="190">
        <f t="shared" si="27"/>
        <v>44875</v>
      </c>
      <c r="AE221" s="190">
        <f t="shared" si="27"/>
        <v>44905</v>
      </c>
      <c r="AF221" s="190">
        <v>45046</v>
      </c>
      <c r="AG221" s="217" t="s">
        <v>286</v>
      </c>
      <c r="AH221" s="76" t="s">
        <v>637</v>
      </c>
      <c r="AI221" s="217"/>
      <c r="AJ221" s="290">
        <f t="shared" si="25"/>
        <v>63</v>
      </c>
      <c r="AK221" s="290">
        <f t="shared" si="26"/>
        <v>182</v>
      </c>
    </row>
    <row r="222" spans="1:37" s="446" customFormat="1" ht="18.5" customHeight="1">
      <c r="A222" s="290">
        <v>219</v>
      </c>
      <c r="B222" s="16" t="s">
        <v>626</v>
      </c>
      <c r="C222" s="76" t="s">
        <v>627</v>
      </c>
      <c r="D222" s="450" t="s">
        <v>638</v>
      </c>
      <c r="E222" s="229" t="s">
        <v>1633</v>
      </c>
      <c r="F222" s="16" t="s">
        <v>641</v>
      </c>
      <c r="G222" s="16" t="s">
        <v>593</v>
      </c>
      <c r="H222" s="16">
        <v>6</v>
      </c>
      <c r="I222" s="76" t="s">
        <v>631</v>
      </c>
      <c r="J222" s="217">
        <v>44557</v>
      </c>
      <c r="K222" s="217">
        <v>44586</v>
      </c>
      <c r="L222" s="217">
        <v>44650</v>
      </c>
      <c r="M222" s="217">
        <v>44651</v>
      </c>
      <c r="N222" s="217">
        <v>44668</v>
      </c>
      <c r="O222" s="217">
        <v>44675</v>
      </c>
      <c r="P222" s="217">
        <v>44676</v>
      </c>
      <c r="Q222" s="217">
        <v>44681</v>
      </c>
      <c r="R222" s="217">
        <v>44864</v>
      </c>
      <c r="S222" s="217">
        <v>44557</v>
      </c>
      <c r="T222" s="217">
        <v>44578</v>
      </c>
      <c r="U222" s="217">
        <v>44618</v>
      </c>
      <c r="V222" s="217">
        <v>44620</v>
      </c>
      <c r="W222" s="217">
        <v>44664</v>
      </c>
      <c r="X222" s="217">
        <v>44681</v>
      </c>
      <c r="Y222" s="217">
        <v>44688</v>
      </c>
      <c r="Z222" s="217">
        <v>44752</v>
      </c>
      <c r="AA222" s="217">
        <v>44755</v>
      </c>
      <c r="AB222" s="296" t="s">
        <v>636</v>
      </c>
      <c r="AC222" s="296">
        <v>44883</v>
      </c>
      <c r="AD222" s="190">
        <f t="shared" si="27"/>
        <v>44913</v>
      </c>
      <c r="AE222" s="190">
        <f t="shared" si="27"/>
        <v>44943</v>
      </c>
      <c r="AF222" s="190">
        <v>45076</v>
      </c>
      <c r="AG222" s="217" t="s">
        <v>286</v>
      </c>
      <c r="AH222" s="76" t="s">
        <v>637</v>
      </c>
      <c r="AI222" s="217"/>
      <c r="AJ222" s="290">
        <f t="shared" si="25"/>
        <v>74</v>
      </c>
      <c r="AK222" s="290">
        <f t="shared" si="26"/>
        <v>212</v>
      </c>
    </row>
    <row r="223" spans="1:37" s="446" customFormat="1" ht="18.5" customHeight="1">
      <c r="A223" s="293">
        <v>220</v>
      </c>
      <c r="B223" s="16" t="s">
        <v>626</v>
      </c>
      <c r="C223" s="243" t="s">
        <v>627</v>
      </c>
      <c r="D223" s="229" t="s">
        <v>1634</v>
      </c>
      <c r="E223" s="229" t="s">
        <v>1635</v>
      </c>
      <c r="F223" s="244" t="s">
        <v>642</v>
      </c>
      <c r="G223" s="144" t="s">
        <v>643</v>
      </c>
      <c r="H223" s="145">
        <v>1</v>
      </c>
      <c r="I223" s="76" t="s">
        <v>631</v>
      </c>
      <c r="J223" s="217">
        <v>44277</v>
      </c>
      <c r="K223" s="217" t="s">
        <v>644</v>
      </c>
      <c r="L223" s="217" t="s">
        <v>645</v>
      </c>
      <c r="M223" s="217">
        <v>44705</v>
      </c>
      <c r="N223" s="217">
        <v>44724</v>
      </c>
      <c r="O223" s="217">
        <v>44731</v>
      </c>
      <c r="P223" s="217">
        <v>44732</v>
      </c>
      <c r="Q223" s="217">
        <v>44738</v>
      </c>
      <c r="R223" s="217">
        <v>44926</v>
      </c>
      <c r="S223" s="217">
        <v>44642</v>
      </c>
      <c r="T223" s="217">
        <v>44663</v>
      </c>
      <c r="U223" s="217">
        <v>44692</v>
      </c>
      <c r="V223" s="217">
        <v>44693</v>
      </c>
      <c r="W223" s="217">
        <v>44739</v>
      </c>
      <c r="X223" s="217">
        <v>44754</v>
      </c>
      <c r="Y223" s="217">
        <v>44761</v>
      </c>
      <c r="Z223" s="217">
        <v>44765</v>
      </c>
      <c r="AA223" s="217">
        <v>44771</v>
      </c>
      <c r="AB223" s="217" t="s">
        <v>286</v>
      </c>
      <c r="AC223" s="190">
        <v>44795</v>
      </c>
      <c r="AD223" s="190">
        <v>44826</v>
      </c>
      <c r="AE223" s="190">
        <v>44857</v>
      </c>
      <c r="AF223" s="190">
        <v>45102</v>
      </c>
      <c r="AG223" s="217" t="s">
        <v>286</v>
      </c>
      <c r="AH223" s="217" t="s">
        <v>646</v>
      </c>
      <c r="AI223" s="217"/>
      <c r="AJ223" s="290">
        <f t="shared" si="25"/>
        <v>33</v>
      </c>
      <c r="AK223" s="290">
        <f t="shared" si="26"/>
        <v>176</v>
      </c>
    </row>
    <row r="224" spans="1:37" s="446" customFormat="1" ht="18.5" customHeight="1">
      <c r="A224" s="290">
        <v>221</v>
      </c>
      <c r="B224" s="16" t="s">
        <v>626</v>
      </c>
      <c r="C224" s="243" t="s">
        <v>627</v>
      </c>
      <c r="D224" s="229" t="s">
        <v>1634</v>
      </c>
      <c r="E224" s="229" t="s">
        <v>1635</v>
      </c>
      <c r="F224" s="244" t="s">
        <v>647</v>
      </c>
      <c r="G224" s="144" t="s">
        <v>648</v>
      </c>
      <c r="H224" s="145">
        <v>1</v>
      </c>
      <c r="I224" s="76" t="s">
        <v>631</v>
      </c>
      <c r="J224" s="217">
        <v>44277</v>
      </c>
      <c r="K224" s="217" t="s">
        <v>644</v>
      </c>
      <c r="L224" s="217" t="s">
        <v>645</v>
      </c>
      <c r="M224" s="217">
        <v>44705</v>
      </c>
      <c r="N224" s="217">
        <v>44724</v>
      </c>
      <c r="O224" s="217">
        <v>44731</v>
      </c>
      <c r="P224" s="217">
        <v>44732</v>
      </c>
      <c r="Q224" s="217">
        <v>44738</v>
      </c>
      <c r="R224" s="217">
        <v>44926</v>
      </c>
      <c r="S224" s="217">
        <v>44642</v>
      </c>
      <c r="T224" s="217">
        <v>44663</v>
      </c>
      <c r="U224" s="217">
        <v>44692</v>
      </c>
      <c r="V224" s="217">
        <v>44693</v>
      </c>
      <c r="W224" s="217">
        <v>44739</v>
      </c>
      <c r="X224" s="217">
        <v>44754</v>
      </c>
      <c r="Y224" s="217">
        <v>44761</v>
      </c>
      <c r="Z224" s="217">
        <v>44765</v>
      </c>
      <c r="AA224" s="217">
        <v>44771</v>
      </c>
      <c r="AB224" s="217" t="s">
        <v>286</v>
      </c>
      <c r="AC224" s="190">
        <v>44795</v>
      </c>
      <c r="AD224" s="190">
        <v>44826</v>
      </c>
      <c r="AE224" s="190">
        <v>44857</v>
      </c>
      <c r="AF224" s="190">
        <v>45102</v>
      </c>
      <c r="AG224" s="217" t="s">
        <v>286</v>
      </c>
      <c r="AH224" s="217" t="s">
        <v>646</v>
      </c>
      <c r="AI224" s="217"/>
      <c r="AJ224" s="290">
        <f t="shared" si="25"/>
        <v>33</v>
      </c>
      <c r="AK224" s="290">
        <f t="shared" si="26"/>
        <v>176</v>
      </c>
    </row>
    <row r="225" spans="1:37" s="446" customFormat="1" ht="18.5" customHeight="1">
      <c r="A225" s="293">
        <v>222</v>
      </c>
      <c r="B225" s="16" t="s">
        <v>626</v>
      </c>
      <c r="C225" s="16" t="s">
        <v>627</v>
      </c>
      <c r="D225" s="450" t="s">
        <v>649</v>
      </c>
      <c r="E225" s="229" t="s">
        <v>1636</v>
      </c>
      <c r="F225" s="244" t="s">
        <v>650</v>
      </c>
      <c r="G225" s="144" t="s">
        <v>651</v>
      </c>
      <c r="H225" s="168">
        <v>6</v>
      </c>
      <c r="I225" s="76" t="s">
        <v>631</v>
      </c>
      <c r="J225" s="217">
        <v>44674</v>
      </c>
      <c r="K225" s="217">
        <v>44690</v>
      </c>
      <c r="L225" s="217">
        <v>44726</v>
      </c>
      <c r="M225" s="217">
        <v>44742</v>
      </c>
      <c r="N225" s="217">
        <v>44747</v>
      </c>
      <c r="O225" s="217">
        <v>44752</v>
      </c>
      <c r="P225" s="217">
        <v>44753</v>
      </c>
      <c r="Q225" s="217">
        <v>44759</v>
      </c>
      <c r="R225" s="217">
        <v>44946</v>
      </c>
      <c r="S225" s="217">
        <v>44676</v>
      </c>
      <c r="T225" s="217">
        <v>44686</v>
      </c>
      <c r="U225" s="217">
        <v>44706</v>
      </c>
      <c r="V225" s="217">
        <v>44722</v>
      </c>
      <c r="W225" s="217">
        <v>44778</v>
      </c>
      <c r="X225" s="217">
        <v>44807</v>
      </c>
      <c r="Y225" s="217">
        <v>44814</v>
      </c>
      <c r="Z225" s="217">
        <v>44829</v>
      </c>
      <c r="AA225" s="217">
        <v>44847</v>
      </c>
      <c r="AB225" s="296" t="s">
        <v>636</v>
      </c>
      <c r="AC225" s="296">
        <v>44910</v>
      </c>
      <c r="AD225" s="190">
        <v>44936</v>
      </c>
      <c r="AE225" s="190">
        <v>44967</v>
      </c>
      <c r="AF225" s="190">
        <v>45137</v>
      </c>
      <c r="AG225" s="217" t="s">
        <v>286</v>
      </c>
      <c r="AH225" s="217" t="s">
        <v>652</v>
      </c>
      <c r="AI225" s="217"/>
      <c r="AJ225" s="290">
        <f t="shared" si="25"/>
        <v>88</v>
      </c>
      <c r="AK225" s="290">
        <f t="shared" si="26"/>
        <v>191</v>
      </c>
    </row>
    <row r="226" spans="1:37" s="446" customFormat="1" ht="18.5" customHeight="1">
      <c r="A226" s="290">
        <v>223</v>
      </c>
      <c r="B226" s="16" t="s">
        <v>626</v>
      </c>
      <c r="C226" s="16" t="s">
        <v>627</v>
      </c>
      <c r="D226" s="450" t="s">
        <v>649</v>
      </c>
      <c r="E226" s="229" t="s">
        <v>1636</v>
      </c>
      <c r="F226" s="244" t="s">
        <v>653</v>
      </c>
      <c r="G226" s="144" t="s">
        <v>654</v>
      </c>
      <c r="H226" s="168">
        <v>7</v>
      </c>
      <c r="I226" s="76" t="s">
        <v>631</v>
      </c>
      <c r="J226" s="217">
        <v>44674</v>
      </c>
      <c r="K226" s="217">
        <v>44690</v>
      </c>
      <c r="L226" s="217">
        <v>44726</v>
      </c>
      <c r="M226" s="217">
        <v>44742</v>
      </c>
      <c r="N226" s="217">
        <v>44747</v>
      </c>
      <c r="O226" s="217">
        <v>44752</v>
      </c>
      <c r="P226" s="217">
        <v>44753</v>
      </c>
      <c r="Q226" s="217">
        <v>44759</v>
      </c>
      <c r="R226" s="217">
        <v>44946</v>
      </c>
      <c r="S226" s="217">
        <v>44676</v>
      </c>
      <c r="T226" s="217">
        <v>44686</v>
      </c>
      <c r="U226" s="217">
        <v>44706</v>
      </c>
      <c r="V226" s="217">
        <v>44722</v>
      </c>
      <c r="W226" s="217">
        <v>44778</v>
      </c>
      <c r="X226" s="217">
        <v>44807</v>
      </c>
      <c r="Y226" s="217">
        <v>44814</v>
      </c>
      <c r="Z226" s="217">
        <v>44829</v>
      </c>
      <c r="AA226" s="217">
        <v>44855</v>
      </c>
      <c r="AB226" s="296" t="s">
        <v>636</v>
      </c>
      <c r="AC226" s="296">
        <v>44977</v>
      </c>
      <c r="AD226" s="190">
        <v>45000</v>
      </c>
      <c r="AE226" s="190">
        <v>45031</v>
      </c>
      <c r="AF226" s="190">
        <v>45137</v>
      </c>
      <c r="AG226" s="217" t="s">
        <v>286</v>
      </c>
      <c r="AH226" s="217" t="s">
        <v>652</v>
      </c>
      <c r="AI226" s="217"/>
      <c r="AJ226" s="290">
        <f t="shared" si="25"/>
        <v>96</v>
      </c>
      <c r="AK226" s="290">
        <f t="shared" si="26"/>
        <v>191</v>
      </c>
    </row>
    <row r="227" spans="1:37" s="446" customFormat="1" ht="18.5" customHeight="1">
      <c r="A227" s="293">
        <v>224</v>
      </c>
      <c r="B227" s="16" t="s">
        <v>626</v>
      </c>
      <c r="C227" s="16" t="s">
        <v>627</v>
      </c>
      <c r="D227" s="450" t="s">
        <v>649</v>
      </c>
      <c r="E227" s="229" t="s">
        <v>1636</v>
      </c>
      <c r="F227" s="244" t="s">
        <v>655</v>
      </c>
      <c r="G227" s="144" t="s">
        <v>656</v>
      </c>
      <c r="H227" s="168">
        <v>7</v>
      </c>
      <c r="I227" s="76" t="s">
        <v>631</v>
      </c>
      <c r="J227" s="217">
        <v>44674</v>
      </c>
      <c r="K227" s="217">
        <v>44690</v>
      </c>
      <c r="L227" s="217">
        <v>44726</v>
      </c>
      <c r="M227" s="217">
        <v>44742</v>
      </c>
      <c r="N227" s="217">
        <v>44747</v>
      </c>
      <c r="O227" s="217">
        <v>44752</v>
      </c>
      <c r="P227" s="217">
        <v>44753</v>
      </c>
      <c r="Q227" s="217">
        <v>44759</v>
      </c>
      <c r="R227" s="217">
        <v>44946</v>
      </c>
      <c r="S227" s="217">
        <v>44676</v>
      </c>
      <c r="T227" s="217">
        <v>44686</v>
      </c>
      <c r="U227" s="217">
        <v>44706</v>
      </c>
      <c r="V227" s="217">
        <v>44722</v>
      </c>
      <c r="W227" s="217">
        <v>44778</v>
      </c>
      <c r="X227" s="217">
        <v>44807</v>
      </c>
      <c r="Y227" s="217">
        <v>44814</v>
      </c>
      <c r="Z227" s="217">
        <v>44829</v>
      </c>
      <c r="AA227" s="217">
        <v>44866</v>
      </c>
      <c r="AB227" s="296" t="s">
        <v>636</v>
      </c>
      <c r="AC227" s="296">
        <v>44936</v>
      </c>
      <c r="AD227" s="190">
        <v>44962</v>
      </c>
      <c r="AE227" s="190">
        <v>44990</v>
      </c>
      <c r="AF227" s="190">
        <v>45137</v>
      </c>
      <c r="AG227" s="217" t="s">
        <v>286</v>
      </c>
      <c r="AH227" s="217" t="s">
        <v>652</v>
      </c>
      <c r="AI227" s="217"/>
      <c r="AJ227" s="290">
        <f t="shared" si="25"/>
        <v>107</v>
      </c>
      <c r="AK227" s="290">
        <f t="shared" si="26"/>
        <v>191</v>
      </c>
    </row>
    <row r="228" spans="1:37" s="446" customFormat="1" ht="18.5" customHeight="1">
      <c r="A228" s="290">
        <v>225</v>
      </c>
      <c r="B228" s="16" t="s">
        <v>626</v>
      </c>
      <c r="C228" s="16" t="s">
        <v>627</v>
      </c>
      <c r="D228" s="450" t="s">
        <v>649</v>
      </c>
      <c r="E228" s="229" t="s">
        <v>1636</v>
      </c>
      <c r="F228" s="244" t="s">
        <v>657</v>
      </c>
      <c r="G228" s="144" t="s">
        <v>658</v>
      </c>
      <c r="H228" s="168">
        <v>6</v>
      </c>
      <c r="I228" s="76" t="s">
        <v>631</v>
      </c>
      <c r="J228" s="217">
        <v>44674</v>
      </c>
      <c r="K228" s="217">
        <v>44690</v>
      </c>
      <c r="L228" s="217">
        <v>44726</v>
      </c>
      <c r="M228" s="217">
        <v>44742</v>
      </c>
      <c r="N228" s="217">
        <v>44747</v>
      </c>
      <c r="O228" s="217">
        <v>44752</v>
      </c>
      <c r="P228" s="217">
        <v>44753</v>
      </c>
      <c r="Q228" s="217">
        <v>44759</v>
      </c>
      <c r="R228" s="217">
        <v>44946</v>
      </c>
      <c r="S228" s="217">
        <v>44676</v>
      </c>
      <c r="T228" s="217">
        <v>44686</v>
      </c>
      <c r="U228" s="217">
        <v>44706</v>
      </c>
      <c r="V228" s="217">
        <v>44722</v>
      </c>
      <c r="W228" s="217">
        <v>44778</v>
      </c>
      <c r="X228" s="217">
        <v>44807</v>
      </c>
      <c r="Y228" s="217">
        <v>44814</v>
      </c>
      <c r="Z228" s="217">
        <v>44829</v>
      </c>
      <c r="AA228" s="217">
        <v>44896</v>
      </c>
      <c r="AB228" s="296" t="s">
        <v>636</v>
      </c>
      <c r="AC228" s="296">
        <v>44966</v>
      </c>
      <c r="AD228" s="190">
        <v>44990</v>
      </c>
      <c r="AE228" s="190">
        <v>45021</v>
      </c>
      <c r="AF228" s="190">
        <v>45137</v>
      </c>
      <c r="AG228" s="217" t="s">
        <v>286</v>
      </c>
      <c r="AH228" s="217" t="s">
        <v>652</v>
      </c>
      <c r="AI228" s="217"/>
      <c r="AJ228" s="290">
        <f t="shared" si="25"/>
        <v>137</v>
      </c>
      <c r="AK228" s="290">
        <f t="shared" si="26"/>
        <v>191</v>
      </c>
    </row>
    <row r="229" spans="1:37" s="446" customFormat="1" ht="18.5" customHeight="1">
      <c r="A229" s="293">
        <v>226</v>
      </c>
      <c r="B229" s="142" t="s">
        <v>3258</v>
      </c>
      <c r="C229" s="212" t="s">
        <v>659</v>
      </c>
      <c r="D229" s="450" t="s">
        <v>660</v>
      </c>
      <c r="E229" s="168" t="s">
        <v>661</v>
      </c>
      <c r="F229" s="244" t="s">
        <v>662</v>
      </c>
      <c r="G229" s="149" t="s">
        <v>663</v>
      </c>
      <c r="H229" s="168">
        <v>3</v>
      </c>
      <c r="I229" s="76" t="s">
        <v>631</v>
      </c>
      <c r="J229" s="217">
        <v>44423</v>
      </c>
      <c r="K229" s="217">
        <v>44440</v>
      </c>
      <c r="L229" s="217">
        <v>44490</v>
      </c>
      <c r="M229" s="217">
        <v>44540</v>
      </c>
      <c r="N229" s="217">
        <v>44563</v>
      </c>
      <c r="O229" s="217">
        <v>44570</v>
      </c>
      <c r="P229" s="217">
        <v>44590</v>
      </c>
      <c r="Q229" s="217">
        <v>44597</v>
      </c>
      <c r="R229" s="217">
        <v>44778</v>
      </c>
      <c r="S229" s="217">
        <v>44440</v>
      </c>
      <c r="T229" s="217">
        <v>44479</v>
      </c>
      <c r="U229" s="217">
        <v>44502</v>
      </c>
      <c r="V229" s="217">
        <v>44510</v>
      </c>
      <c r="W229" s="217">
        <v>44545</v>
      </c>
      <c r="X229" s="217">
        <v>44591</v>
      </c>
      <c r="Y229" s="217">
        <v>44599</v>
      </c>
      <c r="Z229" s="217">
        <v>44711</v>
      </c>
      <c r="AA229" s="217">
        <v>44795</v>
      </c>
      <c r="AB229" s="217" t="s">
        <v>286</v>
      </c>
      <c r="AC229" s="190">
        <v>45031</v>
      </c>
      <c r="AD229" s="190">
        <v>45051</v>
      </c>
      <c r="AE229" s="190">
        <v>45082</v>
      </c>
      <c r="AF229" s="190">
        <v>45137</v>
      </c>
      <c r="AG229" s="217" t="s">
        <v>286</v>
      </c>
      <c r="AH229" s="217"/>
      <c r="AI229" s="217"/>
      <c r="AJ229" s="290">
        <f t="shared" si="25"/>
        <v>198</v>
      </c>
      <c r="AK229" s="290">
        <f t="shared" si="26"/>
        <v>359</v>
      </c>
    </row>
    <row r="230" spans="1:37" s="446" customFormat="1" ht="18.5" customHeight="1">
      <c r="A230" s="290">
        <v>227</v>
      </c>
      <c r="B230" s="142" t="s">
        <v>3258</v>
      </c>
      <c r="C230" s="212" t="s">
        <v>659</v>
      </c>
      <c r="D230" s="450" t="s">
        <v>660</v>
      </c>
      <c r="E230" s="168" t="s">
        <v>661</v>
      </c>
      <c r="F230" s="244" t="s">
        <v>664</v>
      </c>
      <c r="G230" s="149" t="s">
        <v>665</v>
      </c>
      <c r="H230" s="168">
        <v>3</v>
      </c>
      <c r="I230" s="76" t="s">
        <v>631</v>
      </c>
      <c r="J230" s="217">
        <v>44423</v>
      </c>
      <c r="K230" s="217">
        <v>44440</v>
      </c>
      <c r="L230" s="217">
        <v>44490</v>
      </c>
      <c r="M230" s="217">
        <v>44540</v>
      </c>
      <c r="N230" s="217">
        <v>44563</v>
      </c>
      <c r="O230" s="217">
        <v>44570</v>
      </c>
      <c r="P230" s="217">
        <v>44590</v>
      </c>
      <c r="Q230" s="217">
        <v>44597</v>
      </c>
      <c r="R230" s="217">
        <v>44778</v>
      </c>
      <c r="S230" s="217">
        <v>44440</v>
      </c>
      <c r="T230" s="217">
        <v>44479</v>
      </c>
      <c r="U230" s="217">
        <v>44502</v>
      </c>
      <c r="V230" s="217">
        <v>44510</v>
      </c>
      <c r="W230" s="217">
        <v>44545</v>
      </c>
      <c r="X230" s="217">
        <v>44591</v>
      </c>
      <c r="Y230" s="217">
        <v>44599</v>
      </c>
      <c r="Z230" s="217">
        <v>44711</v>
      </c>
      <c r="AA230" s="217">
        <v>44795</v>
      </c>
      <c r="AB230" s="217" t="s">
        <v>286</v>
      </c>
      <c r="AC230" s="190">
        <v>45031</v>
      </c>
      <c r="AD230" s="190">
        <v>45051</v>
      </c>
      <c r="AE230" s="190">
        <v>45082</v>
      </c>
      <c r="AF230" s="190">
        <v>45137</v>
      </c>
      <c r="AG230" s="217" t="s">
        <v>286</v>
      </c>
      <c r="AH230" s="217"/>
      <c r="AI230" s="217"/>
      <c r="AJ230" s="290">
        <f t="shared" si="25"/>
        <v>198</v>
      </c>
      <c r="AK230" s="290">
        <f t="shared" si="26"/>
        <v>359</v>
      </c>
    </row>
    <row r="231" spans="1:37" s="446" customFormat="1" ht="18.5" customHeight="1">
      <c r="A231" s="293">
        <v>228</v>
      </c>
      <c r="B231" s="142" t="s">
        <v>3258</v>
      </c>
      <c r="C231" s="212" t="s">
        <v>659</v>
      </c>
      <c r="D231" s="450" t="s">
        <v>660</v>
      </c>
      <c r="E231" s="168" t="s">
        <v>661</v>
      </c>
      <c r="F231" s="244" t="s">
        <v>515</v>
      </c>
      <c r="G231" s="149" t="s">
        <v>666</v>
      </c>
      <c r="H231" s="168">
        <v>3</v>
      </c>
      <c r="I231" s="76" t="s">
        <v>631</v>
      </c>
      <c r="J231" s="217">
        <v>44423</v>
      </c>
      <c r="K231" s="217">
        <v>44440</v>
      </c>
      <c r="L231" s="217">
        <v>44490</v>
      </c>
      <c r="M231" s="217">
        <v>44540</v>
      </c>
      <c r="N231" s="217">
        <v>44563</v>
      </c>
      <c r="O231" s="217">
        <v>44570</v>
      </c>
      <c r="P231" s="217">
        <v>44590</v>
      </c>
      <c r="Q231" s="217">
        <v>44597</v>
      </c>
      <c r="R231" s="217">
        <v>44778</v>
      </c>
      <c r="S231" s="217">
        <v>44440</v>
      </c>
      <c r="T231" s="217">
        <v>44479</v>
      </c>
      <c r="U231" s="217">
        <v>44502</v>
      </c>
      <c r="V231" s="217">
        <v>44510</v>
      </c>
      <c r="W231" s="217">
        <v>44545</v>
      </c>
      <c r="X231" s="217">
        <v>44591</v>
      </c>
      <c r="Y231" s="217">
        <v>44599</v>
      </c>
      <c r="Z231" s="217">
        <v>44711</v>
      </c>
      <c r="AA231" s="217">
        <v>44795</v>
      </c>
      <c r="AB231" s="217" t="s">
        <v>286</v>
      </c>
      <c r="AC231" s="190">
        <v>45031</v>
      </c>
      <c r="AD231" s="190">
        <v>45051</v>
      </c>
      <c r="AE231" s="190">
        <v>45082</v>
      </c>
      <c r="AF231" s="190">
        <v>45137</v>
      </c>
      <c r="AG231" s="217" t="s">
        <v>286</v>
      </c>
      <c r="AH231" s="217"/>
      <c r="AI231" s="217"/>
      <c r="AJ231" s="290">
        <f t="shared" si="25"/>
        <v>198</v>
      </c>
      <c r="AK231" s="290">
        <f t="shared" si="26"/>
        <v>359</v>
      </c>
    </row>
    <row r="232" spans="1:37" s="446" customFormat="1" ht="18.5" customHeight="1">
      <c r="A232" s="290">
        <v>229</v>
      </c>
      <c r="B232" s="142" t="s">
        <v>3258</v>
      </c>
      <c r="C232" s="212" t="s">
        <v>659</v>
      </c>
      <c r="D232" s="450" t="s">
        <v>660</v>
      </c>
      <c r="E232" s="168" t="s">
        <v>661</v>
      </c>
      <c r="F232" s="244" t="s">
        <v>667</v>
      </c>
      <c r="G232" s="149" t="s">
        <v>668</v>
      </c>
      <c r="H232" s="168">
        <v>3</v>
      </c>
      <c r="I232" s="76" t="s">
        <v>631</v>
      </c>
      <c r="J232" s="217">
        <v>44423</v>
      </c>
      <c r="K232" s="217">
        <v>44440</v>
      </c>
      <c r="L232" s="217">
        <v>44490</v>
      </c>
      <c r="M232" s="217">
        <v>44540</v>
      </c>
      <c r="N232" s="217">
        <v>44563</v>
      </c>
      <c r="O232" s="217">
        <v>44570</v>
      </c>
      <c r="P232" s="217">
        <v>44590</v>
      </c>
      <c r="Q232" s="217">
        <v>44597</v>
      </c>
      <c r="R232" s="217">
        <v>44778</v>
      </c>
      <c r="S232" s="217">
        <v>44440</v>
      </c>
      <c r="T232" s="217">
        <v>44479</v>
      </c>
      <c r="U232" s="217">
        <v>44502</v>
      </c>
      <c r="V232" s="217">
        <v>44510</v>
      </c>
      <c r="W232" s="217">
        <v>44545</v>
      </c>
      <c r="X232" s="217">
        <v>44591</v>
      </c>
      <c r="Y232" s="217">
        <v>44599</v>
      </c>
      <c r="Z232" s="217">
        <v>44711</v>
      </c>
      <c r="AA232" s="217">
        <v>44795</v>
      </c>
      <c r="AB232" s="217" t="s">
        <v>286</v>
      </c>
      <c r="AC232" s="190">
        <v>45031</v>
      </c>
      <c r="AD232" s="190">
        <v>45051</v>
      </c>
      <c r="AE232" s="190">
        <v>45082</v>
      </c>
      <c r="AF232" s="190">
        <v>45137</v>
      </c>
      <c r="AG232" s="217" t="s">
        <v>286</v>
      </c>
      <c r="AH232" s="217"/>
      <c r="AI232" s="217"/>
      <c r="AJ232" s="290">
        <f t="shared" si="25"/>
        <v>198</v>
      </c>
      <c r="AK232" s="290">
        <f t="shared" si="26"/>
        <v>359</v>
      </c>
    </row>
    <row r="233" spans="1:37" s="446" customFormat="1" ht="18.5" customHeight="1">
      <c r="A233" s="293">
        <v>230</v>
      </c>
      <c r="B233" s="142" t="s">
        <v>3258</v>
      </c>
      <c r="C233" s="212" t="s">
        <v>659</v>
      </c>
      <c r="D233" s="450" t="s">
        <v>669</v>
      </c>
      <c r="E233" s="229" t="s">
        <v>1637</v>
      </c>
      <c r="F233" s="244" t="s">
        <v>671</v>
      </c>
      <c r="G233" s="149" t="s">
        <v>672</v>
      </c>
      <c r="H233" s="168">
        <v>4</v>
      </c>
      <c r="I233" s="76" t="s">
        <v>631</v>
      </c>
      <c r="J233" s="217">
        <v>44423</v>
      </c>
      <c r="K233" s="217">
        <v>44440</v>
      </c>
      <c r="L233" s="217">
        <v>44490</v>
      </c>
      <c r="M233" s="217">
        <v>44540</v>
      </c>
      <c r="N233" s="217">
        <v>44563</v>
      </c>
      <c r="O233" s="217">
        <v>44570</v>
      </c>
      <c r="P233" s="217">
        <v>44590</v>
      </c>
      <c r="Q233" s="217">
        <v>44597</v>
      </c>
      <c r="R233" s="217">
        <v>44778</v>
      </c>
      <c r="S233" s="217">
        <v>44440</v>
      </c>
      <c r="T233" s="217">
        <v>44479</v>
      </c>
      <c r="U233" s="217">
        <v>44502</v>
      </c>
      <c r="V233" s="217">
        <v>44510</v>
      </c>
      <c r="W233" s="217">
        <v>44545</v>
      </c>
      <c r="X233" s="217">
        <v>44591</v>
      </c>
      <c r="Y233" s="217">
        <v>44599</v>
      </c>
      <c r="Z233" s="217">
        <v>44711</v>
      </c>
      <c r="AA233" s="217">
        <v>44903</v>
      </c>
      <c r="AB233" s="217" t="s">
        <v>286</v>
      </c>
      <c r="AC233" s="190">
        <v>45076</v>
      </c>
      <c r="AD233" s="190">
        <v>45087</v>
      </c>
      <c r="AE233" s="190">
        <v>45117</v>
      </c>
      <c r="AF233" s="190">
        <v>45148</v>
      </c>
      <c r="AG233" s="217" t="s">
        <v>286</v>
      </c>
      <c r="AH233" s="217"/>
      <c r="AI233" s="217"/>
      <c r="AJ233" s="290">
        <f t="shared" si="25"/>
        <v>306</v>
      </c>
      <c r="AK233" s="290">
        <f t="shared" si="26"/>
        <v>370</v>
      </c>
    </row>
    <row r="234" spans="1:37" s="446" customFormat="1" ht="18.5" customHeight="1">
      <c r="A234" s="290">
        <v>231</v>
      </c>
      <c r="B234" s="142" t="s">
        <v>3258</v>
      </c>
      <c r="C234" s="212" t="s">
        <v>659</v>
      </c>
      <c r="D234" s="450" t="s">
        <v>669</v>
      </c>
      <c r="E234" s="168" t="s">
        <v>670</v>
      </c>
      <c r="F234" s="244" t="s">
        <v>673</v>
      </c>
      <c r="G234" s="149" t="s">
        <v>674</v>
      </c>
      <c r="H234" s="168">
        <v>6</v>
      </c>
      <c r="I234" s="76" t="s">
        <v>631</v>
      </c>
      <c r="J234" s="217">
        <v>44423</v>
      </c>
      <c r="K234" s="217">
        <v>44440</v>
      </c>
      <c r="L234" s="217">
        <v>44490</v>
      </c>
      <c r="M234" s="217">
        <v>44540</v>
      </c>
      <c r="N234" s="217">
        <v>44563</v>
      </c>
      <c r="O234" s="217">
        <v>44570</v>
      </c>
      <c r="P234" s="217">
        <v>44590</v>
      </c>
      <c r="Q234" s="217">
        <v>44597</v>
      </c>
      <c r="R234" s="217">
        <v>44778</v>
      </c>
      <c r="S234" s="217">
        <v>44440</v>
      </c>
      <c r="T234" s="217">
        <v>44479</v>
      </c>
      <c r="U234" s="217">
        <v>44502</v>
      </c>
      <c r="V234" s="217">
        <v>44510</v>
      </c>
      <c r="W234" s="217">
        <v>44545</v>
      </c>
      <c r="X234" s="217">
        <v>44591</v>
      </c>
      <c r="Y234" s="217">
        <v>44599</v>
      </c>
      <c r="Z234" s="217">
        <v>44711</v>
      </c>
      <c r="AA234" s="217">
        <v>44903</v>
      </c>
      <c r="AB234" s="217" t="s">
        <v>286</v>
      </c>
      <c r="AC234" s="190">
        <v>45076</v>
      </c>
      <c r="AD234" s="190">
        <v>45087</v>
      </c>
      <c r="AE234" s="190">
        <v>45117</v>
      </c>
      <c r="AF234" s="190">
        <v>45148</v>
      </c>
      <c r="AG234" s="217" t="s">
        <v>286</v>
      </c>
      <c r="AH234" s="217"/>
      <c r="AI234" s="217"/>
      <c r="AJ234" s="290">
        <f t="shared" si="25"/>
        <v>306</v>
      </c>
      <c r="AK234" s="290">
        <f t="shared" si="26"/>
        <v>370</v>
      </c>
    </row>
    <row r="235" spans="1:37" s="451" customFormat="1" ht="18.5" customHeight="1">
      <c r="A235" s="293">
        <v>232</v>
      </c>
      <c r="B235" s="297" t="s">
        <v>3877</v>
      </c>
      <c r="C235" s="297" t="s">
        <v>675</v>
      </c>
      <c r="D235" s="297" t="s">
        <v>676</v>
      </c>
      <c r="E235" s="297" t="s">
        <v>677</v>
      </c>
      <c r="F235" s="297" t="s">
        <v>678</v>
      </c>
      <c r="G235" s="297" t="s">
        <v>568</v>
      </c>
      <c r="H235" s="298">
        <v>3</v>
      </c>
      <c r="I235" s="76" t="s">
        <v>631</v>
      </c>
      <c r="J235" s="299">
        <v>44770</v>
      </c>
      <c r="K235" s="299">
        <v>44785</v>
      </c>
      <c r="L235" s="299">
        <v>44875</v>
      </c>
      <c r="M235" s="299">
        <v>44876</v>
      </c>
      <c r="N235" s="299">
        <v>44918</v>
      </c>
      <c r="O235" s="299">
        <v>45290</v>
      </c>
      <c r="P235" s="299">
        <v>44932</v>
      </c>
      <c r="Q235" s="299">
        <v>44962</v>
      </c>
      <c r="R235" s="299">
        <v>45168</v>
      </c>
      <c r="S235" s="299">
        <v>44770</v>
      </c>
      <c r="T235" s="299">
        <v>44785</v>
      </c>
      <c r="U235" s="299">
        <v>44809</v>
      </c>
      <c r="V235" s="299">
        <v>44875</v>
      </c>
      <c r="W235" s="299">
        <v>44876</v>
      </c>
      <c r="X235" s="299">
        <v>44906</v>
      </c>
      <c r="Y235" s="299">
        <v>44912</v>
      </c>
      <c r="Z235" s="299">
        <v>44567</v>
      </c>
      <c r="AA235" s="299">
        <v>44968</v>
      </c>
      <c r="AB235" s="297" t="s">
        <v>679</v>
      </c>
      <c r="AC235" s="279" t="s">
        <v>680</v>
      </c>
      <c r="AD235" s="279" t="s">
        <v>681</v>
      </c>
      <c r="AE235" s="279" t="s">
        <v>682</v>
      </c>
      <c r="AF235" s="279" t="s">
        <v>683</v>
      </c>
      <c r="AG235" s="297"/>
      <c r="AH235" s="297"/>
      <c r="AI235" s="297" t="s">
        <v>294</v>
      </c>
      <c r="AJ235" s="290">
        <f t="shared" si="25"/>
        <v>6</v>
      </c>
      <c r="AK235" s="290">
        <f t="shared" si="26"/>
        <v>1</v>
      </c>
    </row>
    <row r="236" spans="1:37" s="451" customFormat="1" ht="18.5" customHeight="1">
      <c r="A236" s="290">
        <v>233</v>
      </c>
      <c r="B236" s="297" t="s">
        <v>3877</v>
      </c>
      <c r="C236" s="297" t="s">
        <v>675</v>
      </c>
      <c r="D236" s="297" t="s">
        <v>676</v>
      </c>
      <c r="E236" s="297" t="s">
        <v>677</v>
      </c>
      <c r="F236" s="297" t="s">
        <v>684</v>
      </c>
      <c r="G236" s="297" t="s">
        <v>568</v>
      </c>
      <c r="H236" s="300">
        <v>4</v>
      </c>
      <c r="I236" s="76" t="s">
        <v>631</v>
      </c>
      <c r="J236" s="299">
        <v>44770</v>
      </c>
      <c r="K236" s="299">
        <v>44785</v>
      </c>
      <c r="L236" s="299">
        <v>44875</v>
      </c>
      <c r="M236" s="299">
        <v>44876</v>
      </c>
      <c r="N236" s="299">
        <v>44918</v>
      </c>
      <c r="O236" s="299">
        <v>45290</v>
      </c>
      <c r="P236" s="299">
        <v>44932</v>
      </c>
      <c r="Q236" s="299">
        <v>44962</v>
      </c>
      <c r="R236" s="299">
        <v>45168</v>
      </c>
      <c r="S236" s="299">
        <v>44770</v>
      </c>
      <c r="T236" s="299">
        <v>44785</v>
      </c>
      <c r="U236" s="299">
        <v>44809</v>
      </c>
      <c r="V236" s="299">
        <v>44875</v>
      </c>
      <c r="W236" s="299">
        <v>44876</v>
      </c>
      <c r="X236" s="299">
        <v>44906</v>
      </c>
      <c r="Y236" s="299">
        <v>44912</v>
      </c>
      <c r="Z236" s="299">
        <v>44567</v>
      </c>
      <c r="AA236" s="299">
        <v>44968</v>
      </c>
      <c r="AB236" s="297" t="s">
        <v>679</v>
      </c>
      <c r="AC236" s="279" t="s">
        <v>680</v>
      </c>
      <c r="AD236" s="279" t="s">
        <v>681</v>
      </c>
      <c r="AE236" s="279" t="s">
        <v>682</v>
      </c>
      <c r="AF236" s="279" t="s">
        <v>683</v>
      </c>
      <c r="AG236" s="300"/>
      <c r="AH236" s="300"/>
      <c r="AI236" s="297" t="s">
        <v>294</v>
      </c>
      <c r="AJ236" s="290">
        <f t="shared" si="25"/>
        <v>6</v>
      </c>
      <c r="AK236" s="290">
        <f t="shared" si="26"/>
        <v>1</v>
      </c>
    </row>
    <row r="237" spans="1:37" s="451" customFormat="1" ht="18.5" customHeight="1">
      <c r="A237" s="293">
        <v>234</v>
      </c>
      <c r="B237" s="297" t="s">
        <v>3877</v>
      </c>
      <c r="C237" s="297" t="s">
        <v>675</v>
      </c>
      <c r="D237" s="297" t="s">
        <v>676</v>
      </c>
      <c r="E237" s="297" t="s">
        <v>677</v>
      </c>
      <c r="F237" s="297" t="s">
        <v>685</v>
      </c>
      <c r="G237" s="297" t="s">
        <v>568</v>
      </c>
      <c r="H237" s="300">
        <v>4</v>
      </c>
      <c r="I237" s="76" t="s">
        <v>631</v>
      </c>
      <c r="J237" s="299">
        <v>44770</v>
      </c>
      <c r="K237" s="299">
        <v>44785</v>
      </c>
      <c r="L237" s="299">
        <v>44875</v>
      </c>
      <c r="M237" s="299">
        <v>44876</v>
      </c>
      <c r="N237" s="299">
        <v>44918</v>
      </c>
      <c r="O237" s="299">
        <v>45290</v>
      </c>
      <c r="P237" s="299">
        <v>44932</v>
      </c>
      <c r="Q237" s="299">
        <v>44962</v>
      </c>
      <c r="R237" s="299">
        <v>45168</v>
      </c>
      <c r="S237" s="299">
        <v>44770</v>
      </c>
      <c r="T237" s="299">
        <v>44785</v>
      </c>
      <c r="U237" s="299">
        <v>44809</v>
      </c>
      <c r="V237" s="299">
        <v>44875</v>
      </c>
      <c r="W237" s="299">
        <v>44876</v>
      </c>
      <c r="X237" s="299">
        <v>44906</v>
      </c>
      <c r="Y237" s="299">
        <v>44912</v>
      </c>
      <c r="Z237" s="299">
        <v>44567</v>
      </c>
      <c r="AA237" s="299">
        <v>44968</v>
      </c>
      <c r="AB237" s="297" t="s">
        <v>679</v>
      </c>
      <c r="AC237" s="279" t="s">
        <v>680</v>
      </c>
      <c r="AD237" s="279" t="s">
        <v>681</v>
      </c>
      <c r="AE237" s="279" t="s">
        <v>682</v>
      </c>
      <c r="AF237" s="279" t="s">
        <v>683</v>
      </c>
      <c r="AG237" s="300"/>
      <c r="AH237" s="300"/>
      <c r="AI237" s="297" t="s">
        <v>294</v>
      </c>
      <c r="AJ237" s="290">
        <f t="shared" si="25"/>
        <v>6</v>
      </c>
      <c r="AK237" s="290">
        <f t="shared" si="26"/>
        <v>1</v>
      </c>
    </row>
    <row r="238" spans="1:37" s="451" customFormat="1" ht="18.5" customHeight="1">
      <c r="A238" s="290">
        <v>235</v>
      </c>
      <c r="B238" s="297" t="s">
        <v>3877</v>
      </c>
      <c r="C238" s="297" t="s">
        <v>675</v>
      </c>
      <c r="D238" s="297" t="s">
        <v>676</v>
      </c>
      <c r="E238" s="297" t="s">
        <v>677</v>
      </c>
      <c r="F238" s="297" t="s">
        <v>686</v>
      </c>
      <c r="G238" s="297" t="s">
        <v>568</v>
      </c>
      <c r="H238" s="168">
        <v>3</v>
      </c>
      <c r="I238" s="76" t="s">
        <v>631</v>
      </c>
      <c r="J238" s="299">
        <v>44770</v>
      </c>
      <c r="K238" s="299">
        <v>44785</v>
      </c>
      <c r="L238" s="299">
        <v>44875</v>
      </c>
      <c r="M238" s="299">
        <v>44876</v>
      </c>
      <c r="N238" s="299">
        <v>44918</v>
      </c>
      <c r="O238" s="299">
        <v>45290</v>
      </c>
      <c r="P238" s="299">
        <v>44932</v>
      </c>
      <c r="Q238" s="299">
        <v>44962</v>
      </c>
      <c r="R238" s="299">
        <v>45168</v>
      </c>
      <c r="S238" s="299">
        <v>44770</v>
      </c>
      <c r="T238" s="299">
        <v>44785</v>
      </c>
      <c r="U238" s="299">
        <v>44809</v>
      </c>
      <c r="V238" s="299">
        <v>44875</v>
      </c>
      <c r="W238" s="299">
        <v>44876</v>
      </c>
      <c r="X238" s="299">
        <v>44906</v>
      </c>
      <c r="Y238" s="299">
        <v>44912</v>
      </c>
      <c r="Z238" s="299">
        <v>44567</v>
      </c>
      <c r="AA238" s="299">
        <v>44968</v>
      </c>
      <c r="AB238" s="297" t="s">
        <v>679</v>
      </c>
      <c r="AC238" s="279" t="s">
        <v>680</v>
      </c>
      <c r="AD238" s="279" t="s">
        <v>681</v>
      </c>
      <c r="AE238" s="279" t="s">
        <v>682</v>
      </c>
      <c r="AF238" s="279" t="s">
        <v>683</v>
      </c>
      <c r="AG238" s="300"/>
      <c r="AH238" s="300"/>
      <c r="AI238" s="297" t="s">
        <v>294</v>
      </c>
      <c r="AJ238" s="290">
        <f t="shared" si="25"/>
        <v>6</v>
      </c>
      <c r="AK238" s="290">
        <f t="shared" si="26"/>
        <v>1</v>
      </c>
    </row>
    <row r="239" spans="1:37" s="447" customFormat="1" ht="18.5" customHeight="1">
      <c r="A239" s="293">
        <v>236</v>
      </c>
      <c r="B239" s="362" t="s">
        <v>1989</v>
      </c>
      <c r="C239" s="362" t="s">
        <v>1152</v>
      </c>
      <c r="D239" s="362"/>
      <c r="E239" s="363" t="s">
        <v>1382</v>
      </c>
      <c r="F239" s="362" t="s">
        <v>2657</v>
      </c>
      <c r="G239" s="362" t="s">
        <v>1568</v>
      </c>
      <c r="H239" s="363">
        <v>1</v>
      </c>
      <c r="I239" s="362" t="s">
        <v>721</v>
      </c>
      <c r="J239" s="452">
        <v>44826</v>
      </c>
      <c r="K239" s="452">
        <v>44834</v>
      </c>
      <c r="L239" s="452">
        <v>44844</v>
      </c>
      <c r="M239" s="452">
        <v>44868</v>
      </c>
      <c r="N239" s="452">
        <v>44883</v>
      </c>
      <c r="O239" s="452">
        <v>44884</v>
      </c>
      <c r="P239" s="452">
        <v>44885</v>
      </c>
      <c r="Q239" s="452">
        <v>44890</v>
      </c>
      <c r="R239" s="452">
        <v>45090</v>
      </c>
      <c r="S239" s="452">
        <v>44826</v>
      </c>
      <c r="T239" s="452"/>
      <c r="U239" s="452">
        <v>44832</v>
      </c>
      <c r="V239" s="452">
        <v>44867</v>
      </c>
      <c r="W239" s="452">
        <v>44868</v>
      </c>
      <c r="X239" s="452">
        <v>44883</v>
      </c>
      <c r="Y239" s="452">
        <v>44884</v>
      </c>
      <c r="Z239" s="452">
        <v>44885</v>
      </c>
      <c r="AA239" s="452">
        <v>44910</v>
      </c>
      <c r="AB239" s="452" t="s">
        <v>1140</v>
      </c>
      <c r="AC239" s="452">
        <v>44945</v>
      </c>
      <c r="AD239" s="452"/>
      <c r="AE239" s="452"/>
      <c r="AF239" s="452"/>
      <c r="AG239" s="452"/>
      <c r="AH239" s="452"/>
      <c r="AI239" s="453"/>
      <c r="AJ239" s="290">
        <f t="shared" si="25"/>
        <v>20</v>
      </c>
      <c r="AK239" s="290">
        <f t="shared" si="26"/>
        <v>-45090</v>
      </c>
    </row>
    <row r="240" spans="1:37" s="447" customFormat="1" ht="18.5" customHeight="1">
      <c r="A240" s="290">
        <v>237</v>
      </c>
      <c r="B240" s="362" t="s">
        <v>1989</v>
      </c>
      <c r="C240" s="362" t="s">
        <v>1152</v>
      </c>
      <c r="D240" s="364"/>
      <c r="E240" s="363" t="s">
        <v>1382</v>
      </c>
      <c r="F240" s="362" t="s">
        <v>1166</v>
      </c>
      <c r="G240" s="362" t="s">
        <v>1568</v>
      </c>
      <c r="H240" s="363">
        <v>1</v>
      </c>
      <c r="I240" s="362" t="s">
        <v>721</v>
      </c>
      <c r="J240" s="454">
        <v>44819</v>
      </c>
      <c r="K240" s="454">
        <v>44844</v>
      </c>
      <c r="L240" s="454">
        <v>44847</v>
      </c>
      <c r="M240" s="452">
        <v>44886</v>
      </c>
      <c r="N240" s="452">
        <v>44913</v>
      </c>
      <c r="O240" s="452">
        <v>44919</v>
      </c>
      <c r="P240" s="452">
        <v>44920</v>
      </c>
      <c r="Q240" s="454">
        <v>44936</v>
      </c>
      <c r="R240" s="454">
        <v>45116</v>
      </c>
      <c r="S240" s="454">
        <v>44819</v>
      </c>
      <c r="T240" s="454"/>
      <c r="U240" s="454">
        <v>44829</v>
      </c>
      <c r="V240" s="454">
        <v>44847</v>
      </c>
      <c r="W240" s="454">
        <v>44886</v>
      </c>
      <c r="X240" s="454">
        <v>44913</v>
      </c>
      <c r="Y240" s="454">
        <v>44919</v>
      </c>
      <c r="Z240" s="454">
        <v>44920</v>
      </c>
      <c r="AA240" s="454">
        <v>44936</v>
      </c>
      <c r="AB240" s="452" t="s">
        <v>1140</v>
      </c>
      <c r="AC240" s="452">
        <v>45036</v>
      </c>
      <c r="AD240" s="454"/>
      <c r="AE240" s="454"/>
      <c r="AF240" s="454"/>
      <c r="AG240" s="454"/>
      <c r="AH240" s="454"/>
      <c r="AI240" s="455"/>
      <c r="AJ240" s="290">
        <f t="shared" si="25"/>
        <v>0</v>
      </c>
      <c r="AK240" s="290">
        <f t="shared" si="26"/>
        <v>-45116</v>
      </c>
    </row>
    <row r="241" spans="1:37" s="447" customFormat="1" ht="18.5" customHeight="1">
      <c r="A241" s="293">
        <v>238</v>
      </c>
      <c r="B241" s="362" t="s">
        <v>1989</v>
      </c>
      <c r="C241" s="362" t="s">
        <v>1152</v>
      </c>
      <c r="D241" s="364"/>
      <c r="E241" s="363" t="s">
        <v>1382</v>
      </c>
      <c r="F241" s="362" t="s">
        <v>1641</v>
      </c>
      <c r="G241" s="362" t="s">
        <v>2603</v>
      </c>
      <c r="H241" s="363">
        <v>1</v>
      </c>
      <c r="I241" s="362" t="s">
        <v>721</v>
      </c>
      <c r="J241" s="454">
        <v>44819</v>
      </c>
      <c r="K241" s="454">
        <v>44844</v>
      </c>
      <c r="L241" s="454">
        <v>44847</v>
      </c>
      <c r="M241" s="452">
        <v>44886</v>
      </c>
      <c r="N241" s="452">
        <v>44913</v>
      </c>
      <c r="O241" s="452">
        <v>44919</v>
      </c>
      <c r="P241" s="452">
        <v>44920</v>
      </c>
      <c r="Q241" s="454">
        <v>44936</v>
      </c>
      <c r="R241" s="454">
        <v>45116</v>
      </c>
      <c r="S241" s="454">
        <v>44819</v>
      </c>
      <c r="T241" s="454"/>
      <c r="U241" s="454">
        <v>44829</v>
      </c>
      <c r="V241" s="454">
        <v>44847</v>
      </c>
      <c r="W241" s="454">
        <v>44886</v>
      </c>
      <c r="X241" s="454">
        <v>44913</v>
      </c>
      <c r="Y241" s="454">
        <v>44919</v>
      </c>
      <c r="Z241" s="454">
        <v>44920</v>
      </c>
      <c r="AA241" s="454">
        <v>44936</v>
      </c>
      <c r="AB241" s="452" t="s">
        <v>1140</v>
      </c>
      <c r="AC241" s="452">
        <v>45036</v>
      </c>
      <c r="AD241" s="454"/>
      <c r="AE241" s="454"/>
      <c r="AF241" s="454"/>
      <c r="AG241" s="454"/>
      <c r="AH241" s="454"/>
      <c r="AI241" s="455"/>
      <c r="AJ241" s="290">
        <f t="shared" si="25"/>
        <v>0</v>
      </c>
      <c r="AK241" s="290">
        <f t="shared" si="26"/>
        <v>-45116</v>
      </c>
    </row>
    <row r="242" spans="1:37" s="447" customFormat="1" ht="18.5" customHeight="1">
      <c r="A242" s="290">
        <v>239</v>
      </c>
      <c r="B242" s="362" t="s">
        <v>1989</v>
      </c>
      <c r="C242" s="362" t="s">
        <v>2658</v>
      </c>
      <c r="D242" s="364"/>
      <c r="E242" s="363" t="s">
        <v>2125</v>
      </c>
      <c r="F242" s="362" t="s">
        <v>1642</v>
      </c>
      <c r="G242" s="362" t="s">
        <v>1568</v>
      </c>
      <c r="H242" s="363">
        <v>1</v>
      </c>
      <c r="I242" s="362" t="s">
        <v>721</v>
      </c>
      <c r="J242" s="454">
        <v>44819</v>
      </c>
      <c r="K242" s="454">
        <v>44844</v>
      </c>
      <c r="L242" s="454">
        <v>44847</v>
      </c>
      <c r="M242" s="452">
        <v>44886</v>
      </c>
      <c r="N242" s="452">
        <v>44913</v>
      </c>
      <c r="O242" s="452">
        <v>44919</v>
      </c>
      <c r="P242" s="452">
        <v>44931</v>
      </c>
      <c r="Q242" s="454">
        <v>44936</v>
      </c>
      <c r="R242" s="454">
        <v>45117</v>
      </c>
      <c r="S242" s="454">
        <v>44819</v>
      </c>
      <c r="T242" s="454"/>
      <c r="U242" s="454">
        <v>44829</v>
      </c>
      <c r="V242" s="454">
        <v>44847</v>
      </c>
      <c r="W242" s="454">
        <v>44886</v>
      </c>
      <c r="X242" s="454">
        <v>44913</v>
      </c>
      <c r="Y242" s="454">
        <v>44919</v>
      </c>
      <c r="Z242" s="454">
        <v>44931</v>
      </c>
      <c r="AA242" s="454">
        <v>44965</v>
      </c>
      <c r="AB242" s="452" t="s">
        <v>2659</v>
      </c>
      <c r="AC242" s="454"/>
      <c r="AD242" s="454"/>
      <c r="AE242" s="454"/>
      <c r="AF242" s="454"/>
      <c r="AG242" s="454"/>
      <c r="AH242" s="454"/>
      <c r="AI242" s="455"/>
      <c r="AJ242" s="290">
        <f t="shared" si="25"/>
        <v>29</v>
      </c>
      <c r="AK242" s="290">
        <f t="shared" si="26"/>
        <v>-45117</v>
      </c>
    </row>
    <row r="243" spans="1:37" s="447" customFormat="1" ht="18.5" customHeight="1">
      <c r="A243" s="293">
        <v>240</v>
      </c>
      <c r="B243" s="364" t="s">
        <v>1666</v>
      </c>
      <c r="C243" s="362" t="s">
        <v>2658</v>
      </c>
      <c r="D243" s="364"/>
      <c r="E243" s="363" t="s">
        <v>1382</v>
      </c>
      <c r="F243" s="364" t="s">
        <v>1643</v>
      </c>
      <c r="G243" s="364" t="s">
        <v>1667</v>
      </c>
      <c r="H243" s="363">
        <v>1</v>
      </c>
      <c r="I243" s="362" t="s">
        <v>721</v>
      </c>
      <c r="J243" s="454">
        <v>44860</v>
      </c>
      <c r="K243" s="454">
        <v>44895</v>
      </c>
      <c r="L243" s="454">
        <v>44910</v>
      </c>
      <c r="M243" s="452">
        <v>44962</v>
      </c>
      <c r="N243" s="452">
        <v>44984</v>
      </c>
      <c r="O243" s="452">
        <v>44993</v>
      </c>
      <c r="P243" s="452">
        <v>44994</v>
      </c>
      <c r="Q243" s="454">
        <v>45001</v>
      </c>
      <c r="R243" s="454"/>
      <c r="S243" s="454">
        <v>44860</v>
      </c>
      <c r="T243" s="454"/>
      <c r="U243" s="454">
        <v>44895</v>
      </c>
      <c r="V243" s="454"/>
      <c r="W243" s="454"/>
      <c r="X243" s="454"/>
      <c r="Y243" s="454"/>
      <c r="Z243" s="454"/>
      <c r="AA243" s="454"/>
      <c r="AB243" s="454"/>
      <c r="AC243" s="454"/>
      <c r="AD243" s="454"/>
      <c r="AE243" s="454"/>
      <c r="AF243" s="454"/>
      <c r="AG243" s="454"/>
      <c r="AH243" s="454"/>
      <c r="AI243" s="455"/>
      <c r="AJ243" s="290">
        <f t="shared" si="25"/>
        <v>-45001</v>
      </c>
      <c r="AK243" s="290">
        <f t="shared" si="26"/>
        <v>0</v>
      </c>
    </row>
    <row r="244" spans="1:37" s="447" customFormat="1" ht="18.5" customHeight="1">
      <c r="A244" s="290">
        <v>241</v>
      </c>
      <c r="B244" s="364" t="s">
        <v>1666</v>
      </c>
      <c r="C244" s="362" t="s">
        <v>2658</v>
      </c>
      <c r="D244" s="364"/>
      <c r="E244" s="363" t="s">
        <v>2125</v>
      </c>
      <c r="F244" s="364" t="s">
        <v>722</v>
      </c>
      <c r="G244" s="364" t="s">
        <v>1153</v>
      </c>
      <c r="H244" s="363">
        <v>2</v>
      </c>
      <c r="I244" s="362" t="s">
        <v>721</v>
      </c>
      <c r="J244" s="454">
        <v>44860</v>
      </c>
      <c r="K244" s="454">
        <v>44895</v>
      </c>
      <c r="L244" s="454">
        <v>44910</v>
      </c>
      <c r="M244" s="452">
        <v>44962</v>
      </c>
      <c r="N244" s="452">
        <v>44984</v>
      </c>
      <c r="O244" s="452">
        <v>44993</v>
      </c>
      <c r="P244" s="452">
        <v>44994</v>
      </c>
      <c r="Q244" s="452">
        <v>45001</v>
      </c>
      <c r="R244" s="452"/>
      <c r="S244" s="454">
        <v>44860</v>
      </c>
      <c r="T244" s="454"/>
      <c r="U244" s="454">
        <v>44895</v>
      </c>
      <c r="V244" s="454"/>
      <c r="W244" s="454"/>
      <c r="X244" s="454"/>
      <c r="Y244" s="454"/>
      <c r="Z244" s="454"/>
      <c r="AA244" s="454"/>
      <c r="AB244" s="454"/>
      <c r="AC244" s="454"/>
      <c r="AD244" s="454"/>
      <c r="AE244" s="454"/>
      <c r="AF244" s="454"/>
      <c r="AG244" s="454"/>
      <c r="AH244" s="454"/>
      <c r="AI244" s="455"/>
      <c r="AJ244" s="290">
        <f t="shared" si="25"/>
        <v>-45001</v>
      </c>
      <c r="AK244" s="290">
        <f t="shared" si="26"/>
        <v>0</v>
      </c>
    </row>
    <row r="245" spans="1:37" s="447" customFormat="1" ht="18.5" customHeight="1">
      <c r="A245" s="293">
        <v>242</v>
      </c>
      <c r="B245" s="364" t="s">
        <v>1666</v>
      </c>
      <c r="C245" s="362" t="s">
        <v>1152</v>
      </c>
      <c r="D245" s="364"/>
      <c r="E245" s="363" t="s">
        <v>2660</v>
      </c>
      <c r="F245" s="364" t="s">
        <v>723</v>
      </c>
      <c r="G245" s="364" t="s">
        <v>2661</v>
      </c>
      <c r="H245" s="363">
        <v>2</v>
      </c>
      <c r="I245" s="362" t="s">
        <v>721</v>
      </c>
      <c r="J245" s="454">
        <v>44860</v>
      </c>
      <c r="K245" s="454">
        <v>44895</v>
      </c>
      <c r="L245" s="454">
        <v>44910</v>
      </c>
      <c r="M245" s="452">
        <v>44962</v>
      </c>
      <c r="N245" s="452">
        <v>44984</v>
      </c>
      <c r="O245" s="452">
        <v>44993</v>
      </c>
      <c r="P245" s="452">
        <v>44994</v>
      </c>
      <c r="Q245" s="454">
        <v>45001</v>
      </c>
      <c r="R245" s="454"/>
      <c r="S245" s="454">
        <v>44860</v>
      </c>
      <c r="T245" s="454"/>
      <c r="U245" s="454">
        <v>44895</v>
      </c>
      <c r="V245" s="454"/>
      <c r="W245" s="454"/>
      <c r="X245" s="454"/>
      <c r="Y245" s="454"/>
      <c r="Z245" s="454"/>
      <c r="AA245" s="454"/>
      <c r="AB245" s="454"/>
      <c r="AC245" s="454"/>
      <c r="AD245" s="454"/>
      <c r="AE245" s="454"/>
      <c r="AF245" s="454"/>
      <c r="AG245" s="454"/>
      <c r="AH245" s="454"/>
      <c r="AI245" s="455"/>
      <c r="AJ245" s="290">
        <f t="shared" si="25"/>
        <v>-45001</v>
      </c>
      <c r="AK245" s="290">
        <f t="shared" si="26"/>
        <v>0</v>
      </c>
    </row>
    <row r="246" spans="1:37" s="447" customFormat="1" ht="18.5" customHeight="1">
      <c r="A246" s="290">
        <v>243</v>
      </c>
      <c r="B246" s="364" t="s">
        <v>2662</v>
      </c>
      <c r="C246" s="362" t="s">
        <v>1152</v>
      </c>
      <c r="D246" s="364"/>
      <c r="E246" s="363" t="s">
        <v>2125</v>
      </c>
      <c r="F246" s="364" t="s">
        <v>724</v>
      </c>
      <c r="G246" s="364" t="s">
        <v>1644</v>
      </c>
      <c r="H246" s="363">
        <v>1</v>
      </c>
      <c r="I246" s="362" t="s">
        <v>721</v>
      </c>
      <c r="J246" s="454">
        <v>44860</v>
      </c>
      <c r="K246" s="454">
        <v>44895</v>
      </c>
      <c r="L246" s="454">
        <v>44910</v>
      </c>
      <c r="M246" s="452">
        <v>44962</v>
      </c>
      <c r="N246" s="452">
        <v>44984</v>
      </c>
      <c r="O246" s="452">
        <v>44993</v>
      </c>
      <c r="P246" s="452">
        <v>44994</v>
      </c>
      <c r="Q246" s="454">
        <v>45001</v>
      </c>
      <c r="R246" s="454"/>
      <c r="S246" s="454">
        <v>44860</v>
      </c>
      <c r="T246" s="454"/>
      <c r="U246" s="454">
        <v>44895</v>
      </c>
      <c r="V246" s="454"/>
      <c r="W246" s="454"/>
      <c r="X246" s="454"/>
      <c r="Y246" s="454"/>
      <c r="Z246" s="454"/>
      <c r="AA246" s="454"/>
      <c r="AB246" s="454"/>
      <c r="AC246" s="454"/>
      <c r="AD246" s="454"/>
      <c r="AE246" s="454"/>
      <c r="AF246" s="454"/>
      <c r="AG246" s="454"/>
      <c r="AH246" s="454"/>
      <c r="AI246" s="455"/>
      <c r="AJ246" s="290">
        <f t="shared" si="25"/>
        <v>-45001</v>
      </c>
      <c r="AK246" s="290">
        <f t="shared" si="26"/>
        <v>0</v>
      </c>
    </row>
    <row r="247" spans="1:37" s="447" customFormat="1" ht="18.5" customHeight="1">
      <c r="A247" s="293">
        <v>244</v>
      </c>
      <c r="B247" s="364" t="s">
        <v>617</v>
      </c>
      <c r="C247" s="362" t="s">
        <v>1152</v>
      </c>
      <c r="D247" s="364"/>
      <c r="E247" s="363" t="s">
        <v>2663</v>
      </c>
      <c r="F247" s="364" t="s">
        <v>2664</v>
      </c>
      <c r="G247" s="364" t="s">
        <v>2665</v>
      </c>
      <c r="H247" s="365">
        <v>2</v>
      </c>
      <c r="I247" s="362" t="s">
        <v>721</v>
      </c>
      <c r="J247" s="454">
        <v>44923</v>
      </c>
      <c r="K247" s="454">
        <v>44933</v>
      </c>
      <c r="L247" s="454">
        <v>44944</v>
      </c>
      <c r="M247" s="452">
        <v>45005</v>
      </c>
      <c r="N247" s="452">
        <v>45024</v>
      </c>
      <c r="O247" s="452">
        <v>45030</v>
      </c>
      <c r="P247" s="452">
        <v>45031</v>
      </c>
      <c r="Q247" s="454">
        <v>45036</v>
      </c>
      <c r="R247" s="454"/>
      <c r="S247" s="454">
        <v>44923</v>
      </c>
      <c r="T247" s="454"/>
      <c r="U247" s="454">
        <v>44941</v>
      </c>
      <c r="V247" s="454">
        <v>44962</v>
      </c>
      <c r="W247" s="454">
        <v>45005</v>
      </c>
      <c r="X247" s="454">
        <v>45024</v>
      </c>
      <c r="Y247" s="454">
        <v>45030</v>
      </c>
      <c r="Z247" s="454">
        <v>45031</v>
      </c>
      <c r="AA247" s="454">
        <v>45036</v>
      </c>
      <c r="AB247" s="454"/>
      <c r="AC247" s="454"/>
      <c r="AD247" s="454"/>
      <c r="AE247" s="454"/>
      <c r="AF247" s="454"/>
      <c r="AG247" s="454"/>
      <c r="AH247" s="454"/>
      <c r="AI247" s="455"/>
      <c r="AJ247" s="290">
        <f t="shared" si="25"/>
        <v>0</v>
      </c>
      <c r="AK247" s="290">
        <f t="shared" si="26"/>
        <v>0</v>
      </c>
    </row>
    <row r="248" spans="1:37" s="447" customFormat="1" ht="18.5" customHeight="1">
      <c r="A248" s="290">
        <v>245</v>
      </c>
      <c r="B248" s="364" t="s">
        <v>2546</v>
      </c>
      <c r="C248" s="362" t="s">
        <v>2360</v>
      </c>
      <c r="D248" s="364"/>
      <c r="E248" s="363" t="s">
        <v>1382</v>
      </c>
      <c r="F248" s="364" t="s">
        <v>725</v>
      </c>
      <c r="G248" s="364" t="s">
        <v>2666</v>
      </c>
      <c r="H248" s="365">
        <v>2</v>
      </c>
      <c r="I248" s="362" t="s">
        <v>721</v>
      </c>
      <c r="J248" s="454">
        <v>44923</v>
      </c>
      <c r="K248" s="454">
        <v>44933</v>
      </c>
      <c r="L248" s="454">
        <v>44944</v>
      </c>
      <c r="M248" s="452">
        <v>45005</v>
      </c>
      <c r="N248" s="452">
        <v>45024</v>
      </c>
      <c r="O248" s="452">
        <v>45030</v>
      </c>
      <c r="P248" s="452">
        <v>45031</v>
      </c>
      <c r="Q248" s="454">
        <v>45036</v>
      </c>
      <c r="R248" s="454"/>
      <c r="S248" s="454">
        <v>44923</v>
      </c>
      <c r="T248" s="454"/>
      <c r="U248" s="454">
        <v>44941</v>
      </c>
      <c r="V248" s="454">
        <v>44962</v>
      </c>
      <c r="W248" s="454">
        <v>45005</v>
      </c>
      <c r="X248" s="454">
        <v>45024</v>
      </c>
      <c r="Y248" s="454">
        <v>45030</v>
      </c>
      <c r="Z248" s="454">
        <v>45031</v>
      </c>
      <c r="AA248" s="454">
        <v>45036</v>
      </c>
      <c r="AB248" s="454"/>
      <c r="AC248" s="454"/>
      <c r="AD248" s="454"/>
      <c r="AE248" s="454"/>
      <c r="AF248" s="454"/>
      <c r="AG248" s="454"/>
      <c r="AH248" s="454"/>
      <c r="AI248" s="455"/>
      <c r="AJ248" s="290">
        <f t="shared" si="25"/>
        <v>0</v>
      </c>
      <c r="AK248" s="290">
        <f t="shared" si="26"/>
        <v>0</v>
      </c>
    </row>
    <row r="249" spans="1:37" s="447" customFormat="1" ht="18.5" customHeight="1">
      <c r="A249" s="293">
        <v>246</v>
      </c>
      <c r="B249" s="364" t="s">
        <v>2546</v>
      </c>
      <c r="C249" s="362" t="s">
        <v>1152</v>
      </c>
      <c r="D249" s="364"/>
      <c r="E249" s="363" t="s">
        <v>1382</v>
      </c>
      <c r="F249" s="364" t="s">
        <v>726</v>
      </c>
      <c r="G249" s="364" t="s">
        <v>1647</v>
      </c>
      <c r="H249" s="365">
        <v>2</v>
      </c>
      <c r="I249" s="362" t="s">
        <v>721</v>
      </c>
      <c r="J249" s="454">
        <v>44923</v>
      </c>
      <c r="K249" s="454">
        <v>44933</v>
      </c>
      <c r="L249" s="454">
        <v>44944</v>
      </c>
      <c r="M249" s="452">
        <v>45005</v>
      </c>
      <c r="N249" s="452">
        <v>45024</v>
      </c>
      <c r="O249" s="452">
        <v>45030</v>
      </c>
      <c r="P249" s="452">
        <v>45031</v>
      </c>
      <c r="Q249" s="452">
        <v>45045</v>
      </c>
      <c r="R249" s="452"/>
      <c r="S249" s="454">
        <v>44923</v>
      </c>
      <c r="T249" s="454"/>
      <c r="U249" s="454">
        <v>44941</v>
      </c>
      <c r="V249" s="454">
        <v>44962</v>
      </c>
      <c r="W249" s="454">
        <v>45005</v>
      </c>
      <c r="X249" s="454">
        <v>45024</v>
      </c>
      <c r="Y249" s="454">
        <v>45030</v>
      </c>
      <c r="Z249" s="454">
        <v>45031</v>
      </c>
      <c r="AA249" s="454">
        <v>45041</v>
      </c>
      <c r="AB249" s="454"/>
      <c r="AC249" s="454"/>
      <c r="AD249" s="454"/>
      <c r="AE249" s="454"/>
      <c r="AF249" s="454"/>
      <c r="AG249" s="454"/>
      <c r="AH249" s="454"/>
      <c r="AI249" s="455"/>
      <c r="AJ249" s="290">
        <f t="shared" si="25"/>
        <v>-4</v>
      </c>
      <c r="AK249" s="290">
        <f t="shared" si="26"/>
        <v>0</v>
      </c>
    </row>
    <row r="250" spans="1:37" s="447" customFormat="1" ht="18.5" customHeight="1">
      <c r="A250" s="290">
        <v>247</v>
      </c>
      <c r="B250" s="364" t="s">
        <v>2546</v>
      </c>
      <c r="C250" s="362" t="s">
        <v>1152</v>
      </c>
      <c r="D250" s="364"/>
      <c r="E250" s="363" t="s">
        <v>1382</v>
      </c>
      <c r="F250" s="364" t="s">
        <v>727</v>
      </c>
      <c r="G250" s="364" t="s">
        <v>1648</v>
      </c>
      <c r="H250" s="365">
        <v>2</v>
      </c>
      <c r="I250" s="362" t="s">
        <v>721</v>
      </c>
      <c r="J250" s="454">
        <v>44923</v>
      </c>
      <c r="K250" s="454">
        <v>44933</v>
      </c>
      <c r="L250" s="454">
        <v>44944</v>
      </c>
      <c r="M250" s="454">
        <v>45005</v>
      </c>
      <c r="N250" s="452">
        <v>45024</v>
      </c>
      <c r="O250" s="452">
        <v>45030</v>
      </c>
      <c r="P250" s="452">
        <v>45031</v>
      </c>
      <c r="Q250" s="454">
        <v>45045</v>
      </c>
      <c r="R250" s="454"/>
      <c r="S250" s="454">
        <v>44923</v>
      </c>
      <c r="T250" s="454"/>
      <c r="U250" s="454">
        <v>44941</v>
      </c>
      <c r="V250" s="454">
        <v>44962</v>
      </c>
      <c r="W250" s="454">
        <v>45005</v>
      </c>
      <c r="X250" s="454">
        <v>45024</v>
      </c>
      <c r="Y250" s="454">
        <v>45030</v>
      </c>
      <c r="Z250" s="454">
        <v>45031</v>
      </c>
      <c r="AA250" s="454">
        <v>45041</v>
      </c>
      <c r="AB250" s="454"/>
      <c r="AC250" s="454"/>
      <c r="AD250" s="454"/>
      <c r="AE250" s="454"/>
      <c r="AF250" s="454"/>
      <c r="AG250" s="454"/>
      <c r="AH250" s="454"/>
      <c r="AI250" s="455"/>
      <c r="AJ250" s="290">
        <f t="shared" si="25"/>
        <v>-4</v>
      </c>
      <c r="AK250" s="290">
        <f t="shared" si="26"/>
        <v>0</v>
      </c>
    </row>
    <row r="251" spans="1:37" s="447" customFormat="1" ht="18.5" customHeight="1">
      <c r="A251" s="293">
        <v>248</v>
      </c>
      <c r="B251" s="364" t="s">
        <v>1159</v>
      </c>
      <c r="C251" s="362" t="s">
        <v>1152</v>
      </c>
      <c r="D251" s="364"/>
      <c r="E251" s="363" t="s">
        <v>2125</v>
      </c>
      <c r="F251" s="364" t="s">
        <v>2667</v>
      </c>
      <c r="G251" s="364" t="s">
        <v>2668</v>
      </c>
      <c r="H251" s="365">
        <v>1</v>
      </c>
      <c r="I251" s="362" t="s">
        <v>721</v>
      </c>
      <c r="J251" s="454">
        <v>44955</v>
      </c>
      <c r="K251" s="454">
        <v>44980</v>
      </c>
      <c r="L251" s="454">
        <v>45021</v>
      </c>
      <c r="M251" s="454">
        <v>45022</v>
      </c>
      <c r="N251" s="452">
        <v>45051</v>
      </c>
      <c r="O251" s="452">
        <v>45060</v>
      </c>
      <c r="P251" s="452">
        <v>45061</v>
      </c>
      <c r="Q251" s="454">
        <v>45066</v>
      </c>
      <c r="R251" s="454"/>
      <c r="S251" s="454">
        <v>44955</v>
      </c>
      <c r="T251" s="454">
        <v>44980</v>
      </c>
      <c r="U251" s="454"/>
      <c r="V251" s="454"/>
      <c r="W251" s="454"/>
      <c r="X251" s="454"/>
      <c r="Y251" s="454"/>
      <c r="Z251" s="454"/>
      <c r="AA251" s="454"/>
      <c r="AB251" s="454"/>
      <c r="AC251" s="454"/>
      <c r="AD251" s="454"/>
      <c r="AE251" s="454"/>
      <c r="AF251" s="454"/>
      <c r="AG251" s="454"/>
      <c r="AH251" s="454"/>
      <c r="AI251" s="455"/>
      <c r="AJ251" s="290">
        <f t="shared" si="25"/>
        <v>-45066</v>
      </c>
      <c r="AK251" s="290">
        <f t="shared" si="26"/>
        <v>0</v>
      </c>
    </row>
    <row r="252" spans="1:37" s="447" customFormat="1" ht="18.5" customHeight="1">
      <c r="A252" s="290">
        <v>249</v>
      </c>
      <c r="B252" s="364" t="s">
        <v>1159</v>
      </c>
      <c r="C252" s="362" t="s">
        <v>2360</v>
      </c>
      <c r="D252" s="364"/>
      <c r="E252" s="363" t="s">
        <v>1382</v>
      </c>
      <c r="F252" s="364" t="s">
        <v>728</v>
      </c>
      <c r="G252" s="364" t="s">
        <v>1649</v>
      </c>
      <c r="H252" s="365">
        <v>1</v>
      </c>
      <c r="I252" s="362" t="s">
        <v>721</v>
      </c>
      <c r="J252" s="454">
        <v>44955</v>
      </c>
      <c r="K252" s="454">
        <v>44980</v>
      </c>
      <c r="L252" s="454">
        <v>45021</v>
      </c>
      <c r="M252" s="454">
        <v>45022</v>
      </c>
      <c r="N252" s="452">
        <v>45051</v>
      </c>
      <c r="O252" s="452">
        <v>45060</v>
      </c>
      <c r="P252" s="452">
        <v>45061</v>
      </c>
      <c r="Q252" s="454">
        <v>45066</v>
      </c>
      <c r="R252" s="454"/>
      <c r="S252" s="454">
        <v>44955</v>
      </c>
      <c r="T252" s="454">
        <v>44980</v>
      </c>
      <c r="U252" s="454"/>
      <c r="V252" s="454"/>
      <c r="W252" s="454"/>
      <c r="X252" s="454"/>
      <c r="Y252" s="454"/>
      <c r="Z252" s="454"/>
      <c r="AA252" s="454"/>
      <c r="AB252" s="454"/>
      <c r="AC252" s="454"/>
      <c r="AD252" s="454"/>
      <c r="AE252" s="454"/>
      <c r="AF252" s="454"/>
      <c r="AG252" s="454"/>
      <c r="AH252" s="454"/>
      <c r="AI252" s="455"/>
      <c r="AJ252" s="290">
        <f t="shared" si="25"/>
        <v>-45066</v>
      </c>
      <c r="AK252" s="290">
        <f t="shared" si="26"/>
        <v>0</v>
      </c>
    </row>
    <row r="253" spans="1:37" s="447" customFormat="1" ht="18.5" customHeight="1">
      <c r="A253" s="293">
        <v>250</v>
      </c>
      <c r="B253" s="364" t="s">
        <v>1159</v>
      </c>
      <c r="C253" s="362" t="s">
        <v>1152</v>
      </c>
      <c r="D253" s="364"/>
      <c r="E253" s="363" t="s">
        <v>1382</v>
      </c>
      <c r="F253" s="364" t="s">
        <v>729</v>
      </c>
      <c r="G253" s="364" t="s">
        <v>2669</v>
      </c>
      <c r="H253" s="365">
        <v>1</v>
      </c>
      <c r="I253" s="362" t="s">
        <v>721</v>
      </c>
      <c r="J253" s="454">
        <v>44955</v>
      </c>
      <c r="K253" s="454">
        <v>44980</v>
      </c>
      <c r="L253" s="454">
        <v>45021</v>
      </c>
      <c r="M253" s="454">
        <v>45022</v>
      </c>
      <c r="N253" s="452">
        <v>45051</v>
      </c>
      <c r="O253" s="452">
        <v>45060</v>
      </c>
      <c r="P253" s="452">
        <v>45061</v>
      </c>
      <c r="Q253" s="454">
        <v>45066</v>
      </c>
      <c r="R253" s="454"/>
      <c r="S253" s="454">
        <v>44955</v>
      </c>
      <c r="T253" s="454">
        <v>44980</v>
      </c>
      <c r="U253" s="454"/>
      <c r="V253" s="454"/>
      <c r="W253" s="454"/>
      <c r="X253" s="454"/>
      <c r="Y253" s="454"/>
      <c r="Z253" s="454"/>
      <c r="AA253" s="454"/>
      <c r="AB253" s="454"/>
      <c r="AC253" s="454"/>
      <c r="AD253" s="454"/>
      <c r="AE253" s="454"/>
      <c r="AF253" s="454"/>
      <c r="AG253" s="454"/>
      <c r="AH253" s="454"/>
      <c r="AI253" s="455"/>
      <c r="AJ253" s="290">
        <f t="shared" si="25"/>
        <v>-45066</v>
      </c>
      <c r="AK253" s="290">
        <f t="shared" si="26"/>
        <v>0</v>
      </c>
    </row>
    <row r="254" spans="1:37" s="447" customFormat="1" ht="18.5" customHeight="1">
      <c r="A254" s="290">
        <v>251</v>
      </c>
      <c r="B254" s="364" t="s">
        <v>1159</v>
      </c>
      <c r="C254" s="362" t="s">
        <v>2360</v>
      </c>
      <c r="D254" s="364"/>
      <c r="E254" s="363" t="s">
        <v>1382</v>
      </c>
      <c r="F254" s="364" t="s">
        <v>730</v>
      </c>
      <c r="G254" s="364" t="s">
        <v>1681</v>
      </c>
      <c r="H254" s="365">
        <v>1</v>
      </c>
      <c r="I254" s="362" t="s">
        <v>721</v>
      </c>
      <c r="J254" s="454">
        <v>44955</v>
      </c>
      <c r="K254" s="454">
        <v>44980</v>
      </c>
      <c r="L254" s="454">
        <v>45021</v>
      </c>
      <c r="M254" s="454">
        <v>45022</v>
      </c>
      <c r="N254" s="452">
        <v>45051</v>
      </c>
      <c r="O254" s="452">
        <v>45060</v>
      </c>
      <c r="P254" s="452">
        <v>45061</v>
      </c>
      <c r="Q254" s="452">
        <v>45066</v>
      </c>
      <c r="R254" s="452"/>
      <c r="S254" s="454">
        <v>44955</v>
      </c>
      <c r="T254" s="454">
        <v>44980</v>
      </c>
      <c r="U254" s="454"/>
      <c r="V254" s="454"/>
      <c r="W254" s="454"/>
      <c r="X254" s="454"/>
      <c r="Y254" s="454"/>
      <c r="Z254" s="454"/>
      <c r="AA254" s="454"/>
      <c r="AB254" s="454"/>
      <c r="AC254" s="454"/>
      <c r="AD254" s="454"/>
      <c r="AE254" s="454"/>
      <c r="AF254" s="454"/>
      <c r="AG254" s="454"/>
      <c r="AH254" s="454"/>
      <c r="AI254" s="455"/>
      <c r="AJ254" s="290">
        <f t="shared" si="25"/>
        <v>-45066</v>
      </c>
      <c r="AK254" s="290">
        <f t="shared" si="26"/>
        <v>0</v>
      </c>
    </row>
    <row r="255" spans="1:37" s="447" customFormat="1" ht="18.5" customHeight="1">
      <c r="A255" s="293">
        <v>252</v>
      </c>
      <c r="B255" s="364" t="s">
        <v>2670</v>
      </c>
      <c r="C255" s="362" t="s">
        <v>2360</v>
      </c>
      <c r="D255" s="364"/>
      <c r="E255" s="363" t="s">
        <v>2125</v>
      </c>
      <c r="F255" s="364" t="s">
        <v>2671</v>
      </c>
      <c r="G255" s="364" t="s">
        <v>2672</v>
      </c>
      <c r="H255" s="365">
        <v>2</v>
      </c>
      <c r="I255" s="362" t="s">
        <v>721</v>
      </c>
      <c r="J255" s="454">
        <v>44957</v>
      </c>
      <c r="K255" s="454">
        <v>44992</v>
      </c>
      <c r="L255" s="454">
        <v>45028</v>
      </c>
      <c r="M255" s="454">
        <v>45029</v>
      </c>
      <c r="N255" s="452">
        <v>45061</v>
      </c>
      <c r="O255" s="452">
        <v>45069</v>
      </c>
      <c r="P255" s="452">
        <v>45070</v>
      </c>
      <c r="Q255" s="454">
        <v>45108</v>
      </c>
      <c r="R255" s="454"/>
      <c r="S255" s="454">
        <v>44957</v>
      </c>
      <c r="T255" s="454">
        <v>44982</v>
      </c>
      <c r="U255" s="454">
        <v>44992</v>
      </c>
      <c r="V255" s="454">
        <v>45028</v>
      </c>
      <c r="W255" s="454">
        <v>45029</v>
      </c>
      <c r="X255" s="454">
        <v>45061</v>
      </c>
      <c r="Y255" s="454"/>
      <c r="Z255" s="454">
        <v>45089</v>
      </c>
      <c r="AA255" s="454"/>
      <c r="AB255" s="454"/>
      <c r="AC255" s="454"/>
      <c r="AD255" s="454"/>
      <c r="AE255" s="454"/>
      <c r="AF255" s="454"/>
      <c r="AG255" s="454"/>
      <c r="AH255" s="454"/>
      <c r="AI255" s="455"/>
      <c r="AJ255" s="290">
        <f t="shared" si="25"/>
        <v>-45108</v>
      </c>
      <c r="AK255" s="290">
        <f t="shared" si="26"/>
        <v>0</v>
      </c>
    </row>
    <row r="256" spans="1:37" s="447" customFormat="1" ht="18.5" customHeight="1">
      <c r="A256" s="290">
        <v>253</v>
      </c>
      <c r="B256" s="364" t="s">
        <v>1651</v>
      </c>
      <c r="C256" s="362" t="s">
        <v>2360</v>
      </c>
      <c r="D256" s="364"/>
      <c r="E256" s="363" t="s">
        <v>2125</v>
      </c>
      <c r="F256" s="364" t="s">
        <v>731</v>
      </c>
      <c r="G256" s="364" t="s">
        <v>2673</v>
      </c>
      <c r="H256" s="365">
        <v>3</v>
      </c>
      <c r="I256" s="362" t="s">
        <v>721</v>
      </c>
      <c r="J256" s="454">
        <v>44957</v>
      </c>
      <c r="K256" s="454">
        <v>44992</v>
      </c>
      <c r="L256" s="454">
        <v>45028</v>
      </c>
      <c r="M256" s="454">
        <v>45029</v>
      </c>
      <c r="N256" s="452">
        <v>45061</v>
      </c>
      <c r="O256" s="452">
        <v>45069</v>
      </c>
      <c r="P256" s="452">
        <v>45070</v>
      </c>
      <c r="Q256" s="454">
        <v>45108</v>
      </c>
      <c r="R256" s="454"/>
      <c r="S256" s="454">
        <v>44957</v>
      </c>
      <c r="T256" s="454">
        <v>44982</v>
      </c>
      <c r="U256" s="454">
        <v>44992</v>
      </c>
      <c r="V256" s="454">
        <v>45028</v>
      </c>
      <c r="W256" s="454">
        <v>45029</v>
      </c>
      <c r="X256" s="454">
        <v>45061</v>
      </c>
      <c r="Y256" s="454"/>
      <c r="Z256" s="454">
        <v>45089</v>
      </c>
      <c r="AA256" s="454"/>
      <c r="AB256" s="454"/>
      <c r="AC256" s="454"/>
      <c r="AD256" s="454"/>
      <c r="AE256" s="454"/>
      <c r="AF256" s="454"/>
      <c r="AG256" s="454"/>
      <c r="AH256" s="454"/>
      <c r="AI256" s="455"/>
      <c r="AJ256" s="290">
        <f t="shared" si="25"/>
        <v>-45108</v>
      </c>
      <c r="AK256" s="290">
        <f t="shared" si="26"/>
        <v>0</v>
      </c>
    </row>
    <row r="257" spans="1:38" s="447" customFormat="1" ht="18.5" customHeight="1">
      <c r="A257" s="293">
        <v>254</v>
      </c>
      <c r="B257" s="364" t="s">
        <v>2670</v>
      </c>
      <c r="C257" s="362" t="s">
        <v>2360</v>
      </c>
      <c r="D257" s="364"/>
      <c r="E257" s="363" t="s">
        <v>2125</v>
      </c>
      <c r="F257" s="364" t="s">
        <v>732</v>
      </c>
      <c r="G257" s="364" t="s">
        <v>2674</v>
      </c>
      <c r="H257" s="365">
        <v>2</v>
      </c>
      <c r="I257" s="362" t="s">
        <v>721</v>
      </c>
      <c r="J257" s="454">
        <v>44957</v>
      </c>
      <c r="K257" s="454">
        <v>44992</v>
      </c>
      <c r="L257" s="454">
        <v>45028</v>
      </c>
      <c r="M257" s="454">
        <v>45029</v>
      </c>
      <c r="N257" s="452">
        <v>45061</v>
      </c>
      <c r="O257" s="452">
        <v>45069</v>
      </c>
      <c r="P257" s="452">
        <v>45070</v>
      </c>
      <c r="Q257" s="454">
        <v>45108</v>
      </c>
      <c r="R257" s="454"/>
      <c r="S257" s="454">
        <v>44957</v>
      </c>
      <c r="T257" s="454">
        <v>44982</v>
      </c>
      <c r="U257" s="454">
        <v>44992</v>
      </c>
      <c r="V257" s="454">
        <v>45028</v>
      </c>
      <c r="W257" s="454">
        <v>45029</v>
      </c>
      <c r="X257" s="454">
        <v>45061</v>
      </c>
      <c r="Y257" s="454"/>
      <c r="Z257" s="454">
        <v>45089</v>
      </c>
      <c r="AA257" s="454"/>
      <c r="AB257" s="454"/>
      <c r="AC257" s="454"/>
      <c r="AD257" s="454"/>
      <c r="AE257" s="454"/>
      <c r="AF257" s="454"/>
      <c r="AG257" s="454"/>
      <c r="AH257" s="454"/>
      <c r="AI257" s="455"/>
      <c r="AJ257" s="290">
        <f t="shared" si="25"/>
        <v>-45108</v>
      </c>
      <c r="AK257" s="290">
        <f t="shared" si="26"/>
        <v>0</v>
      </c>
    </row>
    <row r="258" spans="1:38" s="447" customFormat="1" ht="18.5" customHeight="1">
      <c r="A258" s="290">
        <v>255</v>
      </c>
      <c r="B258" s="364" t="s">
        <v>2670</v>
      </c>
      <c r="C258" s="362" t="s">
        <v>2360</v>
      </c>
      <c r="D258" s="364"/>
      <c r="E258" s="363" t="s">
        <v>2125</v>
      </c>
      <c r="F258" s="364" t="s">
        <v>733</v>
      </c>
      <c r="G258" s="364" t="s">
        <v>1686</v>
      </c>
      <c r="H258" s="365">
        <v>3</v>
      </c>
      <c r="I258" s="362" t="s">
        <v>721</v>
      </c>
      <c r="J258" s="454">
        <v>44957</v>
      </c>
      <c r="K258" s="454">
        <v>44992</v>
      </c>
      <c r="L258" s="454">
        <v>45028</v>
      </c>
      <c r="M258" s="454">
        <v>45029</v>
      </c>
      <c r="N258" s="452">
        <v>45061</v>
      </c>
      <c r="O258" s="452">
        <v>45069</v>
      </c>
      <c r="P258" s="452">
        <v>45070</v>
      </c>
      <c r="Q258" s="454">
        <v>45108</v>
      </c>
      <c r="R258" s="454"/>
      <c r="S258" s="454">
        <v>44957</v>
      </c>
      <c r="T258" s="454">
        <v>44982</v>
      </c>
      <c r="U258" s="454">
        <v>44992</v>
      </c>
      <c r="V258" s="454">
        <v>45028</v>
      </c>
      <c r="W258" s="454">
        <v>45029</v>
      </c>
      <c r="X258" s="454">
        <v>45061</v>
      </c>
      <c r="Y258" s="454"/>
      <c r="Z258" s="454">
        <v>45089</v>
      </c>
      <c r="AA258" s="454"/>
      <c r="AB258" s="454"/>
      <c r="AC258" s="454"/>
      <c r="AD258" s="454"/>
      <c r="AE258" s="454"/>
      <c r="AF258" s="454"/>
      <c r="AG258" s="454"/>
      <c r="AH258" s="454"/>
      <c r="AI258" s="455"/>
      <c r="AJ258" s="290">
        <f t="shared" si="25"/>
        <v>-45108</v>
      </c>
      <c r="AK258" s="290">
        <f t="shared" si="26"/>
        <v>0</v>
      </c>
    </row>
    <row r="259" spans="1:38" s="447" customFormat="1" ht="18.5" customHeight="1">
      <c r="A259" s="293">
        <v>256</v>
      </c>
      <c r="B259" s="364" t="s">
        <v>2670</v>
      </c>
      <c r="C259" s="362" t="s">
        <v>2360</v>
      </c>
      <c r="D259" s="364"/>
      <c r="E259" s="363" t="s">
        <v>2125</v>
      </c>
      <c r="F259" s="364" t="s">
        <v>1155</v>
      </c>
      <c r="G259" s="364" t="s">
        <v>2361</v>
      </c>
      <c r="H259" s="365">
        <v>4</v>
      </c>
      <c r="I259" s="362" t="s">
        <v>721</v>
      </c>
      <c r="J259" s="454">
        <v>44804</v>
      </c>
      <c r="K259" s="454" t="s">
        <v>2675</v>
      </c>
      <c r="L259" s="454" t="s">
        <v>2676</v>
      </c>
      <c r="M259" s="454" t="s">
        <v>2677</v>
      </c>
      <c r="N259" s="452"/>
      <c r="O259" s="452"/>
      <c r="P259" s="452">
        <v>44891</v>
      </c>
      <c r="Q259" s="454" t="s">
        <v>2678</v>
      </c>
      <c r="R259" s="454"/>
      <c r="S259" s="454">
        <v>44804</v>
      </c>
      <c r="T259" s="454">
        <v>44819</v>
      </c>
      <c r="U259" s="454">
        <v>44846</v>
      </c>
      <c r="V259" s="454">
        <v>44850</v>
      </c>
      <c r="W259" s="454">
        <v>44880</v>
      </c>
      <c r="X259" s="454">
        <v>44909</v>
      </c>
      <c r="Y259" s="454">
        <v>44941</v>
      </c>
      <c r="Z259" s="454">
        <v>45000</v>
      </c>
      <c r="AA259" s="454"/>
      <c r="AB259" s="454"/>
      <c r="AC259" s="454"/>
      <c r="AD259" s="454"/>
      <c r="AE259" s="454"/>
      <c r="AF259" s="454"/>
      <c r="AG259" s="454"/>
      <c r="AH259" s="454"/>
      <c r="AI259" s="455"/>
      <c r="AJ259" s="290" t="e">
        <f t="shared" si="25"/>
        <v>#VALUE!</v>
      </c>
      <c r="AK259" s="290">
        <f t="shared" si="26"/>
        <v>0</v>
      </c>
    </row>
    <row r="260" spans="1:38" s="447" customFormat="1" ht="18.5" customHeight="1">
      <c r="A260" s="290">
        <v>257</v>
      </c>
      <c r="B260" s="364" t="s">
        <v>2670</v>
      </c>
      <c r="C260" s="362" t="s">
        <v>2360</v>
      </c>
      <c r="D260" s="364"/>
      <c r="E260" s="363" t="s">
        <v>1382</v>
      </c>
      <c r="F260" s="364" t="s">
        <v>734</v>
      </c>
      <c r="G260" s="364" t="s">
        <v>2361</v>
      </c>
      <c r="H260" s="365">
        <v>4</v>
      </c>
      <c r="I260" s="362" t="s">
        <v>721</v>
      </c>
      <c r="J260" s="454">
        <v>44804</v>
      </c>
      <c r="K260" s="454" t="s">
        <v>2675</v>
      </c>
      <c r="L260" s="454" t="s">
        <v>2679</v>
      </c>
      <c r="M260" s="454" t="s">
        <v>2680</v>
      </c>
      <c r="N260" s="452"/>
      <c r="O260" s="452"/>
      <c r="P260" s="452">
        <v>44891</v>
      </c>
      <c r="Q260" s="454" t="s">
        <v>2681</v>
      </c>
      <c r="R260" s="454"/>
      <c r="S260" s="454">
        <v>44804</v>
      </c>
      <c r="T260" s="454">
        <v>44819</v>
      </c>
      <c r="U260" s="454">
        <v>44846</v>
      </c>
      <c r="V260" s="454">
        <v>44850</v>
      </c>
      <c r="W260" s="454">
        <v>44880</v>
      </c>
      <c r="X260" s="454">
        <v>44909</v>
      </c>
      <c r="Y260" s="454">
        <v>44941</v>
      </c>
      <c r="Z260" s="454">
        <v>45000</v>
      </c>
      <c r="AA260" s="454"/>
      <c r="AB260" s="454"/>
      <c r="AC260" s="454"/>
      <c r="AD260" s="454"/>
      <c r="AE260" s="454"/>
      <c r="AF260" s="454"/>
      <c r="AG260" s="454"/>
      <c r="AH260" s="454"/>
      <c r="AI260" s="455"/>
      <c r="AJ260" s="290" t="e">
        <f t="shared" si="25"/>
        <v>#VALUE!</v>
      </c>
      <c r="AK260" s="290">
        <f t="shared" si="26"/>
        <v>0</v>
      </c>
    </row>
    <row r="261" spans="1:38" s="447" customFormat="1" ht="18.5" customHeight="1">
      <c r="A261" s="293">
        <v>258</v>
      </c>
      <c r="B261" s="364" t="s">
        <v>2670</v>
      </c>
      <c r="C261" s="362" t="s">
        <v>2360</v>
      </c>
      <c r="D261" s="364"/>
      <c r="E261" s="363" t="s">
        <v>1382</v>
      </c>
      <c r="F261" s="364" t="s">
        <v>735</v>
      </c>
      <c r="G261" s="364" t="s">
        <v>2361</v>
      </c>
      <c r="H261" s="365">
        <v>4</v>
      </c>
      <c r="I261" s="362" t="s">
        <v>721</v>
      </c>
      <c r="J261" s="454">
        <v>44804</v>
      </c>
      <c r="K261" s="454" t="s">
        <v>2675</v>
      </c>
      <c r="L261" s="454" t="s">
        <v>2679</v>
      </c>
      <c r="M261" s="454" t="s">
        <v>2677</v>
      </c>
      <c r="N261" s="452"/>
      <c r="O261" s="452"/>
      <c r="P261" s="452">
        <v>44891</v>
      </c>
      <c r="Q261" s="454" t="s">
        <v>2681</v>
      </c>
      <c r="R261" s="454"/>
      <c r="S261" s="454">
        <v>44804</v>
      </c>
      <c r="T261" s="454">
        <v>44819</v>
      </c>
      <c r="U261" s="454">
        <v>44846</v>
      </c>
      <c r="V261" s="454">
        <v>44850</v>
      </c>
      <c r="W261" s="454">
        <v>44880</v>
      </c>
      <c r="X261" s="454">
        <v>44909</v>
      </c>
      <c r="Y261" s="454">
        <v>44941</v>
      </c>
      <c r="Z261" s="454">
        <v>45000</v>
      </c>
      <c r="AA261" s="454"/>
      <c r="AB261" s="454"/>
      <c r="AC261" s="454"/>
      <c r="AD261" s="454"/>
      <c r="AE261" s="454"/>
      <c r="AF261" s="454"/>
      <c r="AG261" s="454"/>
      <c r="AH261" s="454"/>
      <c r="AI261" s="455"/>
      <c r="AJ261" s="290" t="e">
        <f t="shared" ref="AJ261:AJ324" si="28">AA261-Q261</f>
        <v>#VALUE!</v>
      </c>
      <c r="AK261" s="290">
        <f t="shared" ref="AK261:AK324" si="29">AF261-R261</f>
        <v>0</v>
      </c>
    </row>
    <row r="262" spans="1:38" s="447" customFormat="1" ht="18.5" customHeight="1">
      <c r="A262" s="290">
        <v>259</v>
      </c>
      <c r="B262" s="364" t="s">
        <v>2670</v>
      </c>
      <c r="C262" s="362" t="s">
        <v>2360</v>
      </c>
      <c r="D262" s="364"/>
      <c r="E262" s="363" t="s">
        <v>2125</v>
      </c>
      <c r="F262" s="364" t="s">
        <v>736</v>
      </c>
      <c r="G262" s="364" t="s">
        <v>2361</v>
      </c>
      <c r="H262" s="365">
        <v>4</v>
      </c>
      <c r="I262" s="362" t="s">
        <v>721</v>
      </c>
      <c r="J262" s="454">
        <v>44804</v>
      </c>
      <c r="K262" s="454" t="s">
        <v>2675</v>
      </c>
      <c r="L262" s="454" t="s">
        <v>2679</v>
      </c>
      <c r="M262" s="454" t="s">
        <v>2677</v>
      </c>
      <c r="N262" s="452"/>
      <c r="O262" s="452"/>
      <c r="P262" s="452">
        <v>44891</v>
      </c>
      <c r="Q262" s="454" t="s">
        <v>2682</v>
      </c>
      <c r="R262" s="454"/>
      <c r="S262" s="454">
        <v>44804</v>
      </c>
      <c r="T262" s="454">
        <v>44819</v>
      </c>
      <c r="U262" s="454">
        <v>44846</v>
      </c>
      <c r="V262" s="454">
        <v>44850</v>
      </c>
      <c r="W262" s="454">
        <v>44880</v>
      </c>
      <c r="X262" s="454">
        <v>44909</v>
      </c>
      <c r="Y262" s="454">
        <v>44941</v>
      </c>
      <c r="Z262" s="454">
        <v>45000</v>
      </c>
      <c r="AA262" s="454"/>
      <c r="AB262" s="454"/>
      <c r="AC262" s="454"/>
      <c r="AD262" s="454"/>
      <c r="AE262" s="454"/>
      <c r="AF262" s="454"/>
      <c r="AG262" s="454"/>
      <c r="AH262" s="454"/>
      <c r="AI262" s="455"/>
      <c r="AJ262" s="290" t="e">
        <f t="shared" si="28"/>
        <v>#VALUE!</v>
      </c>
      <c r="AK262" s="290">
        <f t="shared" si="29"/>
        <v>0</v>
      </c>
    </row>
    <row r="263" spans="1:38" s="447" customFormat="1" ht="18.5" customHeight="1">
      <c r="A263" s="293">
        <v>260</v>
      </c>
      <c r="B263" s="364" t="s">
        <v>1687</v>
      </c>
      <c r="C263" s="362" t="s">
        <v>2360</v>
      </c>
      <c r="D263" s="364"/>
      <c r="E263" s="363" t="s">
        <v>2125</v>
      </c>
      <c r="F263" s="364" t="s">
        <v>2683</v>
      </c>
      <c r="G263" s="364" t="s">
        <v>2684</v>
      </c>
      <c r="H263" s="365">
        <v>1</v>
      </c>
      <c r="I263" s="364" t="s">
        <v>2685</v>
      </c>
      <c r="J263" s="454">
        <v>45024</v>
      </c>
      <c r="K263" s="454">
        <v>45046</v>
      </c>
      <c r="L263" s="454">
        <v>45078</v>
      </c>
      <c r="M263" s="454">
        <v>45099</v>
      </c>
      <c r="N263" s="452"/>
      <c r="O263" s="452"/>
      <c r="P263" s="452"/>
      <c r="Q263" s="454"/>
      <c r="R263" s="454"/>
      <c r="S263" s="454">
        <v>45024</v>
      </c>
      <c r="T263" s="454"/>
      <c r="U263" s="454"/>
      <c r="V263" s="454"/>
      <c r="W263" s="454"/>
      <c r="X263" s="454"/>
      <c r="Y263" s="454"/>
      <c r="Z263" s="454"/>
      <c r="AA263" s="454"/>
      <c r="AB263" s="454"/>
      <c r="AC263" s="454"/>
      <c r="AD263" s="454"/>
      <c r="AE263" s="454"/>
      <c r="AF263" s="454"/>
      <c r="AG263" s="454"/>
      <c r="AH263" s="454"/>
      <c r="AI263" s="455"/>
      <c r="AJ263" s="290">
        <f t="shared" si="28"/>
        <v>0</v>
      </c>
      <c r="AK263" s="290">
        <f t="shared" si="29"/>
        <v>0</v>
      </c>
    </row>
    <row r="264" spans="1:38" s="447" customFormat="1" ht="18.5" customHeight="1">
      <c r="A264" s="290">
        <v>261</v>
      </c>
      <c r="B264" s="366" t="s">
        <v>2670</v>
      </c>
      <c r="C264" s="290" t="s">
        <v>2540</v>
      </c>
      <c r="D264" s="367" t="s">
        <v>2686</v>
      </c>
      <c r="E264" s="363" t="s">
        <v>2125</v>
      </c>
      <c r="F264" s="364" t="s">
        <v>2687</v>
      </c>
      <c r="G264" s="364" t="s">
        <v>1652</v>
      </c>
      <c r="H264" s="365">
        <v>2</v>
      </c>
      <c r="I264" s="364" t="s">
        <v>2685</v>
      </c>
      <c r="J264" s="454">
        <v>44623</v>
      </c>
      <c r="K264" s="454">
        <v>44649</v>
      </c>
      <c r="L264" s="454">
        <v>44727</v>
      </c>
      <c r="M264" s="454">
        <v>44727</v>
      </c>
      <c r="N264" s="452">
        <v>44747</v>
      </c>
      <c r="O264" s="452">
        <v>44747</v>
      </c>
      <c r="P264" s="452">
        <v>44750</v>
      </c>
      <c r="Q264" s="454">
        <v>44757</v>
      </c>
      <c r="R264" s="454">
        <v>44762</v>
      </c>
      <c r="S264" s="454">
        <v>44623</v>
      </c>
      <c r="T264" s="454">
        <v>44644</v>
      </c>
      <c r="U264" s="454">
        <v>44656</v>
      </c>
      <c r="V264" s="454">
        <v>44656</v>
      </c>
      <c r="W264" s="454">
        <v>44740</v>
      </c>
      <c r="X264" s="454">
        <v>44750</v>
      </c>
      <c r="Y264" s="454">
        <v>44340</v>
      </c>
      <c r="Z264" s="454">
        <v>44758</v>
      </c>
      <c r="AA264" s="454">
        <v>44792</v>
      </c>
      <c r="AB264" s="368" t="s">
        <v>2535</v>
      </c>
      <c r="AC264" s="454"/>
      <c r="AD264" s="454"/>
      <c r="AE264" s="454"/>
      <c r="AF264" s="454"/>
      <c r="AG264" s="454"/>
      <c r="AH264" s="454"/>
      <c r="AI264" s="455"/>
      <c r="AJ264" s="290">
        <f t="shared" si="28"/>
        <v>35</v>
      </c>
      <c r="AK264" s="290">
        <f t="shared" si="29"/>
        <v>-44762</v>
      </c>
    </row>
    <row r="265" spans="1:38" s="447" customFormat="1" ht="18.5" customHeight="1">
      <c r="A265" s="293">
        <v>262</v>
      </c>
      <c r="B265" s="15" t="s">
        <v>2670</v>
      </c>
      <c r="C265" s="290" t="s">
        <v>2540</v>
      </c>
      <c r="D265" s="369" t="s">
        <v>2688</v>
      </c>
      <c r="E265" s="363" t="s">
        <v>2125</v>
      </c>
      <c r="F265" s="364" t="s">
        <v>2689</v>
      </c>
      <c r="G265" s="364" t="s">
        <v>1653</v>
      </c>
      <c r="H265" s="365">
        <v>3</v>
      </c>
      <c r="I265" s="364" t="s">
        <v>2685</v>
      </c>
      <c r="J265" s="454">
        <v>44623</v>
      </c>
      <c r="K265" s="454">
        <v>44649</v>
      </c>
      <c r="L265" s="454">
        <v>44727</v>
      </c>
      <c r="M265" s="454">
        <v>44727</v>
      </c>
      <c r="N265" s="452">
        <v>44747</v>
      </c>
      <c r="O265" s="452">
        <v>44747</v>
      </c>
      <c r="P265" s="452">
        <v>44750</v>
      </c>
      <c r="Q265" s="454">
        <v>44757</v>
      </c>
      <c r="R265" s="454">
        <v>44762</v>
      </c>
      <c r="S265" s="454">
        <v>44623</v>
      </c>
      <c r="T265" s="454">
        <v>44644</v>
      </c>
      <c r="U265" s="454">
        <v>44656</v>
      </c>
      <c r="V265" s="454">
        <v>44656</v>
      </c>
      <c r="W265" s="454">
        <v>44740</v>
      </c>
      <c r="X265" s="454">
        <v>44750</v>
      </c>
      <c r="Y265" s="454">
        <v>44758</v>
      </c>
      <c r="Z265" s="454">
        <v>44758</v>
      </c>
      <c r="AA265" s="454">
        <v>44792</v>
      </c>
      <c r="AB265" s="368" t="s">
        <v>1140</v>
      </c>
      <c r="AC265" s="454"/>
      <c r="AD265" s="454"/>
      <c r="AE265" s="454"/>
      <c r="AF265" s="454"/>
      <c r="AG265" s="454"/>
      <c r="AH265" s="454"/>
      <c r="AI265" s="455"/>
      <c r="AJ265" s="290">
        <f t="shared" si="28"/>
        <v>35</v>
      </c>
      <c r="AK265" s="290">
        <f t="shared" si="29"/>
        <v>-44762</v>
      </c>
    </row>
    <row r="266" spans="1:38" s="447" customFormat="1" ht="18.5" customHeight="1">
      <c r="A266" s="290">
        <v>263</v>
      </c>
      <c r="B266" s="15" t="s">
        <v>2670</v>
      </c>
      <c r="C266" s="290" t="s">
        <v>2540</v>
      </c>
      <c r="D266" s="369" t="s">
        <v>1656</v>
      </c>
      <c r="E266" s="363" t="s">
        <v>2125</v>
      </c>
      <c r="F266" s="364" t="s">
        <v>1655</v>
      </c>
      <c r="G266" s="364" t="s">
        <v>2690</v>
      </c>
      <c r="H266" s="365">
        <v>2</v>
      </c>
      <c r="I266" s="364" t="s">
        <v>2685</v>
      </c>
      <c r="J266" s="454">
        <v>44623</v>
      </c>
      <c r="K266" s="454">
        <v>44649</v>
      </c>
      <c r="L266" s="454">
        <v>44727</v>
      </c>
      <c r="M266" s="454">
        <v>44727</v>
      </c>
      <c r="N266" s="452">
        <v>44747</v>
      </c>
      <c r="O266" s="452">
        <v>44747</v>
      </c>
      <c r="P266" s="452">
        <v>44750</v>
      </c>
      <c r="Q266" s="454">
        <v>44757</v>
      </c>
      <c r="R266" s="454">
        <v>44762</v>
      </c>
      <c r="S266" s="454">
        <v>44623</v>
      </c>
      <c r="T266" s="454">
        <v>44644</v>
      </c>
      <c r="U266" s="454">
        <v>44656</v>
      </c>
      <c r="V266" s="454">
        <v>44656</v>
      </c>
      <c r="W266" s="454">
        <v>44740</v>
      </c>
      <c r="X266" s="454">
        <v>44750</v>
      </c>
      <c r="Y266" s="454">
        <v>44758</v>
      </c>
      <c r="Z266" s="454">
        <v>44758</v>
      </c>
      <c r="AA266" s="454">
        <v>44802</v>
      </c>
      <c r="AB266" s="368" t="s">
        <v>2535</v>
      </c>
      <c r="AC266" s="454"/>
      <c r="AD266" s="454"/>
      <c r="AE266" s="454"/>
      <c r="AF266" s="454"/>
      <c r="AG266" s="454"/>
      <c r="AH266" s="454"/>
      <c r="AI266" s="455"/>
      <c r="AJ266" s="290">
        <f t="shared" si="28"/>
        <v>45</v>
      </c>
      <c r="AK266" s="290">
        <f t="shared" si="29"/>
        <v>-44762</v>
      </c>
    </row>
    <row r="267" spans="1:38" s="447" customFormat="1" ht="18.5" customHeight="1">
      <c r="A267" s="293">
        <v>264</v>
      </c>
      <c r="B267" s="15" t="s">
        <v>2670</v>
      </c>
      <c r="C267" s="290" t="s">
        <v>2540</v>
      </c>
      <c r="D267" s="369" t="s">
        <v>2691</v>
      </c>
      <c r="E267" s="363" t="s">
        <v>2125</v>
      </c>
      <c r="F267" s="364" t="s">
        <v>2692</v>
      </c>
      <c r="G267" s="364" t="s">
        <v>2691</v>
      </c>
      <c r="H267" s="365">
        <v>3</v>
      </c>
      <c r="I267" s="364" t="s">
        <v>1654</v>
      </c>
      <c r="J267" s="454">
        <v>44623</v>
      </c>
      <c r="K267" s="454">
        <v>44649</v>
      </c>
      <c r="L267" s="454">
        <v>44727</v>
      </c>
      <c r="M267" s="454">
        <v>44727</v>
      </c>
      <c r="N267" s="452">
        <v>44747</v>
      </c>
      <c r="O267" s="452">
        <v>44747</v>
      </c>
      <c r="P267" s="452">
        <v>44750</v>
      </c>
      <c r="Q267" s="454">
        <v>44757</v>
      </c>
      <c r="R267" s="454">
        <v>44762</v>
      </c>
      <c r="S267" s="454">
        <v>44623</v>
      </c>
      <c r="T267" s="454">
        <v>44644</v>
      </c>
      <c r="U267" s="454">
        <v>44656</v>
      </c>
      <c r="V267" s="454">
        <v>44656</v>
      </c>
      <c r="W267" s="454">
        <v>44740</v>
      </c>
      <c r="X267" s="454">
        <v>44750</v>
      </c>
      <c r="Y267" s="454">
        <v>44758</v>
      </c>
      <c r="Z267" s="454">
        <v>44758</v>
      </c>
      <c r="AA267" s="454">
        <v>44802</v>
      </c>
      <c r="AB267" s="368" t="s">
        <v>2535</v>
      </c>
      <c r="AC267" s="454"/>
      <c r="AD267" s="454"/>
      <c r="AE267" s="454"/>
      <c r="AF267" s="454"/>
      <c r="AG267" s="454"/>
      <c r="AH267" s="454"/>
      <c r="AI267" s="455"/>
      <c r="AJ267" s="290">
        <f t="shared" si="28"/>
        <v>45</v>
      </c>
      <c r="AK267" s="290">
        <f t="shared" si="29"/>
        <v>-44762</v>
      </c>
    </row>
    <row r="268" spans="1:38" s="447" customFormat="1" ht="18.5" customHeight="1">
      <c r="A268" s="290">
        <v>265</v>
      </c>
      <c r="B268" s="364" t="s">
        <v>2693</v>
      </c>
      <c r="C268" s="290" t="s">
        <v>2540</v>
      </c>
      <c r="D268" s="456" t="s">
        <v>2694</v>
      </c>
      <c r="E268" s="363" t="s">
        <v>2125</v>
      </c>
      <c r="F268" s="364" t="s">
        <v>2695</v>
      </c>
      <c r="G268" s="364" t="s">
        <v>1659</v>
      </c>
      <c r="H268" s="365">
        <v>1</v>
      </c>
      <c r="I268" s="364" t="s">
        <v>2685</v>
      </c>
      <c r="J268" s="454">
        <v>45082</v>
      </c>
      <c r="K268" s="454">
        <v>45113</v>
      </c>
      <c r="L268" s="454">
        <v>45152</v>
      </c>
      <c r="M268" s="454">
        <v>45153</v>
      </c>
      <c r="N268" s="452">
        <v>45183</v>
      </c>
      <c r="O268" s="452">
        <v>45192</v>
      </c>
      <c r="P268" s="452">
        <v>45193</v>
      </c>
      <c r="Q268" s="454">
        <v>45199</v>
      </c>
      <c r="R268" s="454"/>
      <c r="S268" s="454">
        <v>45082</v>
      </c>
      <c r="T268" s="454"/>
      <c r="U268" s="454"/>
      <c r="V268" s="454"/>
      <c r="W268" s="454"/>
      <c r="X268" s="454"/>
      <c r="Y268" s="454"/>
      <c r="Z268" s="454"/>
      <c r="AA268" s="454"/>
      <c r="AB268" s="454"/>
      <c r="AC268" s="431"/>
      <c r="AD268" s="368"/>
      <c r="AE268" s="368"/>
      <c r="AF268" s="368"/>
      <c r="AG268" s="368"/>
      <c r="AH268" s="431"/>
      <c r="AI268" s="15" t="s">
        <v>1382</v>
      </c>
      <c r="AJ268" s="290">
        <f t="shared" si="28"/>
        <v>-45199</v>
      </c>
      <c r="AK268" s="290">
        <f t="shared" si="29"/>
        <v>0</v>
      </c>
      <c r="AL268" s="290">
        <f>AG268-S264</f>
        <v>-44623</v>
      </c>
    </row>
    <row r="269" spans="1:38" s="447" customFormat="1" ht="18.5" customHeight="1">
      <c r="A269" s="293">
        <v>266</v>
      </c>
      <c r="B269" s="364" t="s">
        <v>2693</v>
      </c>
      <c r="C269" s="290" t="s">
        <v>2540</v>
      </c>
      <c r="D269" s="456" t="s">
        <v>2694</v>
      </c>
      <c r="E269" s="363" t="s">
        <v>2125</v>
      </c>
      <c r="F269" s="364" t="s">
        <v>737</v>
      </c>
      <c r="G269" s="364" t="s">
        <v>2696</v>
      </c>
      <c r="H269" s="365">
        <v>2</v>
      </c>
      <c r="I269" s="364" t="s">
        <v>2685</v>
      </c>
      <c r="J269" s="454">
        <v>45082</v>
      </c>
      <c r="K269" s="454">
        <v>45113</v>
      </c>
      <c r="L269" s="454">
        <v>45152</v>
      </c>
      <c r="M269" s="454">
        <v>45153</v>
      </c>
      <c r="N269" s="452">
        <v>45183</v>
      </c>
      <c r="O269" s="452">
        <v>45192</v>
      </c>
      <c r="P269" s="452">
        <v>45193</v>
      </c>
      <c r="Q269" s="454">
        <v>45199</v>
      </c>
      <c r="R269" s="454"/>
      <c r="S269" s="454">
        <v>45082</v>
      </c>
      <c r="T269" s="454"/>
      <c r="U269" s="454"/>
      <c r="V269" s="454"/>
      <c r="W269" s="454"/>
      <c r="X269" s="454"/>
      <c r="Y269" s="454"/>
      <c r="Z269" s="454"/>
      <c r="AA269" s="454"/>
      <c r="AB269" s="454"/>
      <c r="AC269" s="431"/>
      <c r="AD269" s="368"/>
      <c r="AE269" s="368"/>
      <c r="AF269" s="368"/>
      <c r="AG269" s="368"/>
      <c r="AH269" s="431"/>
      <c r="AI269" s="15" t="s">
        <v>1382</v>
      </c>
      <c r="AJ269" s="290">
        <f t="shared" si="28"/>
        <v>-45199</v>
      </c>
      <c r="AK269" s="290">
        <f t="shared" si="29"/>
        <v>0</v>
      </c>
      <c r="AL269" s="290">
        <f>AG269-S265</f>
        <v>-44623</v>
      </c>
    </row>
    <row r="270" spans="1:38" s="447" customFormat="1" ht="18.5" customHeight="1">
      <c r="A270" s="290">
        <v>267</v>
      </c>
      <c r="B270" s="364" t="s">
        <v>2693</v>
      </c>
      <c r="C270" s="290" t="s">
        <v>2540</v>
      </c>
      <c r="D270" s="456" t="s">
        <v>2694</v>
      </c>
      <c r="E270" s="363" t="s">
        <v>1382</v>
      </c>
      <c r="F270" s="364" t="s">
        <v>738</v>
      </c>
      <c r="G270" s="364" t="s">
        <v>2697</v>
      </c>
      <c r="H270" s="365">
        <v>2</v>
      </c>
      <c r="I270" s="364" t="s">
        <v>2685</v>
      </c>
      <c r="J270" s="454">
        <v>45082</v>
      </c>
      <c r="K270" s="454">
        <v>45113</v>
      </c>
      <c r="L270" s="454">
        <v>45152</v>
      </c>
      <c r="M270" s="454">
        <v>45153</v>
      </c>
      <c r="N270" s="452">
        <v>45183</v>
      </c>
      <c r="O270" s="452">
        <v>45192</v>
      </c>
      <c r="P270" s="452">
        <v>45193</v>
      </c>
      <c r="Q270" s="454">
        <v>45199</v>
      </c>
      <c r="R270" s="454"/>
      <c r="S270" s="454">
        <v>45082</v>
      </c>
      <c r="T270" s="454"/>
      <c r="U270" s="454"/>
      <c r="V270" s="454"/>
      <c r="W270" s="454"/>
      <c r="X270" s="454"/>
      <c r="Y270" s="454"/>
      <c r="Z270" s="454"/>
      <c r="AA270" s="454"/>
      <c r="AB270" s="454"/>
      <c r="AC270" s="431"/>
      <c r="AD270" s="368"/>
      <c r="AE270" s="368"/>
      <c r="AF270" s="368"/>
      <c r="AG270" s="368"/>
      <c r="AH270" s="431"/>
      <c r="AI270" s="15" t="s">
        <v>2125</v>
      </c>
      <c r="AJ270" s="290">
        <f t="shared" si="28"/>
        <v>-45199</v>
      </c>
      <c r="AK270" s="290">
        <f t="shared" si="29"/>
        <v>0</v>
      </c>
      <c r="AL270" s="290">
        <f>AG270-S266</f>
        <v>-44623</v>
      </c>
    </row>
    <row r="271" spans="1:38" s="447" customFormat="1" ht="18.5" customHeight="1">
      <c r="A271" s="293">
        <v>268</v>
      </c>
      <c r="B271" s="364" t="s">
        <v>2693</v>
      </c>
      <c r="C271" s="290" t="s">
        <v>1138</v>
      </c>
      <c r="D271" s="456" t="s">
        <v>2694</v>
      </c>
      <c r="E271" s="363" t="s">
        <v>2125</v>
      </c>
      <c r="F271" s="364" t="s">
        <v>739</v>
      </c>
      <c r="G271" s="364" t="s">
        <v>1663</v>
      </c>
      <c r="H271" s="365">
        <v>1</v>
      </c>
      <c r="I271" s="364" t="s">
        <v>1654</v>
      </c>
      <c r="J271" s="454">
        <v>45082</v>
      </c>
      <c r="K271" s="454">
        <v>45113</v>
      </c>
      <c r="L271" s="454">
        <v>45152</v>
      </c>
      <c r="M271" s="454">
        <v>45153</v>
      </c>
      <c r="N271" s="452">
        <v>45183</v>
      </c>
      <c r="O271" s="452">
        <v>45192</v>
      </c>
      <c r="P271" s="452">
        <v>45193</v>
      </c>
      <c r="Q271" s="454">
        <v>45199</v>
      </c>
      <c r="R271" s="454"/>
      <c r="S271" s="454">
        <v>45082</v>
      </c>
      <c r="T271" s="454"/>
      <c r="U271" s="454"/>
      <c r="V271" s="454"/>
      <c r="W271" s="454"/>
      <c r="X271" s="454"/>
      <c r="Y271" s="454"/>
      <c r="Z271" s="454"/>
      <c r="AA271" s="454"/>
      <c r="AB271" s="454"/>
      <c r="AC271" s="431"/>
      <c r="AD271" s="368"/>
      <c r="AE271" s="368"/>
      <c r="AF271" s="368"/>
      <c r="AG271" s="368"/>
      <c r="AH271" s="431"/>
      <c r="AI271" s="15" t="s">
        <v>1382</v>
      </c>
      <c r="AJ271" s="290">
        <f t="shared" si="28"/>
        <v>-45199</v>
      </c>
      <c r="AK271" s="290">
        <f t="shared" si="29"/>
        <v>0</v>
      </c>
      <c r="AL271" s="290">
        <f>AG271-S267</f>
        <v>-44623</v>
      </c>
    </row>
    <row r="272" spans="1:38" s="447" customFormat="1" ht="18.5" customHeight="1">
      <c r="A272" s="290">
        <v>269</v>
      </c>
      <c r="B272" s="364" t="s">
        <v>617</v>
      </c>
      <c r="C272" s="364" t="s">
        <v>1138</v>
      </c>
      <c r="D272" s="456" t="s">
        <v>1660</v>
      </c>
      <c r="E272" s="363" t="s">
        <v>2125</v>
      </c>
      <c r="F272" s="364" t="s">
        <v>2698</v>
      </c>
      <c r="G272" s="364" t="s">
        <v>1694</v>
      </c>
      <c r="H272" s="365">
        <v>2</v>
      </c>
      <c r="I272" s="364" t="s">
        <v>2685</v>
      </c>
      <c r="J272" s="454">
        <v>45091</v>
      </c>
      <c r="K272" s="454">
        <v>45117</v>
      </c>
      <c r="L272" s="454">
        <v>45153</v>
      </c>
      <c r="M272" s="454">
        <v>45154</v>
      </c>
      <c r="N272" s="452">
        <v>45184</v>
      </c>
      <c r="O272" s="452">
        <v>45189</v>
      </c>
      <c r="P272" s="452">
        <v>45194</v>
      </c>
      <c r="Q272" s="454">
        <v>45199</v>
      </c>
      <c r="R272" s="454"/>
      <c r="S272" s="454">
        <v>45091</v>
      </c>
      <c r="T272" s="454"/>
      <c r="U272" s="454"/>
      <c r="V272" s="454"/>
      <c r="W272" s="454"/>
      <c r="X272" s="454"/>
      <c r="Y272" s="454"/>
      <c r="Z272" s="454"/>
      <c r="AA272" s="454"/>
      <c r="AB272" s="454"/>
      <c r="AC272" s="454"/>
      <c r="AD272" s="454"/>
      <c r="AE272" s="454"/>
      <c r="AF272" s="454"/>
      <c r="AG272" s="454"/>
      <c r="AH272" s="454"/>
      <c r="AI272" s="455"/>
      <c r="AJ272" s="290">
        <f t="shared" si="28"/>
        <v>-45199</v>
      </c>
      <c r="AK272" s="290">
        <f t="shared" si="29"/>
        <v>0</v>
      </c>
    </row>
    <row r="273" spans="1:38" s="447" customFormat="1" ht="18.5" customHeight="1">
      <c r="A273" s="293">
        <v>270</v>
      </c>
      <c r="B273" s="364" t="s">
        <v>617</v>
      </c>
      <c r="C273" s="364" t="s">
        <v>2540</v>
      </c>
      <c r="D273" s="456" t="s">
        <v>1662</v>
      </c>
      <c r="E273" s="363" t="s">
        <v>2125</v>
      </c>
      <c r="F273" s="364" t="s">
        <v>1070</v>
      </c>
      <c r="G273" s="364" t="s">
        <v>2699</v>
      </c>
      <c r="H273" s="365">
        <v>2</v>
      </c>
      <c r="I273" s="364" t="s">
        <v>2685</v>
      </c>
      <c r="J273" s="454">
        <v>45091</v>
      </c>
      <c r="K273" s="454">
        <v>45117</v>
      </c>
      <c r="L273" s="454">
        <v>45153</v>
      </c>
      <c r="M273" s="454">
        <v>45154</v>
      </c>
      <c r="N273" s="452">
        <v>45184</v>
      </c>
      <c r="O273" s="452">
        <v>45189</v>
      </c>
      <c r="P273" s="452">
        <v>45194</v>
      </c>
      <c r="Q273" s="454">
        <v>45199</v>
      </c>
      <c r="R273" s="454"/>
      <c r="S273" s="454">
        <v>45091</v>
      </c>
      <c r="T273" s="454"/>
      <c r="U273" s="454"/>
      <c r="V273" s="454"/>
      <c r="W273" s="454"/>
      <c r="X273" s="454"/>
      <c r="Y273" s="454"/>
      <c r="Z273" s="454"/>
      <c r="AA273" s="454"/>
      <c r="AB273" s="454"/>
      <c r="AC273" s="454"/>
      <c r="AD273" s="454"/>
      <c r="AE273" s="454"/>
      <c r="AF273" s="454"/>
      <c r="AG273" s="454"/>
      <c r="AH273" s="454"/>
      <c r="AI273" s="455"/>
      <c r="AJ273" s="290">
        <f t="shared" si="28"/>
        <v>-45199</v>
      </c>
      <c r="AK273" s="290">
        <f t="shared" si="29"/>
        <v>0</v>
      </c>
    </row>
    <row r="274" spans="1:38" s="447" customFormat="1" ht="18.5" customHeight="1">
      <c r="A274" s="290">
        <v>271</v>
      </c>
      <c r="B274" s="364" t="s">
        <v>617</v>
      </c>
      <c r="C274" s="364" t="s">
        <v>2540</v>
      </c>
      <c r="D274" s="456" t="s">
        <v>1664</v>
      </c>
      <c r="E274" s="363" t="s">
        <v>2125</v>
      </c>
      <c r="F274" s="364" t="s">
        <v>1071</v>
      </c>
      <c r="G274" s="364" t="s">
        <v>2700</v>
      </c>
      <c r="H274" s="365">
        <v>2</v>
      </c>
      <c r="I274" s="364" t="s">
        <v>1654</v>
      </c>
      <c r="J274" s="454">
        <v>45091</v>
      </c>
      <c r="K274" s="454">
        <v>45117</v>
      </c>
      <c r="L274" s="454">
        <v>45153</v>
      </c>
      <c r="M274" s="454">
        <v>45154</v>
      </c>
      <c r="N274" s="452">
        <v>45184</v>
      </c>
      <c r="O274" s="452">
        <v>45189</v>
      </c>
      <c r="P274" s="452">
        <v>45194</v>
      </c>
      <c r="Q274" s="454">
        <v>45199</v>
      </c>
      <c r="R274" s="454"/>
      <c r="S274" s="454">
        <v>45091</v>
      </c>
      <c r="T274" s="454"/>
      <c r="U274" s="454"/>
      <c r="V274" s="454"/>
      <c r="W274" s="454"/>
      <c r="X274" s="454"/>
      <c r="Y274" s="454"/>
      <c r="Z274" s="454"/>
      <c r="AA274" s="454"/>
      <c r="AB274" s="454"/>
      <c r="AC274" s="454"/>
      <c r="AD274" s="454"/>
      <c r="AE274" s="454"/>
      <c r="AF274" s="454"/>
      <c r="AG274" s="454"/>
      <c r="AH274" s="454"/>
      <c r="AI274" s="455"/>
      <c r="AJ274" s="290">
        <f t="shared" si="28"/>
        <v>-45199</v>
      </c>
      <c r="AK274" s="290">
        <f t="shared" si="29"/>
        <v>0</v>
      </c>
    </row>
    <row r="275" spans="1:38" s="447" customFormat="1" ht="18.5" customHeight="1">
      <c r="A275" s="293">
        <v>272</v>
      </c>
      <c r="B275" s="364" t="s">
        <v>617</v>
      </c>
      <c r="C275" s="364" t="s">
        <v>2540</v>
      </c>
      <c r="D275" s="456" t="s">
        <v>1665</v>
      </c>
      <c r="E275" s="363" t="s">
        <v>2125</v>
      </c>
      <c r="F275" s="364" t="s">
        <v>1072</v>
      </c>
      <c r="G275" s="364" t="s">
        <v>2696</v>
      </c>
      <c r="H275" s="365">
        <v>2</v>
      </c>
      <c r="I275" s="364" t="s">
        <v>2685</v>
      </c>
      <c r="J275" s="454">
        <v>45091</v>
      </c>
      <c r="K275" s="454">
        <v>45117</v>
      </c>
      <c r="L275" s="454">
        <v>45153</v>
      </c>
      <c r="M275" s="454">
        <v>45154</v>
      </c>
      <c r="N275" s="452">
        <v>45184</v>
      </c>
      <c r="O275" s="452">
        <v>45189</v>
      </c>
      <c r="P275" s="452">
        <v>45194</v>
      </c>
      <c r="Q275" s="454">
        <v>45199</v>
      </c>
      <c r="R275" s="454"/>
      <c r="S275" s="454">
        <v>45091</v>
      </c>
      <c r="T275" s="454"/>
      <c r="U275" s="454"/>
      <c r="V275" s="454"/>
      <c r="W275" s="454"/>
      <c r="X275" s="454"/>
      <c r="Y275" s="454"/>
      <c r="Z275" s="454"/>
      <c r="AA275" s="454"/>
      <c r="AB275" s="454"/>
      <c r="AC275" s="454"/>
      <c r="AD275" s="454"/>
      <c r="AE275" s="454"/>
      <c r="AF275" s="454"/>
      <c r="AG275" s="454"/>
      <c r="AH275" s="454"/>
      <c r="AI275" s="455"/>
      <c r="AJ275" s="290">
        <f t="shared" si="28"/>
        <v>-45199</v>
      </c>
      <c r="AK275" s="290">
        <f t="shared" si="29"/>
        <v>0</v>
      </c>
    </row>
    <row r="276" spans="1:38" s="457" customFormat="1" ht="18.5" customHeight="1">
      <c r="A276" s="290">
        <v>273</v>
      </c>
      <c r="B276" s="370" t="s">
        <v>1989</v>
      </c>
      <c r="C276" s="370" t="s">
        <v>1148</v>
      </c>
      <c r="D276" s="370" t="s">
        <v>1717</v>
      </c>
      <c r="E276" s="300" t="s">
        <v>2790</v>
      </c>
      <c r="F276" s="300" t="s">
        <v>1718</v>
      </c>
      <c r="G276" s="300" t="s">
        <v>1107</v>
      </c>
      <c r="H276" s="370">
        <v>1</v>
      </c>
      <c r="I276" s="370" t="s">
        <v>1719</v>
      </c>
      <c r="J276" s="190">
        <v>44965</v>
      </c>
      <c r="K276" s="190">
        <v>44984</v>
      </c>
      <c r="L276" s="190">
        <v>44995</v>
      </c>
      <c r="M276" s="190">
        <v>45021</v>
      </c>
      <c r="N276" s="190">
        <v>45046</v>
      </c>
      <c r="O276" s="190">
        <v>45050</v>
      </c>
      <c r="P276" s="190">
        <v>45052</v>
      </c>
      <c r="Q276" s="190">
        <v>45054</v>
      </c>
      <c r="R276" s="190">
        <v>45240</v>
      </c>
      <c r="S276" s="371">
        <v>44966</v>
      </c>
      <c r="T276" s="371">
        <v>44984</v>
      </c>
      <c r="U276" s="372">
        <v>45000</v>
      </c>
      <c r="V276" s="372">
        <v>45033</v>
      </c>
      <c r="W276" s="372">
        <v>45034</v>
      </c>
      <c r="X276" s="279">
        <v>45047</v>
      </c>
      <c r="Y276" s="279">
        <v>45049</v>
      </c>
      <c r="Z276" s="279">
        <v>45050</v>
      </c>
      <c r="AA276" s="279">
        <v>45112</v>
      </c>
      <c r="AB276" s="370" t="s">
        <v>1720</v>
      </c>
      <c r="AC276" s="279">
        <f>AA276+50</f>
        <v>45162</v>
      </c>
      <c r="AD276" s="279">
        <f>AC276+60</f>
        <v>45222</v>
      </c>
      <c r="AE276" s="279">
        <f>AD276+30</f>
        <v>45252</v>
      </c>
      <c r="AF276" s="279">
        <f>AE276+30</f>
        <v>45282</v>
      </c>
      <c r="AG276" s="370"/>
      <c r="AH276" s="370"/>
      <c r="AI276" s="370"/>
      <c r="AJ276" s="290">
        <f t="shared" si="28"/>
        <v>58</v>
      </c>
      <c r="AK276" s="290">
        <f t="shared" si="29"/>
        <v>42</v>
      </c>
    </row>
    <row r="277" spans="1:38" s="457" customFormat="1" ht="18.5" customHeight="1">
      <c r="A277" s="293">
        <v>274</v>
      </c>
      <c r="B277" s="370" t="s">
        <v>1989</v>
      </c>
      <c r="C277" s="370" t="s">
        <v>1148</v>
      </c>
      <c r="D277" s="370" t="s">
        <v>1717</v>
      </c>
      <c r="E277" s="300" t="s">
        <v>2790</v>
      </c>
      <c r="F277" s="300" t="s">
        <v>745</v>
      </c>
      <c r="G277" s="300" t="s">
        <v>1107</v>
      </c>
      <c r="H277" s="370">
        <v>1</v>
      </c>
      <c r="I277" s="370" t="s">
        <v>1719</v>
      </c>
      <c r="J277" s="190">
        <v>44965</v>
      </c>
      <c r="K277" s="190">
        <v>44984</v>
      </c>
      <c r="L277" s="190">
        <v>44995</v>
      </c>
      <c r="M277" s="190">
        <v>45021</v>
      </c>
      <c r="N277" s="190">
        <v>45046</v>
      </c>
      <c r="O277" s="190">
        <v>45050</v>
      </c>
      <c r="P277" s="190">
        <v>45052</v>
      </c>
      <c r="Q277" s="190">
        <v>45054</v>
      </c>
      <c r="R277" s="190">
        <v>45240</v>
      </c>
      <c r="S277" s="371">
        <v>44966</v>
      </c>
      <c r="T277" s="371">
        <v>44984</v>
      </c>
      <c r="U277" s="372">
        <v>45000</v>
      </c>
      <c r="V277" s="372">
        <v>45033</v>
      </c>
      <c r="W277" s="372">
        <v>45034</v>
      </c>
      <c r="X277" s="279">
        <v>45047</v>
      </c>
      <c r="Y277" s="279">
        <v>45049</v>
      </c>
      <c r="Z277" s="279">
        <v>45050</v>
      </c>
      <c r="AA277" s="279">
        <v>45112</v>
      </c>
      <c r="AB277" s="370" t="s">
        <v>1720</v>
      </c>
      <c r="AC277" s="279">
        <f t="shared" ref="AC277:AC279" si="30">AA277+50</f>
        <v>45162</v>
      </c>
      <c r="AD277" s="279">
        <f t="shared" ref="AD277:AD279" si="31">AC277+60</f>
        <v>45222</v>
      </c>
      <c r="AE277" s="279">
        <f t="shared" ref="AE277:AF279" si="32">AD277+30</f>
        <v>45252</v>
      </c>
      <c r="AF277" s="279">
        <f t="shared" si="32"/>
        <v>45282</v>
      </c>
      <c r="AG277" s="370"/>
      <c r="AH277" s="370"/>
      <c r="AI277" s="370"/>
      <c r="AJ277" s="290">
        <f t="shared" si="28"/>
        <v>58</v>
      </c>
      <c r="AK277" s="290">
        <f t="shared" si="29"/>
        <v>42</v>
      </c>
    </row>
    <row r="278" spans="1:38" s="457" customFormat="1" ht="18.5" customHeight="1">
      <c r="A278" s="290">
        <v>275</v>
      </c>
      <c r="B278" s="370" t="s">
        <v>1989</v>
      </c>
      <c r="C278" s="370" t="s">
        <v>1148</v>
      </c>
      <c r="D278" s="370" t="s">
        <v>1717</v>
      </c>
      <c r="E278" s="300" t="s">
        <v>2790</v>
      </c>
      <c r="F278" s="300" t="s">
        <v>746</v>
      </c>
      <c r="G278" s="300" t="s">
        <v>1107</v>
      </c>
      <c r="H278" s="370">
        <v>1</v>
      </c>
      <c r="I278" s="370" t="s">
        <v>1719</v>
      </c>
      <c r="J278" s="190">
        <v>44965</v>
      </c>
      <c r="K278" s="190">
        <v>44984</v>
      </c>
      <c r="L278" s="190">
        <v>44995</v>
      </c>
      <c r="M278" s="190">
        <v>45021</v>
      </c>
      <c r="N278" s="190">
        <v>45046</v>
      </c>
      <c r="O278" s="190">
        <v>45050</v>
      </c>
      <c r="P278" s="190">
        <v>45052</v>
      </c>
      <c r="Q278" s="190">
        <v>45054</v>
      </c>
      <c r="R278" s="190">
        <v>45240</v>
      </c>
      <c r="S278" s="371">
        <v>44966</v>
      </c>
      <c r="T278" s="371">
        <v>44984</v>
      </c>
      <c r="U278" s="372">
        <v>45000</v>
      </c>
      <c r="V278" s="372">
        <v>45033</v>
      </c>
      <c r="W278" s="372">
        <v>45034</v>
      </c>
      <c r="X278" s="279">
        <v>45047</v>
      </c>
      <c r="Y278" s="279">
        <v>45049</v>
      </c>
      <c r="Z278" s="279">
        <v>45050</v>
      </c>
      <c r="AA278" s="279">
        <v>45112</v>
      </c>
      <c r="AB278" s="370" t="s">
        <v>1720</v>
      </c>
      <c r="AC278" s="279">
        <f t="shared" si="30"/>
        <v>45162</v>
      </c>
      <c r="AD278" s="279">
        <f t="shared" si="31"/>
        <v>45222</v>
      </c>
      <c r="AE278" s="279">
        <f t="shared" si="32"/>
        <v>45252</v>
      </c>
      <c r="AF278" s="279">
        <f t="shared" si="32"/>
        <v>45282</v>
      </c>
      <c r="AG278" s="370"/>
      <c r="AH278" s="370"/>
      <c r="AI278" s="370"/>
      <c r="AJ278" s="290">
        <f t="shared" si="28"/>
        <v>58</v>
      </c>
      <c r="AK278" s="290">
        <f t="shared" si="29"/>
        <v>42</v>
      </c>
    </row>
    <row r="279" spans="1:38" s="457" customFormat="1" ht="18.5" customHeight="1">
      <c r="A279" s="293">
        <v>276</v>
      </c>
      <c r="B279" s="370" t="s">
        <v>1989</v>
      </c>
      <c r="C279" s="370" t="s">
        <v>1148</v>
      </c>
      <c r="D279" s="370" t="s">
        <v>1717</v>
      </c>
      <c r="E279" s="300" t="s">
        <v>2790</v>
      </c>
      <c r="F279" s="300" t="s">
        <v>747</v>
      </c>
      <c r="G279" s="300" t="s">
        <v>1107</v>
      </c>
      <c r="H279" s="370">
        <v>1</v>
      </c>
      <c r="I279" s="370" t="s">
        <v>1719</v>
      </c>
      <c r="J279" s="190">
        <v>44965</v>
      </c>
      <c r="K279" s="190">
        <v>44984</v>
      </c>
      <c r="L279" s="190">
        <v>44995</v>
      </c>
      <c r="M279" s="190">
        <v>45021</v>
      </c>
      <c r="N279" s="190">
        <v>45046</v>
      </c>
      <c r="O279" s="190">
        <v>45050</v>
      </c>
      <c r="P279" s="190">
        <v>45052</v>
      </c>
      <c r="Q279" s="190">
        <v>45054</v>
      </c>
      <c r="R279" s="190">
        <v>45240</v>
      </c>
      <c r="S279" s="371">
        <v>44966</v>
      </c>
      <c r="T279" s="371">
        <v>44984</v>
      </c>
      <c r="U279" s="372">
        <v>45000</v>
      </c>
      <c r="V279" s="372">
        <v>45033</v>
      </c>
      <c r="W279" s="372">
        <v>45034</v>
      </c>
      <c r="X279" s="279">
        <v>45047</v>
      </c>
      <c r="Y279" s="279">
        <v>45049</v>
      </c>
      <c r="Z279" s="279">
        <v>45050</v>
      </c>
      <c r="AA279" s="279">
        <v>45112</v>
      </c>
      <c r="AB279" s="370" t="s">
        <v>1720</v>
      </c>
      <c r="AC279" s="279">
        <f t="shared" si="30"/>
        <v>45162</v>
      </c>
      <c r="AD279" s="279">
        <f t="shared" si="31"/>
        <v>45222</v>
      </c>
      <c r="AE279" s="279">
        <f t="shared" si="32"/>
        <v>45252</v>
      </c>
      <c r="AF279" s="279">
        <f t="shared" si="32"/>
        <v>45282</v>
      </c>
      <c r="AG279" s="370"/>
      <c r="AH279" s="370"/>
      <c r="AI279" s="370"/>
      <c r="AJ279" s="290">
        <f t="shared" si="28"/>
        <v>58</v>
      </c>
      <c r="AK279" s="290">
        <f t="shared" si="29"/>
        <v>42</v>
      </c>
    </row>
    <row r="280" spans="1:38" s="457" customFormat="1" ht="18.5" customHeight="1">
      <c r="A280" s="290">
        <v>277</v>
      </c>
      <c r="B280" s="370" t="s">
        <v>1721</v>
      </c>
      <c r="C280" s="370" t="s">
        <v>2791</v>
      </c>
      <c r="D280" s="370" t="s">
        <v>1722</v>
      </c>
      <c r="E280" s="370" t="s">
        <v>1751</v>
      </c>
      <c r="F280" s="370" t="s">
        <v>1723</v>
      </c>
      <c r="G280" s="370" t="s">
        <v>1724</v>
      </c>
      <c r="H280" s="370">
        <v>5</v>
      </c>
      <c r="I280" s="370" t="s">
        <v>1719</v>
      </c>
      <c r="J280" s="70">
        <v>44931</v>
      </c>
      <c r="K280" s="70">
        <v>44964</v>
      </c>
      <c r="L280" s="70">
        <v>45015</v>
      </c>
      <c r="M280" s="70">
        <v>45016</v>
      </c>
      <c r="N280" s="70">
        <v>45052</v>
      </c>
      <c r="O280" s="70">
        <v>45059</v>
      </c>
      <c r="P280" s="70">
        <v>45060</v>
      </c>
      <c r="Q280" s="70">
        <v>45066</v>
      </c>
      <c r="R280" s="70">
        <v>45260</v>
      </c>
      <c r="S280" s="70">
        <v>44931</v>
      </c>
      <c r="T280" s="70">
        <v>44952</v>
      </c>
      <c r="U280" s="70">
        <v>44964</v>
      </c>
      <c r="V280" s="70">
        <v>44967</v>
      </c>
      <c r="W280" s="70">
        <v>45026</v>
      </c>
      <c r="X280" s="70">
        <v>45052</v>
      </c>
      <c r="Y280" s="70">
        <v>45059</v>
      </c>
      <c r="Z280" s="70">
        <v>45077</v>
      </c>
      <c r="AA280" s="279">
        <v>45112</v>
      </c>
      <c r="AB280" s="370" t="s">
        <v>1725</v>
      </c>
      <c r="AC280" s="279">
        <v>45117</v>
      </c>
      <c r="AD280" s="279">
        <f>AC280+30</f>
        <v>45147</v>
      </c>
      <c r="AE280" s="279">
        <f>AD280+60</f>
        <v>45207</v>
      </c>
      <c r="AF280" s="279">
        <v>45290</v>
      </c>
      <c r="AG280" s="370"/>
      <c r="AH280" s="370"/>
      <c r="AI280" s="370"/>
      <c r="AJ280" s="290">
        <f t="shared" si="28"/>
        <v>46</v>
      </c>
      <c r="AK280" s="290">
        <f t="shared" si="29"/>
        <v>30</v>
      </c>
    </row>
    <row r="281" spans="1:38" s="457" customFormat="1" ht="18.5" customHeight="1">
      <c r="A281" s="293">
        <v>278</v>
      </c>
      <c r="B281" s="370" t="s">
        <v>1721</v>
      </c>
      <c r="C281" s="370" t="s">
        <v>1750</v>
      </c>
      <c r="D281" s="370"/>
      <c r="E281" s="370" t="s">
        <v>1751</v>
      </c>
      <c r="F281" s="370" t="s">
        <v>1726</v>
      </c>
      <c r="G281" s="370" t="s">
        <v>1752</v>
      </c>
      <c r="H281" s="370">
        <v>5</v>
      </c>
      <c r="I281" s="370" t="s">
        <v>1719</v>
      </c>
      <c r="J281" s="70">
        <v>44931</v>
      </c>
      <c r="K281" s="70">
        <v>44964</v>
      </c>
      <c r="L281" s="70">
        <v>45015</v>
      </c>
      <c r="M281" s="70">
        <v>45016</v>
      </c>
      <c r="N281" s="70">
        <v>45052</v>
      </c>
      <c r="O281" s="70">
        <v>45059</v>
      </c>
      <c r="P281" s="70">
        <v>45060</v>
      </c>
      <c r="Q281" s="70">
        <v>45066</v>
      </c>
      <c r="R281" s="70">
        <v>45260</v>
      </c>
      <c r="S281" s="70">
        <v>44931</v>
      </c>
      <c r="T281" s="70">
        <v>44952</v>
      </c>
      <c r="U281" s="70">
        <v>44964</v>
      </c>
      <c r="V281" s="70">
        <v>44967</v>
      </c>
      <c r="W281" s="70">
        <v>45026</v>
      </c>
      <c r="X281" s="70">
        <v>45052</v>
      </c>
      <c r="Y281" s="70">
        <v>45059</v>
      </c>
      <c r="Z281" s="70">
        <v>45077</v>
      </c>
      <c r="AA281" s="279">
        <v>45112</v>
      </c>
      <c r="AB281" s="370" t="s">
        <v>1725</v>
      </c>
      <c r="AC281" s="279">
        <v>45117</v>
      </c>
      <c r="AD281" s="279">
        <f>AC281+30</f>
        <v>45147</v>
      </c>
      <c r="AE281" s="279">
        <f>AD281+60</f>
        <v>45207</v>
      </c>
      <c r="AF281" s="279">
        <v>45290</v>
      </c>
      <c r="AG281" s="370"/>
      <c r="AH281" s="370"/>
      <c r="AI281" s="370"/>
      <c r="AJ281" s="290">
        <f t="shared" si="28"/>
        <v>46</v>
      </c>
      <c r="AK281" s="290">
        <f t="shared" si="29"/>
        <v>30</v>
      </c>
    </row>
    <row r="282" spans="1:38" s="457" customFormat="1" ht="18.5" customHeight="1">
      <c r="A282" s="290">
        <v>279</v>
      </c>
      <c r="B282" s="370" t="s">
        <v>621</v>
      </c>
      <c r="C282" s="370" t="s">
        <v>1750</v>
      </c>
      <c r="D282" s="370" t="s">
        <v>1727</v>
      </c>
      <c r="E282" s="370"/>
      <c r="F282" s="370" t="s">
        <v>1728</v>
      </c>
      <c r="G282" s="370" t="s">
        <v>1753</v>
      </c>
      <c r="H282" s="370">
        <v>4</v>
      </c>
      <c r="I282" s="370" t="s">
        <v>1719</v>
      </c>
      <c r="J282" s="373">
        <v>44896</v>
      </c>
      <c r="K282" s="373">
        <v>44924</v>
      </c>
      <c r="L282" s="373">
        <v>44925</v>
      </c>
      <c r="M282" s="373">
        <v>44970</v>
      </c>
      <c r="N282" s="373">
        <v>44983</v>
      </c>
      <c r="O282" s="373">
        <v>44995</v>
      </c>
      <c r="P282" s="373">
        <v>45005</v>
      </c>
      <c r="Q282" s="373">
        <v>45019</v>
      </c>
      <c r="R282" s="373">
        <v>45219</v>
      </c>
      <c r="S282" s="373">
        <v>44896</v>
      </c>
      <c r="T282" s="373">
        <v>44905</v>
      </c>
      <c r="U282" s="373">
        <v>44934</v>
      </c>
      <c r="V282" s="373">
        <v>44940</v>
      </c>
      <c r="W282" s="373">
        <v>45000</v>
      </c>
      <c r="X282" s="373">
        <v>45015</v>
      </c>
      <c r="Y282" s="373">
        <v>45024</v>
      </c>
      <c r="Z282" s="373">
        <v>45055</v>
      </c>
      <c r="AA282" s="279">
        <v>45112</v>
      </c>
      <c r="AB282" s="370" t="s">
        <v>1725</v>
      </c>
      <c r="AC282" s="279">
        <v>45108</v>
      </c>
      <c r="AD282" s="279">
        <f>AC282+30</f>
        <v>45138</v>
      </c>
      <c r="AE282" s="279">
        <f>AD282+60</f>
        <v>45198</v>
      </c>
      <c r="AF282" s="279">
        <v>45290</v>
      </c>
      <c r="AG282" s="370"/>
      <c r="AH282" s="370"/>
      <c r="AI282" s="370"/>
      <c r="AJ282" s="290">
        <f t="shared" si="28"/>
        <v>93</v>
      </c>
      <c r="AK282" s="290">
        <f t="shared" si="29"/>
        <v>71</v>
      </c>
    </row>
    <row r="283" spans="1:38" s="457" customFormat="1" ht="18.5" customHeight="1">
      <c r="A283" s="293">
        <v>280</v>
      </c>
      <c r="B283" s="370" t="s">
        <v>621</v>
      </c>
      <c r="C283" s="370" t="s">
        <v>1750</v>
      </c>
      <c r="D283" s="370"/>
      <c r="E283" s="370"/>
      <c r="F283" s="370" t="s">
        <v>1729</v>
      </c>
      <c r="G283" s="370" t="s">
        <v>1730</v>
      </c>
      <c r="H283" s="370">
        <v>4</v>
      </c>
      <c r="I283" s="370" t="s">
        <v>1719</v>
      </c>
      <c r="J283" s="373">
        <v>44896</v>
      </c>
      <c r="K283" s="373">
        <v>44924</v>
      </c>
      <c r="L283" s="373">
        <v>44925</v>
      </c>
      <c r="M283" s="373">
        <v>44970</v>
      </c>
      <c r="N283" s="373">
        <v>44983</v>
      </c>
      <c r="O283" s="373">
        <v>44995</v>
      </c>
      <c r="P283" s="373">
        <v>45005</v>
      </c>
      <c r="Q283" s="373">
        <v>45019</v>
      </c>
      <c r="R283" s="373">
        <v>45219</v>
      </c>
      <c r="S283" s="373">
        <v>44896</v>
      </c>
      <c r="T283" s="373">
        <v>44905</v>
      </c>
      <c r="U283" s="373">
        <v>44934</v>
      </c>
      <c r="V283" s="373">
        <v>44940</v>
      </c>
      <c r="W283" s="373">
        <v>45000</v>
      </c>
      <c r="X283" s="373">
        <v>45015</v>
      </c>
      <c r="Y283" s="373">
        <v>45024</v>
      </c>
      <c r="Z283" s="373">
        <v>45055</v>
      </c>
      <c r="AA283" s="279">
        <v>45112</v>
      </c>
      <c r="AB283" s="370" t="s">
        <v>1725</v>
      </c>
      <c r="AC283" s="279">
        <v>45108</v>
      </c>
      <c r="AD283" s="279">
        <f t="shared" ref="AD283:AD289" si="33">AC283+30</f>
        <v>45138</v>
      </c>
      <c r="AE283" s="279">
        <f t="shared" ref="AE283:AE289" si="34">AD283+60</f>
        <v>45198</v>
      </c>
      <c r="AF283" s="279">
        <v>45290</v>
      </c>
      <c r="AG283" s="370"/>
      <c r="AH283" s="370"/>
      <c r="AI283" s="370"/>
      <c r="AJ283" s="290">
        <f t="shared" si="28"/>
        <v>93</v>
      </c>
      <c r="AK283" s="290">
        <f t="shared" si="29"/>
        <v>71</v>
      </c>
    </row>
    <row r="284" spans="1:38" s="165" customFormat="1" ht="18.5" customHeight="1">
      <c r="A284" s="290">
        <v>281</v>
      </c>
      <c r="B284" s="370" t="s">
        <v>621</v>
      </c>
      <c r="C284" s="370" t="s">
        <v>1750</v>
      </c>
      <c r="D284" s="370"/>
      <c r="E284" s="370"/>
      <c r="F284" s="370" t="s">
        <v>1731</v>
      </c>
      <c r="G284" s="370" t="s">
        <v>1724</v>
      </c>
      <c r="H284" s="370">
        <v>4</v>
      </c>
      <c r="I284" s="370" t="s">
        <v>1719</v>
      </c>
      <c r="J284" s="373">
        <v>44896</v>
      </c>
      <c r="K284" s="373">
        <v>44924</v>
      </c>
      <c r="L284" s="373">
        <v>44925</v>
      </c>
      <c r="M284" s="373">
        <v>44970</v>
      </c>
      <c r="N284" s="373">
        <v>44983</v>
      </c>
      <c r="O284" s="373">
        <v>44995</v>
      </c>
      <c r="P284" s="373">
        <v>45005</v>
      </c>
      <c r="Q284" s="373">
        <v>45019</v>
      </c>
      <c r="R284" s="373">
        <v>45219</v>
      </c>
      <c r="S284" s="373">
        <v>44896</v>
      </c>
      <c r="T284" s="373">
        <v>44905</v>
      </c>
      <c r="U284" s="373">
        <v>44934</v>
      </c>
      <c r="V284" s="373">
        <v>44940</v>
      </c>
      <c r="W284" s="373">
        <v>45000</v>
      </c>
      <c r="X284" s="373">
        <v>45015</v>
      </c>
      <c r="Y284" s="373">
        <v>45024</v>
      </c>
      <c r="Z284" s="373">
        <v>45055</v>
      </c>
      <c r="AA284" s="279">
        <v>45112</v>
      </c>
      <c r="AB284" s="370" t="s">
        <v>1725</v>
      </c>
      <c r="AC284" s="279">
        <v>45108</v>
      </c>
      <c r="AD284" s="279">
        <f t="shared" si="33"/>
        <v>45138</v>
      </c>
      <c r="AE284" s="279">
        <f t="shared" si="34"/>
        <v>45198</v>
      </c>
      <c r="AF284" s="279">
        <v>45290</v>
      </c>
      <c r="AG284" s="370"/>
      <c r="AH284" s="370"/>
      <c r="AI284" s="370"/>
      <c r="AJ284" s="290">
        <f t="shared" si="28"/>
        <v>93</v>
      </c>
      <c r="AK284" s="290">
        <f t="shared" si="29"/>
        <v>71</v>
      </c>
      <c r="AL284" s="370"/>
    </row>
    <row r="285" spans="1:38" s="165" customFormat="1" ht="18.5" customHeight="1">
      <c r="A285" s="293">
        <v>282</v>
      </c>
      <c r="B285" s="370" t="s">
        <v>621</v>
      </c>
      <c r="C285" s="370" t="s">
        <v>1750</v>
      </c>
      <c r="D285" s="370"/>
      <c r="E285" s="370"/>
      <c r="F285" s="370" t="s">
        <v>1732</v>
      </c>
      <c r="G285" s="370" t="s">
        <v>1752</v>
      </c>
      <c r="H285" s="370">
        <v>4</v>
      </c>
      <c r="I285" s="370" t="s">
        <v>1719</v>
      </c>
      <c r="J285" s="373">
        <v>44896</v>
      </c>
      <c r="K285" s="373">
        <v>44924</v>
      </c>
      <c r="L285" s="373">
        <v>44925</v>
      </c>
      <c r="M285" s="373">
        <v>44970</v>
      </c>
      <c r="N285" s="373">
        <v>44983</v>
      </c>
      <c r="O285" s="373">
        <v>44995</v>
      </c>
      <c r="P285" s="373">
        <v>45005</v>
      </c>
      <c r="Q285" s="373">
        <v>45019</v>
      </c>
      <c r="R285" s="373">
        <v>45219</v>
      </c>
      <c r="S285" s="373">
        <v>44896</v>
      </c>
      <c r="T285" s="373">
        <v>44905</v>
      </c>
      <c r="U285" s="373">
        <v>44934</v>
      </c>
      <c r="V285" s="373">
        <v>44940</v>
      </c>
      <c r="W285" s="373">
        <v>45000</v>
      </c>
      <c r="X285" s="373">
        <v>45015</v>
      </c>
      <c r="Y285" s="373">
        <v>45024</v>
      </c>
      <c r="Z285" s="373">
        <v>45055</v>
      </c>
      <c r="AA285" s="279">
        <v>45112</v>
      </c>
      <c r="AB285" s="370" t="s">
        <v>1725</v>
      </c>
      <c r="AC285" s="279">
        <v>45108</v>
      </c>
      <c r="AD285" s="279">
        <f t="shared" si="33"/>
        <v>45138</v>
      </c>
      <c r="AE285" s="279">
        <f t="shared" si="34"/>
        <v>45198</v>
      </c>
      <c r="AF285" s="279">
        <v>45290</v>
      </c>
      <c r="AG285" s="370"/>
      <c r="AH285" s="370"/>
      <c r="AI285" s="370"/>
      <c r="AJ285" s="290">
        <f t="shared" si="28"/>
        <v>93</v>
      </c>
      <c r="AK285" s="290">
        <f t="shared" si="29"/>
        <v>71</v>
      </c>
      <c r="AL285" s="370"/>
    </row>
    <row r="286" spans="1:38" s="370" customFormat="1" ht="18.5" customHeight="1">
      <c r="A286" s="290">
        <v>283</v>
      </c>
      <c r="B286" s="370" t="s">
        <v>1756</v>
      </c>
      <c r="C286" s="370" t="s">
        <v>1750</v>
      </c>
      <c r="D286" s="370" t="s">
        <v>2792</v>
      </c>
      <c r="E286" s="370" t="s">
        <v>1733</v>
      </c>
      <c r="F286" s="370" t="s">
        <v>1734</v>
      </c>
      <c r="G286" s="370" t="s">
        <v>1735</v>
      </c>
      <c r="H286" s="307">
        <v>1</v>
      </c>
      <c r="I286" s="370" t="s">
        <v>1719</v>
      </c>
      <c r="J286" s="370" t="s">
        <v>1736</v>
      </c>
      <c r="K286" s="370" t="s">
        <v>1737</v>
      </c>
      <c r="L286" s="370" t="s">
        <v>1738</v>
      </c>
      <c r="M286" s="370" t="s">
        <v>2793</v>
      </c>
      <c r="N286" s="370" t="s">
        <v>2794</v>
      </c>
      <c r="O286" s="370" t="s">
        <v>1740</v>
      </c>
      <c r="P286" s="370" t="s">
        <v>748</v>
      </c>
      <c r="Q286" s="370" t="s">
        <v>1741</v>
      </c>
      <c r="R286" s="370" t="s">
        <v>1742</v>
      </c>
      <c r="S286" s="370" t="s">
        <v>1736</v>
      </c>
      <c r="T286" s="370" t="s">
        <v>1737</v>
      </c>
      <c r="U286" s="370" t="s">
        <v>1738</v>
      </c>
      <c r="V286" s="370" t="s">
        <v>1739</v>
      </c>
      <c r="W286" s="370" t="s">
        <v>1743</v>
      </c>
      <c r="X286" s="370" t="s">
        <v>2795</v>
      </c>
      <c r="Y286" s="370" t="s">
        <v>749</v>
      </c>
      <c r="Z286" s="370" t="s">
        <v>750</v>
      </c>
      <c r="AA286" s="374" t="s">
        <v>1744</v>
      </c>
      <c r="AC286" s="370" t="s">
        <v>1745</v>
      </c>
      <c r="AD286" s="279">
        <f t="shared" si="33"/>
        <v>45147</v>
      </c>
      <c r="AE286" s="279">
        <f t="shared" si="34"/>
        <v>45207</v>
      </c>
      <c r="AF286" s="370" t="s">
        <v>1742</v>
      </c>
      <c r="AJ286" s="290">
        <f t="shared" si="28"/>
        <v>8</v>
      </c>
      <c r="AK286" s="290">
        <f t="shared" si="29"/>
        <v>0</v>
      </c>
    </row>
    <row r="287" spans="1:38" s="165" customFormat="1" ht="18.5" customHeight="1">
      <c r="A287" s="293">
        <v>284</v>
      </c>
      <c r="B287" s="370" t="s">
        <v>1755</v>
      </c>
      <c r="C287" s="370" t="s">
        <v>1750</v>
      </c>
      <c r="D287" s="370" t="s">
        <v>1746</v>
      </c>
      <c r="E287" s="370" t="s">
        <v>1747</v>
      </c>
      <c r="F287" s="370" t="s">
        <v>1748</v>
      </c>
      <c r="G287" s="370" t="s">
        <v>1754</v>
      </c>
      <c r="H287" s="370">
        <v>1</v>
      </c>
      <c r="I287" s="370" t="s">
        <v>1719</v>
      </c>
      <c r="J287" s="373">
        <v>45093</v>
      </c>
      <c r="K287" s="373">
        <v>45121</v>
      </c>
      <c r="L287" s="373">
        <v>45158</v>
      </c>
      <c r="M287" s="373">
        <v>45159</v>
      </c>
      <c r="N287" s="373">
        <v>45179</v>
      </c>
      <c r="O287" s="373">
        <v>45189</v>
      </c>
      <c r="P287" s="373">
        <v>45194</v>
      </c>
      <c r="Q287" s="373">
        <v>45209</v>
      </c>
      <c r="R287" s="373">
        <v>45412</v>
      </c>
      <c r="S287" s="373">
        <v>45094</v>
      </c>
      <c r="T287" s="373">
        <v>45107</v>
      </c>
      <c r="U287" s="373">
        <v>45122</v>
      </c>
      <c r="V287" s="373">
        <v>45158</v>
      </c>
      <c r="W287" s="373">
        <v>45159</v>
      </c>
      <c r="X287" s="373">
        <v>45179</v>
      </c>
      <c r="Y287" s="373">
        <v>45189</v>
      </c>
      <c r="Z287" s="373">
        <v>45194</v>
      </c>
      <c r="AA287" s="279">
        <v>45209</v>
      </c>
      <c r="AC287" s="279">
        <v>45260</v>
      </c>
      <c r="AD287" s="279">
        <f t="shared" si="33"/>
        <v>45290</v>
      </c>
      <c r="AE287" s="279">
        <f t="shared" si="34"/>
        <v>45350</v>
      </c>
      <c r="AF287" s="370" t="s">
        <v>1749</v>
      </c>
      <c r="AJ287" s="290">
        <f t="shared" si="28"/>
        <v>0</v>
      </c>
      <c r="AK287" s="290">
        <f t="shared" si="29"/>
        <v>0</v>
      </c>
      <c r="AL287" s="370"/>
    </row>
    <row r="288" spans="1:38" s="165" customFormat="1" ht="18.5" customHeight="1">
      <c r="A288" s="290">
        <v>285</v>
      </c>
      <c r="B288" s="370" t="s">
        <v>621</v>
      </c>
      <c r="C288" s="370" t="s">
        <v>2497</v>
      </c>
      <c r="F288" s="370" t="s">
        <v>513</v>
      </c>
      <c r="H288" s="370">
        <v>20</v>
      </c>
      <c r="I288" s="370" t="s">
        <v>2796</v>
      </c>
      <c r="M288" s="373">
        <v>45132</v>
      </c>
      <c r="N288" s="373">
        <v>45153</v>
      </c>
      <c r="O288" s="373">
        <v>45159</v>
      </c>
      <c r="P288" s="373">
        <v>45184</v>
      </c>
      <c r="Q288" s="373">
        <v>45185</v>
      </c>
      <c r="R288" s="373">
        <v>45371</v>
      </c>
      <c r="W288" s="373">
        <v>45132</v>
      </c>
      <c r="X288" s="373">
        <v>45153</v>
      </c>
      <c r="Y288" s="373">
        <v>45159</v>
      </c>
      <c r="Z288" s="373">
        <v>45184</v>
      </c>
      <c r="AA288" s="373">
        <v>45185</v>
      </c>
      <c r="AB288" s="373"/>
      <c r="AC288" s="279">
        <v>45219</v>
      </c>
      <c r="AD288" s="279">
        <f t="shared" si="33"/>
        <v>45249</v>
      </c>
      <c r="AE288" s="279">
        <f t="shared" si="34"/>
        <v>45309</v>
      </c>
      <c r="AF288" s="279">
        <v>45371</v>
      </c>
      <c r="AJ288" s="290">
        <f t="shared" si="28"/>
        <v>0</v>
      </c>
      <c r="AK288" s="290">
        <f t="shared" si="29"/>
        <v>0</v>
      </c>
      <c r="AL288" s="370"/>
    </row>
    <row r="289" spans="1:38" s="165" customFormat="1" ht="18.5" customHeight="1">
      <c r="A289" s="293">
        <v>286</v>
      </c>
      <c r="B289" s="370" t="s">
        <v>2797</v>
      </c>
      <c r="C289" s="370" t="s">
        <v>1750</v>
      </c>
      <c r="D289" s="165" t="s">
        <v>513</v>
      </c>
      <c r="E289" s="165" t="s">
        <v>513</v>
      </c>
      <c r="F289" s="370" t="s">
        <v>2066</v>
      </c>
      <c r="G289" s="165" t="s">
        <v>1107</v>
      </c>
      <c r="H289" s="370">
        <v>16</v>
      </c>
      <c r="I289" s="370" t="s">
        <v>2796</v>
      </c>
      <c r="J289" s="373">
        <v>45112</v>
      </c>
      <c r="K289" s="373">
        <f>J289+24</f>
        <v>45136</v>
      </c>
      <c r="L289" s="373">
        <f>K289+33</f>
        <v>45169</v>
      </c>
      <c r="M289" s="373">
        <f>L289+1</f>
        <v>45170</v>
      </c>
      <c r="N289" s="373">
        <f>M289+20</f>
        <v>45190</v>
      </c>
      <c r="O289" s="373">
        <f>N289+20</f>
        <v>45210</v>
      </c>
      <c r="P289" s="373">
        <f>O289+5</f>
        <v>45215</v>
      </c>
      <c r="Q289" s="373">
        <v>45216</v>
      </c>
      <c r="R289" s="373">
        <f>Q289+180</f>
        <v>45396</v>
      </c>
      <c r="S289" s="373">
        <v>45112</v>
      </c>
      <c r="T289" s="373">
        <f>S289+10</f>
        <v>45122</v>
      </c>
      <c r="U289" s="373">
        <f>T289+14</f>
        <v>45136</v>
      </c>
      <c r="V289" s="373">
        <f>U289+33</f>
        <v>45169</v>
      </c>
      <c r="W289" s="373">
        <f>V289+1</f>
        <v>45170</v>
      </c>
      <c r="X289" s="373">
        <f>W289+20</f>
        <v>45190</v>
      </c>
      <c r="Y289" s="373">
        <f>X289+5</f>
        <v>45195</v>
      </c>
      <c r="Z289" s="373">
        <v>45215</v>
      </c>
      <c r="AA289" s="373">
        <v>45216</v>
      </c>
      <c r="AC289" s="279">
        <v>45267</v>
      </c>
      <c r="AD289" s="279">
        <f t="shared" si="33"/>
        <v>45297</v>
      </c>
      <c r="AE289" s="279">
        <f t="shared" si="34"/>
        <v>45357</v>
      </c>
      <c r="AF289" s="373">
        <v>45030</v>
      </c>
      <c r="AJ289" s="290">
        <f t="shared" si="28"/>
        <v>0</v>
      </c>
      <c r="AK289" s="290">
        <f t="shared" si="29"/>
        <v>-366</v>
      </c>
      <c r="AL289" s="370"/>
    </row>
    <row r="290" spans="1:38" s="347" customFormat="1" ht="18.5" customHeight="1">
      <c r="A290" s="290">
        <v>287</v>
      </c>
      <c r="B290" s="375" t="s">
        <v>765</v>
      </c>
      <c r="C290" s="376" t="s">
        <v>766</v>
      </c>
      <c r="D290" s="376" t="s">
        <v>94</v>
      </c>
      <c r="E290" s="375" t="s">
        <v>767</v>
      </c>
      <c r="F290" s="375" t="s">
        <v>767</v>
      </c>
      <c r="G290" s="194" t="s">
        <v>94</v>
      </c>
      <c r="H290" s="377">
        <v>7</v>
      </c>
      <c r="I290" s="318" t="s">
        <v>1775</v>
      </c>
      <c r="J290" s="378">
        <v>44602</v>
      </c>
      <c r="K290" s="379">
        <v>44666</v>
      </c>
      <c r="L290" s="379">
        <v>44667</v>
      </c>
      <c r="M290" s="379">
        <v>44686</v>
      </c>
      <c r="N290" s="379">
        <v>44762</v>
      </c>
      <c r="O290" s="379">
        <v>44706</v>
      </c>
      <c r="P290" s="379">
        <v>44706</v>
      </c>
      <c r="Q290" s="379">
        <v>44706</v>
      </c>
      <c r="R290" s="379">
        <v>45039</v>
      </c>
      <c r="S290" s="378">
        <v>44602</v>
      </c>
      <c r="T290" s="378">
        <v>44632</v>
      </c>
      <c r="U290" s="378">
        <v>44640</v>
      </c>
      <c r="V290" s="378">
        <v>44642</v>
      </c>
      <c r="W290" s="379">
        <v>44712</v>
      </c>
      <c r="X290" s="379">
        <v>44762</v>
      </c>
      <c r="Y290" s="378">
        <v>44776</v>
      </c>
      <c r="Z290" s="378">
        <v>44776</v>
      </c>
      <c r="AA290" s="378">
        <v>44819</v>
      </c>
      <c r="AB290" s="309"/>
      <c r="AC290" s="378" t="s">
        <v>1031</v>
      </c>
      <c r="AD290" s="378">
        <v>44919</v>
      </c>
      <c r="AE290" s="378">
        <v>44950</v>
      </c>
      <c r="AF290" s="378">
        <v>45039</v>
      </c>
      <c r="AG290" s="309"/>
      <c r="AH290" s="309"/>
      <c r="AI290" s="295"/>
      <c r="AJ290" s="290">
        <f t="shared" si="28"/>
        <v>113</v>
      </c>
      <c r="AK290" s="290">
        <f t="shared" si="29"/>
        <v>0</v>
      </c>
    </row>
    <row r="291" spans="1:38" s="347" customFormat="1" ht="18.5" customHeight="1">
      <c r="A291" s="293">
        <v>288</v>
      </c>
      <c r="B291" s="375" t="s">
        <v>765</v>
      </c>
      <c r="C291" s="376" t="s">
        <v>766</v>
      </c>
      <c r="D291" s="376" t="s">
        <v>97</v>
      </c>
      <c r="E291" s="375" t="s">
        <v>768</v>
      </c>
      <c r="F291" s="375" t="s">
        <v>768</v>
      </c>
      <c r="G291" s="194" t="s">
        <v>97</v>
      </c>
      <c r="H291" s="377">
        <v>6</v>
      </c>
      <c r="I291" s="318" t="s">
        <v>1775</v>
      </c>
      <c r="J291" s="378">
        <v>44602</v>
      </c>
      <c r="K291" s="379">
        <v>44666</v>
      </c>
      <c r="L291" s="379">
        <v>44667</v>
      </c>
      <c r="M291" s="379">
        <v>44686</v>
      </c>
      <c r="N291" s="379">
        <v>44762</v>
      </c>
      <c r="O291" s="379">
        <v>44706</v>
      </c>
      <c r="P291" s="379">
        <v>44706</v>
      </c>
      <c r="Q291" s="379">
        <v>44706</v>
      </c>
      <c r="R291" s="379">
        <v>45039</v>
      </c>
      <c r="S291" s="378">
        <v>44602</v>
      </c>
      <c r="T291" s="378">
        <v>44632</v>
      </c>
      <c r="U291" s="378">
        <v>44640</v>
      </c>
      <c r="V291" s="378">
        <v>44642</v>
      </c>
      <c r="W291" s="379">
        <v>44712</v>
      </c>
      <c r="X291" s="379">
        <v>44762</v>
      </c>
      <c r="Y291" s="378">
        <v>44776</v>
      </c>
      <c r="Z291" s="378">
        <v>44776</v>
      </c>
      <c r="AA291" s="378">
        <v>44819</v>
      </c>
      <c r="AB291" s="279"/>
      <c r="AC291" s="378" t="s">
        <v>2124</v>
      </c>
      <c r="AD291" s="378">
        <v>44919</v>
      </c>
      <c r="AE291" s="378">
        <v>44950</v>
      </c>
      <c r="AF291" s="378">
        <v>45039</v>
      </c>
      <c r="AG291" s="279"/>
      <c r="AH291" s="279"/>
      <c r="AI291" s="307"/>
      <c r="AJ291" s="290">
        <f t="shared" si="28"/>
        <v>113</v>
      </c>
      <c r="AK291" s="290">
        <f t="shared" si="29"/>
        <v>0</v>
      </c>
    </row>
    <row r="292" spans="1:38" s="347" customFormat="1" ht="18.5" customHeight="1">
      <c r="A292" s="290">
        <v>289</v>
      </c>
      <c r="B292" s="375" t="s">
        <v>765</v>
      </c>
      <c r="C292" s="376" t="s">
        <v>766</v>
      </c>
      <c r="D292" s="376" t="s">
        <v>99</v>
      </c>
      <c r="E292" s="375" t="s">
        <v>769</v>
      </c>
      <c r="F292" s="375" t="s">
        <v>769</v>
      </c>
      <c r="G292" s="194" t="s">
        <v>99</v>
      </c>
      <c r="H292" s="377">
        <v>6</v>
      </c>
      <c r="I292" s="318" t="s">
        <v>1775</v>
      </c>
      <c r="J292" s="378">
        <v>44602</v>
      </c>
      <c r="K292" s="379">
        <v>44666</v>
      </c>
      <c r="L292" s="379">
        <v>44667</v>
      </c>
      <c r="M292" s="379">
        <v>44686</v>
      </c>
      <c r="N292" s="379">
        <v>44762</v>
      </c>
      <c r="O292" s="379">
        <v>44706</v>
      </c>
      <c r="P292" s="379">
        <v>44706</v>
      </c>
      <c r="Q292" s="379">
        <v>44706</v>
      </c>
      <c r="R292" s="379">
        <v>45039</v>
      </c>
      <c r="S292" s="378">
        <v>44602</v>
      </c>
      <c r="T292" s="378">
        <v>44632</v>
      </c>
      <c r="U292" s="378">
        <v>44640</v>
      </c>
      <c r="V292" s="378">
        <v>44642</v>
      </c>
      <c r="W292" s="379">
        <v>44712</v>
      </c>
      <c r="X292" s="379">
        <v>44762</v>
      </c>
      <c r="Y292" s="378">
        <v>44776</v>
      </c>
      <c r="Z292" s="378">
        <v>44776</v>
      </c>
      <c r="AA292" s="378">
        <v>44829</v>
      </c>
      <c r="AB292" s="279"/>
      <c r="AC292" s="378" t="s">
        <v>1031</v>
      </c>
      <c r="AD292" s="378">
        <v>44919</v>
      </c>
      <c r="AE292" s="378">
        <v>44950</v>
      </c>
      <c r="AF292" s="378">
        <v>45039</v>
      </c>
      <c r="AG292" s="279"/>
      <c r="AH292" s="279"/>
      <c r="AI292" s="307"/>
      <c r="AJ292" s="290">
        <f t="shared" si="28"/>
        <v>123</v>
      </c>
      <c r="AK292" s="290">
        <f t="shared" si="29"/>
        <v>0</v>
      </c>
    </row>
    <row r="293" spans="1:38" s="347" customFormat="1" ht="18.5" customHeight="1">
      <c r="A293" s="293">
        <v>290</v>
      </c>
      <c r="B293" s="375" t="s">
        <v>765</v>
      </c>
      <c r="C293" s="376" t="s">
        <v>766</v>
      </c>
      <c r="D293" s="376" t="s">
        <v>101</v>
      </c>
      <c r="E293" s="375" t="s">
        <v>770</v>
      </c>
      <c r="F293" s="375" t="s">
        <v>770</v>
      </c>
      <c r="G293" s="194" t="s">
        <v>101</v>
      </c>
      <c r="H293" s="377">
        <v>7</v>
      </c>
      <c r="I293" s="318" t="s">
        <v>1775</v>
      </c>
      <c r="J293" s="378">
        <v>44602</v>
      </c>
      <c r="K293" s="379">
        <v>44666</v>
      </c>
      <c r="L293" s="379">
        <v>44667</v>
      </c>
      <c r="M293" s="379">
        <v>44686</v>
      </c>
      <c r="N293" s="379">
        <v>44762</v>
      </c>
      <c r="O293" s="379">
        <v>44706</v>
      </c>
      <c r="P293" s="379">
        <v>44706</v>
      </c>
      <c r="Q293" s="379">
        <v>44706</v>
      </c>
      <c r="R293" s="379">
        <v>45039</v>
      </c>
      <c r="S293" s="378">
        <v>44602</v>
      </c>
      <c r="T293" s="378">
        <v>44632</v>
      </c>
      <c r="U293" s="378">
        <v>44640</v>
      </c>
      <c r="V293" s="378">
        <v>44642</v>
      </c>
      <c r="W293" s="379">
        <v>44712</v>
      </c>
      <c r="X293" s="379">
        <v>44762</v>
      </c>
      <c r="Y293" s="378">
        <v>44776</v>
      </c>
      <c r="Z293" s="378">
        <v>44776</v>
      </c>
      <c r="AA293" s="378">
        <v>44829</v>
      </c>
      <c r="AB293" s="279"/>
      <c r="AC293" s="378" t="s">
        <v>1031</v>
      </c>
      <c r="AD293" s="378">
        <v>44919</v>
      </c>
      <c r="AE293" s="378">
        <v>44950</v>
      </c>
      <c r="AF293" s="378">
        <v>45039</v>
      </c>
      <c r="AG293" s="279"/>
      <c r="AH293" s="279"/>
      <c r="AI293" s="307"/>
      <c r="AJ293" s="290">
        <f t="shared" si="28"/>
        <v>123</v>
      </c>
      <c r="AK293" s="290">
        <f t="shared" si="29"/>
        <v>0</v>
      </c>
    </row>
    <row r="294" spans="1:38" s="347" customFormat="1" ht="18.5" customHeight="1">
      <c r="A294" s="290">
        <v>291</v>
      </c>
      <c r="B294" s="380" t="s">
        <v>765</v>
      </c>
      <c r="C294" s="381" t="s">
        <v>766</v>
      </c>
      <c r="D294" s="376" t="s">
        <v>616</v>
      </c>
      <c r="E294" s="375" t="s">
        <v>771</v>
      </c>
      <c r="F294" s="375" t="s">
        <v>771</v>
      </c>
      <c r="G294" s="194" t="s">
        <v>616</v>
      </c>
      <c r="H294" s="377">
        <v>3</v>
      </c>
      <c r="I294" s="318" t="s">
        <v>2815</v>
      </c>
      <c r="J294" s="378">
        <v>44754</v>
      </c>
      <c r="K294" s="378">
        <v>44883</v>
      </c>
      <c r="L294" s="379">
        <v>44921</v>
      </c>
      <c r="M294" s="379">
        <v>44940</v>
      </c>
      <c r="N294" s="379">
        <v>44940</v>
      </c>
      <c r="O294" s="379">
        <v>44991</v>
      </c>
      <c r="P294" s="379">
        <v>45000</v>
      </c>
      <c r="Q294" s="379">
        <v>45000</v>
      </c>
      <c r="R294" s="379">
        <v>45240</v>
      </c>
      <c r="S294" s="378">
        <v>44754</v>
      </c>
      <c r="T294" s="378">
        <v>44783</v>
      </c>
      <c r="U294" s="378">
        <v>44777</v>
      </c>
      <c r="V294" s="378">
        <v>44883</v>
      </c>
      <c r="W294" s="379">
        <v>44935</v>
      </c>
      <c r="X294" s="379">
        <v>44940</v>
      </c>
      <c r="Y294" s="379">
        <v>44987</v>
      </c>
      <c r="Z294" s="378">
        <v>44999</v>
      </c>
      <c r="AA294" s="378">
        <v>45031</v>
      </c>
      <c r="AB294" s="279" t="s">
        <v>1776</v>
      </c>
      <c r="AC294" s="379">
        <v>45030</v>
      </c>
      <c r="AD294" s="379">
        <v>45060</v>
      </c>
      <c r="AE294" s="378">
        <v>45090</v>
      </c>
      <c r="AF294" s="378">
        <v>45240</v>
      </c>
      <c r="AG294" s="279"/>
      <c r="AH294" s="279"/>
      <c r="AI294" s="307"/>
      <c r="AJ294" s="290">
        <f t="shared" si="28"/>
        <v>31</v>
      </c>
      <c r="AK294" s="290">
        <f t="shared" si="29"/>
        <v>0</v>
      </c>
    </row>
    <row r="295" spans="1:38" s="347" customFormat="1" ht="18.5" customHeight="1">
      <c r="A295" s="293">
        <v>292</v>
      </c>
      <c r="B295" s="380" t="s">
        <v>772</v>
      </c>
      <c r="C295" s="381" t="s">
        <v>773</v>
      </c>
      <c r="D295" s="376" t="s">
        <v>774</v>
      </c>
      <c r="E295" s="375" t="s">
        <v>775</v>
      </c>
      <c r="F295" s="375" t="s">
        <v>775</v>
      </c>
      <c r="G295" s="381" t="s">
        <v>774</v>
      </c>
      <c r="H295" s="377">
        <v>1</v>
      </c>
      <c r="I295" s="318" t="s">
        <v>2815</v>
      </c>
      <c r="J295" s="378">
        <v>44820</v>
      </c>
      <c r="K295" s="379">
        <v>44850</v>
      </c>
      <c r="L295" s="379">
        <v>44887</v>
      </c>
      <c r="M295" s="379">
        <v>44903</v>
      </c>
      <c r="N295" s="379">
        <v>44903</v>
      </c>
      <c r="O295" s="379">
        <v>44910</v>
      </c>
      <c r="P295" s="379">
        <v>44915</v>
      </c>
      <c r="Q295" s="379">
        <v>44915</v>
      </c>
      <c r="R295" s="379">
        <v>45231</v>
      </c>
      <c r="S295" s="378">
        <v>44820</v>
      </c>
      <c r="T295" s="378">
        <v>44827</v>
      </c>
      <c r="U295" s="378">
        <v>44828</v>
      </c>
      <c r="V295" s="379">
        <v>44850</v>
      </c>
      <c r="W295" s="379">
        <v>44887</v>
      </c>
      <c r="X295" s="379">
        <v>44903</v>
      </c>
      <c r="Y295" s="379">
        <v>44923</v>
      </c>
      <c r="Z295" s="378" t="s">
        <v>1031</v>
      </c>
      <c r="AA295" s="379">
        <v>44932</v>
      </c>
      <c r="AB295" s="279" t="s">
        <v>1777</v>
      </c>
      <c r="AC295" s="378" t="s">
        <v>1031</v>
      </c>
      <c r="AD295" s="379">
        <v>45051</v>
      </c>
      <c r="AE295" s="378">
        <v>45081</v>
      </c>
      <c r="AF295" s="378">
        <v>45231</v>
      </c>
      <c r="AG295" s="279"/>
      <c r="AH295" s="279"/>
      <c r="AI295" s="307"/>
      <c r="AJ295" s="290">
        <f t="shared" si="28"/>
        <v>17</v>
      </c>
      <c r="AK295" s="290">
        <f t="shared" si="29"/>
        <v>0</v>
      </c>
    </row>
    <row r="296" spans="1:38" s="347" customFormat="1" ht="18.5" customHeight="1">
      <c r="A296" s="290">
        <v>293</v>
      </c>
      <c r="B296" s="380" t="s">
        <v>772</v>
      </c>
      <c r="C296" s="381" t="s">
        <v>773</v>
      </c>
      <c r="D296" s="376" t="s">
        <v>774</v>
      </c>
      <c r="E296" s="375" t="s">
        <v>776</v>
      </c>
      <c r="F296" s="375" t="s">
        <v>776</v>
      </c>
      <c r="G296" s="381" t="s">
        <v>774</v>
      </c>
      <c r="H296" s="377">
        <v>1</v>
      </c>
      <c r="I296" s="318" t="s">
        <v>2815</v>
      </c>
      <c r="J296" s="378">
        <v>44820</v>
      </c>
      <c r="K296" s="379">
        <v>44850</v>
      </c>
      <c r="L296" s="379">
        <v>44887</v>
      </c>
      <c r="M296" s="379">
        <v>44903</v>
      </c>
      <c r="N296" s="379">
        <v>44903</v>
      </c>
      <c r="O296" s="379">
        <v>44910</v>
      </c>
      <c r="P296" s="379">
        <v>44915</v>
      </c>
      <c r="Q296" s="379">
        <v>44915</v>
      </c>
      <c r="R296" s="379">
        <v>45231</v>
      </c>
      <c r="S296" s="378">
        <v>44820</v>
      </c>
      <c r="T296" s="378">
        <v>44827</v>
      </c>
      <c r="U296" s="378">
        <v>44828</v>
      </c>
      <c r="V296" s="379">
        <v>44850</v>
      </c>
      <c r="W296" s="379">
        <v>44887</v>
      </c>
      <c r="X296" s="379">
        <v>44903</v>
      </c>
      <c r="Y296" s="379">
        <v>44923</v>
      </c>
      <c r="Z296" s="378" t="s">
        <v>1031</v>
      </c>
      <c r="AA296" s="379">
        <v>44932</v>
      </c>
      <c r="AB296" s="279" t="s">
        <v>2816</v>
      </c>
      <c r="AC296" s="378" t="s">
        <v>2124</v>
      </c>
      <c r="AD296" s="379">
        <v>45051</v>
      </c>
      <c r="AE296" s="378">
        <v>45081</v>
      </c>
      <c r="AF296" s="378">
        <v>45231</v>
      </c>
      <c r="AG296" s="279"/>
      <c r="AH296" s="279"/>
      <c r="AI296" s="307"/>
      <c r="AJ296" s="290">
        <f t="shared" si="28"/>
        <v>17</v>
      </c>
      <c r="AK296" s="290">
        <f t="shared" si="29"/>
        <v>0</v>
      </c>
    </row>
    <row r="297" spans="1:38" s="347" customFormat="1" ht="18.5" customHeight="1">
      <c r="A297" s="293">
        <v>294</v>
      </c>
      <c r="B297" s="129" t="s">
        <v>777</v>
      </c>
      <c r="C297" s="129" t="s">
        <v>580</v>
      </c>
      <c r="D297" s="376" t="s">
        <v>778</v>
      </c>
      <c r="E297" s="129" t="s">
        <v>779</v>
      </c>
      <c r="F297" s="129" t="s">
        <v>779</v>
      </c>
      <c r="G297" s="124" t="s">
        <v>778</v>
      </c>
      <c r="H297" s="263">
        <v>3</v>
      </c>
      <c r="I297" s="318" t="s">
        <v>2815</v>
      </c>
      <c r="J297" s="378">
        <v>44602</v>
      </c>
      <c r="K297" s="378">
        <v>44668</v>
      </c>
      <c r="L297" s="378">
        <v>44669</v>
      </c>
      <c r="M297" s="378">
        <v>44687</v>
      </c>
      <c r="N297" s="378">
        <v>44742</v>
      </c>
      <c r="O297" s="378">
        <v>44707</v>
      </c>
      <c r="P297" s="378">
        <v>44712</v>
      </c>
      <c r="Q297" s="378">
        <v>44712</v>
      </c>
      <c r="R297" s="379">
        <v>45043</v>
      </c>
      <c r="S297" s="378">
        <v>44602</v>
      </c>
      <c r="T297" s="378">
        <v>44616</v>
      </c>
      <c r="U297" s="378">
        <v>44636</v>
      </c>
      <c r="V297" s="378">
        <v>44645</v>
      </c>
      <c r="W297" s="378">
        <v>44689</v>
      </c>
      <c r="X297" s="378">
        <v>44742</v>
      </c>
      <c r="Y297" s="378">
        <v>44758</v>
      </c>
      <c r="Z297" s="378">
        <v>44758</v>
      </c>
      <c r="AA297" s="378">
        <v>44782</v>
      </c>
      <c r="AB297" s="279"/>
      <c r="AC297" s="378" t="s">
        <v>1031</v>
      </c>
      <c r="AD297" s="378">
        <v>44923</v>
      </c>
      <c r="AE297" s="378">
        <v>44972</v>
      </c>
      <c r="AF297" s="378">
        <v>45043</v>
      </c>
      <c r="AG297" s="279"/>
      <c r="AH297" s="279"/>
      <c r="AI297" s="307"/>
      <c r="AJ297" s="290">
        <f t="shared" si="28"/>
        <v>70</v>
      </c>
      <c r="AK297" s="290">
        <f t="shared" si="29"/>
        <v>0</v>
      </c>
    </row>
    <row r="298" spans="1:38" s="347" customFormat="1" ht="18.5" customHeight="1">
      <c r="A298" s="290">
        <v>295</v>
      </c>
      <c r="B298" s="129" t="s">
        <v>777</v>
      </c>
      <c r="C298" s="129" t="s">
        <v>580</v>
      </c>
      <c r="D298" s="376" t="s">
        <v>780</v>
      </c>
      <c r="E298" s="129" t="s">
        <v>781</v>
      </c>
      <c r="F298" s="129" t="s">
        <v>781</v>
      </c>
      <c r="G298" s="124" t="s">
        <v>780</v>
      </c>
      <c r="H298" s="263">
        <v>2</v>
      </c>
      <c r="I298" s="318" t="s">
        <v>2815</v>
      </c>
      <c r="J298" s="378">
        <v>44602</v>
      </c>
      <c r="K298" s="378">
        <v>44668</v>
      </c>
      <c r="L298" s="378">
        <v>44669</v>
      </c>
      <c r="M298" s="378">
        <v>44687</v>
      </c>
      <c r="N298" s="378">
        <v>44742</v>
      </c>
      <c r="O298" s="378">
        <v>44707</v>
      </c>
      <c r="P298" s="378">
        <v>44712</v>
      </c>
      <c r="Q298" s="378">
        <v>44712</v>
      </c>
      <c r="R298" s="379">
        <v>45043</v>
      </c>
      <c r="S298" s="378">
        <v>44602</v>
      </c>
      <c r="T298" s="378">
        <v>44616</v>
      </c>
      <c r="U298" s="378">
        <v>44636</v>
      </c>
      <c r="V298" s="378">
        <v>44645</v>
      </c>
      <c r="W298" s="378">
        <v>44689</v>
      </c>
      <c r="X298" s="378">
        <v>44742</v>
      </c>
      <c r="Y298" s="378">
        <v>44758</v>
      </c>
      <c r="Z298" s="378">
        <v>44758</v>
      </c>
      <c r="AA298" s="378">
        <v>44782</v>
      </c>
      <c r="AB298" s="279"/>
      <c r="AC298" s="378" t="s">
        <v>2124</v>
      </c>
      <c r="AD298" s="378">
        <v>44923</v>
      </c>
      <c r="AE298" s="378">
        <v>44972</v>
      </c>
      <c r="AF298" s="378">
        <v>45043</v>
      </c>
      <c r="AG298" s="279"/>
      <c r="AH298" s="279"/>
      <c r="AI298" s="307"/>
      <c r="AJ298" s="290">
        <f t="shared" si="28"/>
        <v>70</v>
      </c>
      <c r="AK298" s="290">
        <f t="shared" si="29"/>
        <v>0</v>
      </c>
    </row>
    <row r="299" spans="1:38" s="347" customFormat="1" ht="18.5" customHeight="1">
      <c r="A299" s="293">
        <v>296</v>
      </c>
      <c r="B299" s="129" t="s">
        <v>777</v>
      </c>
      <c r="C299" s="129" t="s">
        <v>580</v>
      </c>
      <c r="D299" s="376" t="s">
        <v>782</v>
      </c>
      <c r="E299" s="129" t="s">
        <v>783</v>
      </c>
      <c r="F299" s="129" t="s">
        <v>783</v>
      </c>
      <c r="G299" s="124" t="s">
        <v>782</v>
      </c>
      <c r="H299" s="263">
        <v>2</v>
      </c>
      <c r="I299" s="318" t="s">
        <v>1775</v>
      </c>
      <c r="J299" s="378">
        <v>44602</v>
      </c>
      <c r="K299" s="378">
        <v>44668</v>
      </c>
      <c r="L299" s="378">
        <v>44669</v>
      </c>
      <c r="M299" s="378">
        <v>44687</v>
      </c>
      <c r="N299" s="378">
        <v>44742</v>
      </c>
      <c r="O299" s="378">
        <v>44707</v>
      </c>
      <c r="P299" s="378">
        <v>44712</v>
      </c>
      <c r="Q299" s="378">
        <v>44712</v>
      </c>
      <c r="R299" s="379">
        <v>45043</v>
      </c>
      <c r="S299" s="378">
        <v>44602</v>
      </c>
      <c r="T299" s="378">
        <v>44616</v>
      </c>
      <c r="U299" s="378">
        <v>44636</v>
      </c>
      <c r="V299" s="378">
        <v>44645</v>
      </c>
      <c r="W299" s="378">
        <v>44689</v>
      </c>
      <c r="X299" s="378">
        <v>44742</v>
      </c>
      <c r="Y299" s="378">
        <v>44758</v>
      </c>
      <c r="Z299" s="378">
        <v>44758</v>
      </c>
      <c r="AA299" s="378">
        <v>44782</v>
      </c>
      <c r="AB299" s="279"/>
      <c r="AC299" s="378" t="s">
        <v>2124</v>
      </c>
      <c r="AD299" s="378">
        <v>44923</v>
      </c>
      <c r="AE299" s="378">
        <v>44972</v>
      </c>
      <c r="AF299" s="378">
        <v>45043</v>
      </c>
      <c r="AG299" s="279"/>
      <c r="AH299" s="279"/>
      <c r="AI299" s="307"/>
      <c r="AJ299" s="290">
        <f t="shared" si="28"/>
        <v>70</v>
      </c>
      <c r="AK299" s="290">
        <f t="shared" si="29"/>
        <v>0</v>
      </c>
    </row>
    <row r="300" spans="1:38" s="347" customFormat="1" ht="18.5" customHeight="1">
      <c r="A300" s="290">
        <v>297</v>
      </c>
      <c r="B300" s="129" t="s">
        <v>777</v>
      </c>
      <c r="C300" s="129" t="s">
        <v>580</v>
      </c>
      <c r="D300" s="376" t="s">
        <v>784</v>
      </c>
      <c r="E300" s="129" t="s">
        <v>785</v>
      </c>
      <c r="F300" s="129" t="s">
        <v>785</v>
      </c>
      <c r="G300" s="124" t="s">
        <v>784</v>
      </c>
      <c r="H300" s="263">
        <v>3</v>
      </c>
      <c r="I300" s="318" t="s">
        <v>2815</v>
      </c>
      <c r="J300" s="378">
        <v>44602</v>
      </c>
      <c r="K300" s="378">
        <v>44668</v>
      </c>
      <c r="L300" s="378">
        <v>44669</v>
      </c>
      <c r="M300" s="378">
        <v>44687</v>
      </c>
      <c r="N300" s="378">
        <v>44742</v>
      </c>
      <c r="O300" s="378">
        <v>44707</v>
      </c>
      <c r="P300" s="378">
        <v>44712</v>
      </c>
      <c r="Q300" s="378">
        <v>44712</v>
      </c>
      <c r="R300" s="379">
        <v>45043</v>
      </c>
      <c r="S300" s="378">
        <v>44602</v>
      </c>
      <c r="T300" s="378">
        <v>44616</v>
      </c>
      <c r="U300" s="378">
        <v>44636</v>
      </c>
      <c r="V300" s="378">
        <v>44645</v>
      </c>
      <c r="W300" s="378">
        <v>44689</v>
      </c>
      <c r="X300" s="378">
        <v>44742</v>
      </c>
      <c r="Y300" s="378">
        <v>44758</v>
      </c>
      <c r="Z300" s="378">
        <v>44758</v>
      </c>
      <c r="AA300" s="378">
        <v>44782</v>
      </c>
      <c r="AB300" s="279"/>
      <c r="AC300" s="378" t="s">
        <v>1031</v>
      </c>
      <c r="AD300" s="378">
        <v>44923</v>
      </c>
      <c r="AE300" s="378">
        <v>44972</v>
      </c>
      <c r="AF300" s="378">
        <v>45043</v>
      </c>
      <c r="AG300" s="279"/>
      <c r="AH300" s="279"/>
      <c r="AI300" s="307"/>
      <c r="AJ300" s="290">
        <f t="shared" si="28"/>
        <v>70</v>
      </c>
      <c r="AK300" s="290">
        <f t="shared" si="29"/>
        <v>0</v>
      </c>
    </row>
    <row r="301" spans="1:38" s="347" customFormat="1" ht="18.5" customHeight="1">
      <c r="A301" s="293">
        <v>298</v>
      </c>
      <c r="B301" s="380" t="s">
        <v>786</v>
      </c>
      <c r="C301" s="382" t="s">
        <v>787</v>
      </c>
      <c r="D301" s="376" t="s">
        <v>788</v>
      </c>
      <c r="E301" s="375" t="s">
        <v>789</v>
      </c>
      <c r="F301" s="375" t="s">
        <v>789</v>
      </c>
      <c r="G301" s="194" t="s">
        <v>788</v>
      </c>
      <c r="H301" s="383">
        <v>4</v>
      </c>
      <c r="I301" s="318" t="s">
        <v>2815</v>
      </c>
      <c r="J301" s="384">
        <v>44910</v>
      </c>
      <c r="K301" s="384">
        <v>44940</v>
      </c>
      <c r="L301" s="384">
        <v>45005</v>
      </c>
      <c r="M301" s="384">
        <v>45025</v>
      </c>
      <c r="N301" s="384">
        <v>45025</v>
      </c>
      <c r="O301" s="384">
        <v>45043</v>
      </c>
      <c r="P301" s="384">
        <v>45036</v>
      </c>
      <c r="Q301" s="384">
        <v>45036</v>
      </c>
      <c r="R301" s="379">
        <v>45267</v>
      </c>
      <c r="S301" s="384">
        <v>44910</v>
      </c>
      <c r="T301" s="384" t="s">
        <v>133</v>
      </c>
      <c r="U301" s="384">
        <v>44921</v>
      </c>
      <c r="V301" s="384">
        <v>44940</v>
      </c>
      <c r="W301" s="384">
        <v>45025</v>
      </c>
      <c r="X301" s="384">
        <v>45025</v>
      </c>
      <c r="Y301" s="384">
        <v>45035</v>
      </c>
      <c r="Z301" s="384" t="s">
        <v>1172</v>
      </c>
      <c r="AA301" s="384">
        <v>45077</v>
      </c>
      <c r="AB301" s="190" t="s">
        <v>1778</v>
      </c>
      <c r="AC301" s="384">
        <f>AA301+30</f>
        <v>45107</v>
      </c>
      <c r="AD301" s="378">
        <f>AC301+30</f>
        <v>45137</v>
      </c>
      <c r="AE301" s="378">
        <f>AD301+60</f>
        <v>45197</v>
      </c>
      <c r="AF301" s="378">
        <f>AE301+90</f>
        <v>45287</v>
      </c>
      <c r="AG301" s="279"/>
      <c r="AH301" s="279"/>
      <c r="AI301" s="307"/>
      <c r="AJ301" s="290">
        <f t="shared" si="28"/>
        <v>41</v>
      </c>
      <c r="AK301" s="290">
        <f t="shared" si="29"/>
        <v>20</v>
      </c>
    </row>
    <row r="302" spans="1:38" s="347" customFormat="1" ht="18.5" customHeight="1">
      <c r="A302" s="290">
        <v>299</v>
      </c>
      <c r="B302" s="380" t="s">
        <v>786</v>
      </c>
      <c r="C302" s="382" t="s">
        <v>787</v>
      </c>
      <c r="D302" s="376" t="s">
        <v>790</v>
      </c>
      <c r="E302" s="194" t="s">
        <v>791</v>
      </c>
      <c r="F302" s="194" t="s">
        <v>791</v>
      </c>
      <c r="G302" s="194" t="s">
        <v>790</v>
      </c>
      <c r="H302" s="383">
        <v>4</v>
      </c>
      <c r="I302" s="318" t="s">
        <v>2815</v>
      </c>
      <c r="J302" s="384">
        <v>44910</v>
      </c>
      <c r="K302" s="384">
        <v>44940</v>
      </c>
      <c r="L302" s="384">
        <v>45005</v>
      </c>
      <c r="M302" s="384">
        <v>45025</v>
      </c>
      <c r="N302" s="384">
        <v>45025</v>
      </c>
      <c r="O302" s="384">
        <v>45043</v>
      </c>
      <c r="P302" s="384">
        <v>45036</v>
      </c>
      <c r="Q302" s="384">
        <v>45036</v>
      </c>
      <c r="R302" s="379">
        <v>45267</v>
      </c>
      <c r="S302" s="384">
        <v>44910</v>
      </c>
      <c r="T302" s="384" t="s">
        <v>133</v>
      </c>
      <c r="U302" s="384">
        <v>44921</v>
      </c>
      <c r="V302" s="384">
        <v>44940</v>
      </c>
      <c r="W302" s="384">
        <v>45025</v>
      </c>
      <c r="X302" s="384">
        <v>45025</v>
      </c>
      <c r="Y302" s="384">
        <v>45035</v>
      </c>
      <c r="Z302" s="384" t="s">
        <v>2817</v>
      </c>
      <c r="AA302" s="384">
        <v>45077</v>
      </c>
      <c r="AB302" s="190" t="s">
        <v>1778</v>
      </c>
      <c r="AC302" s="384">
        <f t="shared" ref="AC302:AC304" si="35">AA302+30</f>
        <v>45107</v>
      </c>
      <c r="AD302" s="378">
        <f t="shared" ref="AD302:AD304" si="36">AC302+30</f>
        <v>45137</v>
      </c>
      <c r="AE302" s="378">
        <f t="shared" ref="AE302:AE304" si="37">AD302+60</f>
        <v>45197</v>
      </c>
      <c r="AF302" s="378">
        <f t="shared" ref="AF302:AF304" si="38">AE302+90</f>
        <v>45287</v>
      </c>
      <c r="AG302" s="279"/>
      <c r="AH302" s="279"/>
      <c r="AI302" s="307"/>
      <c r="AJ302" s="290">
        <f t="shared" si="28"/>
        <v>41</v>
      </c>
      <c r="AK302" s="290">
        <f t="shared" si="29"/>
        <v>20</v>
      </c>
    </row>
    <row r="303" spans="1:38" s="347" customFormat="1" ht="18.5" customHeight="1">
      <c r="A303" s="293">
        <v>300</v>
      </c>
      <c r="B303" s="380" t="s">
        <v>786</v>
      </c>
      <c r="C303" s="382" t="s">
        <v>787</v>
      </c>
      <c r="D303" s="376" t="s">
        <v>792</v>
      </c>
      <c r="E303" s="194" t="s">
        <v>793</v>
      </c>
      <c r="F303" s="194" t="s">
        <v>793</v>
      </c>
      <c r="G303" s="194" t="s">
        <v>792</v>
      </c>
      <c r="H303" s="383">
        <v>3</v>
      </c>
      <c r="I303" s="318" t="s">
        <v>2815</v>
      </c>
      <c r="J303" s="384">
        <v>44910</v>
      </c>
      <c r="K303" s="384">
        <v>44940</v>
      </c>
      <c r="L303" s="384">
        <v>45005</v>
      </c>
      <c r="M303" s="384">
        <v>45025</v>
      </c>
      <c r="N303" s="384">
        <v>45025</v>
      </c>
      <c r="O303" s="384">
        <v>45043</v>
      </c>
      <c r="P303" s="384">
        <v>45036</v>
      </c>
      <c r="Q303" s="384">
        <v>45036</v>
      </c>
      <c r="R303" s="379">
        <v>45267</v>
      </c>
      <c r="S303" s="384">
        <v>44910</v>
      </c>
      <c r="T303" s="384" t="s">
        <v>133</v>
      </c>
      <c r="U303" s="384">
        <v>44921</v>
      </c>
      <c r="V303" s="384">
        <v>44940</v>
      </c>
      <c r="W303" s="384">
        <v>45025</v>
      </c>
      <c r="X303" s="384">
        <v>45025</v>
      </c>
      <c r="Y303" s="384">
        <v>45035</v>
      </c>
      <c r="Z303" s="384" t="s">
        <v>1172</v>
      </c>
      <c r="AA303" s="384">
        <v>45077</v>
      </c>
      <c r="AB303" s="190" t="s">
        <v>2818</v>
      </c>
      <c r="AC303" s="384">
        <f t="shared" si="35"/>
        <v>45107</v>
      </c>
      <c r="AD303" s="378">
        <f t="shared" si="36"/>
        <v>45137</v>
      </c>
      <c r="AE303" s="378">
        <f t="shared" si="37"/>
        <v>45197</v>
      </c>
      <c r="AF303" s="378">
        <f t="shared" si="38"/>
        <v>45287</v>
      </c>
      <c r="AG303" s="279"/>
      <c r="AH303" s="279"/>
      <c r="AI303" s="307"/>
      <c r="AJ303" s="290">
        <f t="shared" si="28"/>
        <v>41</v>
      </c>
      <c r="AK303" s="290">
        <f t="shared" si="29"/>
        <v>20</v>
      </c>
    </row>
    <row r="304" spans="1:38" s="347" customFormat="1" ht="18.5" customHeight="1">
      <c r="A304" s="290">
        <v>301</v>
      </c>
      <c r="B304" s="380" t="s">
        <v>786</v>
      </c>
      <c r="C304" s="382" t="s">
        <v>787</v>
      </c>
      <c r="D304" s="376" t="s">
        <v>794</v>
      </c>
      <c r="E304" s="194" t="s">
        <v>795</v>
      </c>
      <c r="F304" s="194" t="s">
        <v>795</v>
      </c>
      <c r="G304" s="194" t="s">
        <v>794</v>
      </c>
      <c r="H304" s="383">
        <v>4</v>
      </c>
      <c r="I304" s="318" t="s">
        <v>1775</v>
      </c>
      <c r="J304" s="384">
        <v>44910</v>
      </c>
      <c r="K304" s="384">
        <v>44940</v>
      </c>
      <c r="L304" s="384">
        <v>45005</v>
      </c>
      <c r="M304" s="384">
        <v>45025</v>
      </c>
      <c r="N304" s="384">
        <v>45025</v>
      </c>
      <c r="O304" s="384">
        <v>45043</v>
      </c>
      <c r="P304" s="384">
        <v>45036</v>
      </c>
      <c r="Q304" s="384">
        <v>45036</v>
      </c>
      <c r="R304" s="379">
        <v>45267</v>
      </c>
      <c r="S304" s="384">
        <v>44910</v>
      </c>
      <c r="T304" s="384" t="s">
        <v>133</v>
      </c>
      <c r="U304" s="384">
        <v>44921</v>
      </c>
      <c r="V304" s="384">
        <v>44940</v>
      </c>
      <c r="W304" s="384">
        <v>45025</v>
      </c>
      <c r="X304" s="384">
        <v>45025</v>
      </c>
      <c r="Y304" s="384">
        <v>45035</v>
      </c>
      <c r="Z304" s="384" t="s">
        <v>1172</v>
      </c>
      <c r="AA304" s="384">
        <v>45077</v>
      </c>
      <c r="AB304" s="190" t="s">
        <v>2818</v>
      </c>
      <c r="AC304" s="384">
        <f t="shared" si="35"/>
        <v>45107</v>
      </c>
      <c r="AD304" s="378">
        <f t="shared" si="36"/>
        <v>45137</v>
      </c>
      <c r="AE304" s="378">
        <f t="shared" si="37"/>
        <v>45197</v>
      </c>
      <c r="AF304" s="378">
        <f t="shared" si="38"/>
        <v>45287</v>
      </c>
      <c r="AG304" s="279"/>
      <c r="AH304" s="279"/>
      <c r="AI304" s="307"/>
      <c r="AJ304" s="290">
        <f t="shared" si="28"/>
        <v>41</v>
      </c>
      <c r="AK304" s="290">
        <f t="shared" si="29"/>
        <v>20</v>
      </c>
    </row>
    <row r="305" spans="1:37" s="347" customFormat="1" ht="18.5" customHeight="1">
      <c r="A305" s="293">
        <v>302</v>
      </c>
      <c r="B305" s="385" t="s">
        <v>786</v>
      </c>
      <c r="C305" s="385" t="s">
        <v>787</v>
      </c>
      <c r="D305" s="376" t="s">
        <v>616</v>
      </c>
      <c r="E305" s="386" t="s">
        <v>796</v>
      </c>
      <c r="F305" s="386" t="s">
        <v>796</v>
      </c>
      <c r="G305" s="387" t="s">
        <v>616</v>
      </c>
      <c r="H305" s="388">
        <v>6</v>
      </c>
      <c r="I305" s="318" t="s">
        <v>1775</v>
      </c>
      <c r="J305" s="389">
        <v>44280</v>
      </c>
      <c r="K305" s="379">
        <f>J305+10</f>
        <v>44290</v>
      </c>
      <c r="L305" s="379">
        <v>44334</v>
      </c>
      <c r="M305" s="379">
        <v>44727</v>
      </c>
      <c r="N305" s="379">
        <v>44349</v>
      </c>
      <c r="O305" s="379">
        <v>44392</v>
      </c>
      <c r="P305" s="390">
        <v>44371</v>
      </c>
      <c r="Q305" s="390">
        <v>44371</v>
      </c>
      <c r="R305" s="379">
        <v>44551</v>
      </c>
      <c r="S305" s="389">
        <v>44280</v>
      </c>
      <c r="T305" s="379">
        <v>44284</v>
      </c>
      <c r="U305" s="379">
        <v>44296</v>
      </c>
      <c r="V305" s="379">
        <v>44326</v>
      </c>
      <c r="W305" s="379">
        <v>44334</v>
      </c>
      <c r="X305" s="379">
        <v>44349</v>
      </c>
      <c r="Y305" s="390">
        <v>44364</v>
      </c>
      <c r="Z305" s="390">
        <v>44364</v>
      </c>
      <c r="AA305" s="390">
        <v>44630</v>
      </c>
      <c r="AB305" s="279"/>
      <c r="AC305" s="390">
        <f>AA305+30</f>
        <v>44660</v>
      </c>
      <c r="AD305" s="390">
        <f>AC305+30</f>
        <v>44690</v>
      </c>
      <c r="AE305" s="378">
        <f>AD305+30</f>
        <v>44720</v>
      </c>
      <c r="AF305" s="378">
        <f>AE305+90</f>
        <v>44810</v>
      </c>
      <c r="AG305" s="279" t="s">
        <v>2819</v>
      </c>
      <c r="AH305" s="279"/>
      <c r="AI305" s="307"/>
      <c r="AJ305" s="290">
        <f t="shared" si="28"/>
        <v>259</v>
      </c>
      <c r="AK305" s="290">
        <f t="shared" si="29"/>
        <v>259</v>
      </c>
    </row>
    <row r="306" spans="1:37" s="347" customFormat="1" ht="18.5" customHeight="1">
      <c r="A306" s="290">
        <v>303</v>
      </c>
      <c r="B306" s="385" t="s">
        <v>786</v>
      </c>
      <c r="C306" s="385" t="s">
        <v>787</v>
      </c>
      <c r="D306" s="222" t="s">
        <v>797</v>
      </c>
      <c r="E306" s="222" t="s">
        <v>798</v>
      </c>
      <c r="F306" s="391" t="s">
        <v>1779</v>
      </c>
      <c r="G306" s="391" t="s">
        <v>1780</v>
      </c>
      <c r="H306" s="388">
        <v>6</v>
      </c>
      <c r="I306" s="318" t="s">
        <v>1775</v>
      </c>
      <c r="J306" s="392">
        <v>44761</v>
      </c>
      <c r="K306" s="392">
        <v>44784</v>
      </c>
      <c r="L306" s="392">
        <v>44793</v>
      </c>
      <c r="M306" s="392">
        <v>44831</v>
      </c>
      <c r="N306" s="392">
        <v>44910</v>
      </c>
      <c r="O306" s="392">
        <v>44924</v>
      </c>
      <c r="P306" s="392">
        <v>44925</v>
      </c>
      <c r="Q306" s="392">
        <v>44929</v>
      </c>
      <c r="R306" s="392">
        <v>45139</v>
      </c>
      <c r="S306" s="392">
        <v>44761</v>
      </c>
      <c r="T306" s="392">
        <v>44784</v>
      </c>
      <c r="U306" s="392">
        <v>44784</v>
      </c>
      <c r="V306" s="392">
        <v>44793</v>
      </c>
      <c r="W306" s="392">
        <v>44831</v>
      </c>
      <c r="X306" s="392">
        <v>44910</v>
      </c>
      <c r="Y306" s="392">
        <v>44924</v>
      </c>
      <c r="Z306" s="392">
        <v>44925</v>
      </c>
      <c r="AA306" s="392">
        <v>44929</v>
      </c>
      <c r="AB306" s="392" t="s">
        <v>1140</v>
      </c>
      <c r="AC306" s="390">
        <v>45044</v>
      </c>
      <c r="AD306" s="390">
        <v>45074</v>
      </c>
      <c r="AE306" s="378">
        <v>45104</v>
      </c>
      <c r="AF306" s="392">
        <v>45139</v>
      </c>
      <c r="AG306" s="279"/>
      <c r="AH306" s="279"/>
      <c r="AI306" s="307"/>
      <c r="AJ306" s="290">
        <f t="shared" si="28"/>
        <v>0</v>
      </c>
      <c r="AK306" s="290">
        <f t="shared" si="29"/>
        <v>0</v>
      </c>
    </row>
    <row r="307" spans="1:37" s="347" customFormat="1" ht="18.5" customHeight="1">
      <c r="A307" s="293">
        <v>304</v>
      </c>
      <c r="B307" s="385" t="s">
        <v>786</v>
      </c>
      <c r="C307" s="385" t="s">
        <v>787</v>
      </c>
      <c r="D307" s="222" t="s">
        <v>797</v>
      </c>
      <c r="E307" s="222" t="s">
        <v>798</v>
      </c>
      <c r="F307" s="391" t="s">
        <v>799</v>
      </c>
      <c r="G307" s="391" t="s">
        <v>1646</v>
      </c>
      <c r="H307" s="388">
        <v>6</v>
      </c>
      <c r="I307" s="318" t="s">
        <v>2815</v>
      </c>
      <c r="J307" s="392">
        <v>44761</v>
      </c>
      <c r="K307" s="392">
        <v>44784</v>
      </c>
      <c r="L307" s="392">
        <v>44793</v>
      </c>
      <c r="M307" s="392">
        <v>44831</v>
      </c>
      <c r="N307" s="392">
        <v>44910</v>
      </c>
      <c r="O307" s="392">
        <v>44924</v>
      </c>
      <c r="P307" s="392">
        <v>44925</v>
      </c>
      <c r="Q307" s="392">
        <v>44932</v>
      </c>
      <c r="R307" s="392">
        <v>45142</v>
      </c>
      <c r="S307" s="392">
        <v>44761</v>
      </c>
      <c r="T307" s="392">
        <v>44784</v>
      </c>
      <c r="U307" s="392">
        <v>44784</v>
      </c>
      <c r="V307" s="392">
        <v>44793</v>
      </c>
      <c r="W307" s="392">
        <v>44831</v>
      </c>
      <c r="X307" s="392">
        <v>44910</v>
      </c>
      <c r="Y307" s="392">
        <v>44924</v>
      </c>
      <c r="Z307" s="392">
        <v>44925</v>
      </c>
      <c r="AA307" s="392">
        <v>44932</v>
      </c>
      <c r="AB307" s="392" t="s">
        <v>1140</v>
      </c>
      <c r="AC307" s="390">
        <v>45044</v>
      </c>
      <c r="AD307" s="390">
        <v>45074</v>
      </c>
      <c r="AE307" s="378">
        <v>45104</v>
      </c>
      <c r="AF307" s="392">
        <v>45142</v>
      </c>
      <c r="AG307" s="279"/>
      <c r="AH307" s="279"/>
      <c r="AI307" s="307"/>
      <c r="AJ307" s="290">
        <f t="shared" si="28"/>
        <v>0</v>
      </c>
      <c r="AK307" s="290">
        <f t="shared" si="29"/>
        <v>0</v>
      </c>
    </row>
    <row r="308" spans="1:37" s="347" customFormat="1" ht="18.5" customHeight="1">
      <c r="A308" s="290">
        <v>305</v>
      </c>
      <c r="B308" s="385" t="s">
        <v>786</v>
      </c>
      <c r="C308" s="385" t="s">
        <v>787</v>
      </c>
      <c r="D308" s="222" t="s">
        <v>797</v>
      </c>
      <c r="E308" s="222" t="s">
        <v>798</v>
      </c>
      <c r="F308" s="391" t="s">
        <v>800</v>
      </c>
      <c r="G308" s="391" t="s">
        <v>1647</v>
      </c>
      <c r="H308" s="388">
        <v>6</v>
      </c>
      <c r="I308" s="318" t="s">
        <v>1775</v>
      </c>
      <c r="J308" s="392">
        <v>44761</v>
      </c>
      <c r="K308" s="392">
        <v>44784</v>
      </c>
      <c r="L308" s="392">
        <v>44793</v>
      </c>
      <c r="M308" s="392">
        <v>44831</v>
      </c>
      <c r="N308" s="392">
        <v>44910</v>
      </c>
      <c r="O308" s="392">
        <v>44924</v>
      </c>
      <c r="P308" s="392">
        <v>44925</v>
      </c>
      <c r="Q308" s="392">
        <v>44935</v>
      </c>
      <c r="R308" s="392">
        <v>45145</v>
      </c>
      <c r="S308" s="392">
        <v>44761</v>
      </c>
      <c r="T308" s="392">
        <v>44784</v>
      </c>
      <c r="U308" s="392">
        <v>44784</v>
      </c>
      <c r="V308" s="392">
        <v>44793</v>
      </c>
      <c r="W308" s="392">
        <v>44831</v>
      </c>
      <c r="X308" s="392">
        <v>44910</v>
      </c>
      <c r="Y308" s="392">
        <v>44924</v>
      </c>
      <c r="Z308" s="392">
        <v>44925</v>
      </c>
      <c r="AA308" s="392">
        <v>44935</v>
      </c>
      <c r="AB308" s="392" t="s">
        <v>1140</v>
      </c>
      <c r="AC308" s="390">
        <v>45044</v>
      </c>
      <c r="AD308" s="390">
        <v>45074</v>
      </c>
      <c r="AE308" s="378">
        <v>45104</v>
      </c>
      <c r="AF308" s="392">
        <v>45145</v>
      </c>
      <c r="AG308" s="279"/>
      <c r="AH308" s="279"/>
      <c r="AI308" s="307"/>
      <c r="AJ308" s="290">
        <f t="shared" si="28"/>
        <v>0</v>
      </c>
      <c r="AK308" s="290">
        <f t="shared" si="29"/>
        <v>0</v>
      </c>
    </row>
    <row r="309" spans="1:37" s="347" customFormat="1" ht="18.5" customHeight="1">
      <c r="A309" s="293">
        <v>306</v>
      </c>
      <c r="B309" s="385" t="s">
        <v>786</v>
      </c>
      <c r="C309" s="385" t="s">
        <v>787</v>
      </c>
      <c r="D309" s="222" t="s">
        <v>797</v>
      </c>
      <c r="E309" s="222" t="s">
        <v>1781</v>
      </c>
      <c r="F309" s="391" t="s">
        <v>801</v>
      </c>
      <c r="G309" s="391" t="s">
        <v>2820</v>
      </c>
      <c r="H309" s="388">
        <v>6</v>
      </c>
      <c r="I309" s="318" t="s">
        <v>1775</v>
      </c>
      <c r="J309" s="392">
        <v>44761</v>
      </c>
      <c r="K309" s="392">
        <v>44784</v>
      </c>
      <c r="L309" s="392">
        <v>44793</v>
      </c>
      <c r="M309" s="392">
        <v>44831</v>
      </c>
      <c r="N309" s="392">
        <v>44910</v>
      </c>
      <c r="O309" s="392">
        <v>44924</v>
      </c>
      <c r="P309" s="392">
        <v>44925</v>
      </c>
      <c r="Q309" s="392">
        <v>44990</v>
      </c>
      <c r="R309" s="392">
        <v>45200</v>
      </c>
      <c r="S309" s="392">
        <v>44761</v>
      </c>
      <c r="T309" s="392">
        <v>44784</v>
      </c>
      <c r="U309" s="392">
        <v>44784</v>
      </c>
      <c r="V309" s="392">
        <v>44793</v>
      </c>
      <c r="W309" s="392">
        <v>44831</v>
      </c>
      <c r="X309" s="392">
        <v>44910</v>
      </c>
      <c r="Y309" s="392">
        <v>44924</v>
      </c>
      <c r="Z309" s="392">
        <v>44925</v>
      </c>
      <c r="AA309" s="392">
        <v>45008</v>
      </c>
      <c r="AB309" s="392" t="s">
        <v>1140</v>
      </c>
      <c r="AC309" s="390">
        <v>45044</v>
      </c>
      <c r="AD309" s="390">
        <v>45074</v>
      </c>
      <c r="AE309" s="378">
        <v>45104</v>
      </c>
      <c r="AF309" s="392">
        <v>45200</v>
      </c>
      <c r="AG309" s="279"/>
      <c r="AH309" s="279"/>
      <c r="AI309" s="307"/>
      <c r="AJ309" s="290">
        <f t="shared" si="28"/>
        <v>18</v>
      </c>
      <c r="AK309" s="290">
        <f t="shared" si="29"/>
        <v>0</v>
      </c>
    </row>
    <row r="310" spans="1:37" s="347" customFormat="1" ht="18.5" customHeight="1">
      <c r="A310" s="290">
        <v>307</v>
      </c>
      <c r="B310" s="385" t="s">
        <v>1173</v>
      </c>
      <c r="C310" s="385" t="s">
        <v>1167</v>
      </c>
      <c r="D310" s="376" t="s">
        <v>788</v>
      </c>
      <c r="E310" s="375" t="s">
        <v>1782</v>
      </c>
      <c r="F310" s="375" t="s">
        <v>2821</v>
      </c>
      <c r="G310" s="194" t="s">
        <v>788</v>
      </c>
      <c r="H310" s="388">
        <v>1</v>
      </c>
      <c r="I310" s="318" t="s">
        <v>1775</v>
      </c>
      <c r="J310" s="384">
        <v>44974</v>
      </c>
      <c r="K310" s="384">
        <v>45014</v>
      </c>
      <c r="L310" s="384">
        <v>45074</v>
      </c>
      <c r="M310" s="384">
        <v>45104</v>
      </c>
      <c r="N310" s="384">
        <v>45104</v>
      </c>
      <c r="O310" s="384">
        <v>45120</v>
      </c>
      <c r="P310" s="384">
        <v>45127</v>
      </c>
      <c r="Q310" s="384">
        <v>45127</v>
      </c>
      <c r="R310" s="379">
        <v>45337</v>
      </c>
      <c r="S310" s="384">
        <v>44974</v>
      </c>
      <c r="T310" s="384">
        <v>44994</v>
      </c>
      <c r="U310" s="384">
        <v>44995</v>
      </c>
      <c r="V310" s="384">
        <v>44997</v>
      </c>
      <c r="W310" s="384">
        <v>45104</v>
      </c>
      <c r="X310" s="384">
        <v>45104</v>
      </c>
      <c r="Y310" s="384">
        <v>45120</v>
      </c>
      <c r="Z310" s="384">
        <v>45127</v>
      </c>
      <c r="AA310" s="384">
        <v>45127</v>
      </c>
      <c r="AB310" s="190" t="s">
        <v>1778</v>
      </c>
      <c r="AC310" s="384">
        <v>45157</v>
      </c>
      <c r="AD310" s="378">
        <v>45187</v>
      </c>
      <c r="AE310" s="378">
        <v>45217</v>
      </c>
      <c r="AF310" s="378">
        <v>45337</v>
      </c>
      <c r="AG310" s="279"/>
      <c r="AH310" s="279"/>
      <c r="AI310" s="307"/>
      <c r="AJ310" s="290">
        <f t="shared" si="28"/>
        <v>0</v>
      </c>
      <c r="AK310" s="290">
        <f t="shared" si="29"/>
        <v>0</v>
      </c>
    </row>
    <row r="311" spans="1:37" s="347" customFormat="1" ht="18.5" customHeight="1">
      <c r="A311" s="293">
        <v>308</v>
      </c>
      <c r="B311" s="385" t="s">
        <v>1173</v>
      </c>
      <c r="C311" s="385" t="s">
        <v>1167</v>
      </c>
      <c r="D311" s="376" t="s">
        <v>790</v>
      </c>
      <c r="E311" s="375" t="s">
        <v>802</v>
      </c>
      <c r="F311" s="375" t="s">
        <v>802</v>
      </c>
      <c r="G311" s="194" t="s">
        <v>790</v>
      </c>
      <c r="H311" s="388">
        <v>1</v>
      </c>
      <c r="I311" s="318" t="s">
        <v>1775</v>
      </c>
      <c r="J311" s="384">
        <v>44974</v>
      </c>
      <c r="K311" s="384">
        <v>45014</v>
      </c>
      <c r="L311" s="384">
        <v>45074</v>
      </c>
      <c r="M311" s="384">
        <v>45104</v>
      </c>
      <c r="N311" s="384">
        <v>45104</v>
      </c>
      <c r="O311" s="384">
        <v>45120</v>
      </c>
      <c r="P311" s="384">
        <v>45127</v>
      </c>
      <c r="Q311" s="384">
        <v>45127</v>
      </c>
      <c r="R311" s="379">
        <v>45337</v>
      </c>
      <c r="S311" s="384">
        <v>44974</v>
      </c>
      <c r="T311" s="384">
        <v>44994</v>
      </c>
      <c r="U311" s="384">
        <v>44995</v>
      </c>
      <c r="V311" s="384">
        <v>44997</v>
      </c>
      <c r="W311" s="384">
        <v>45104</v>
      </c>
      <c r="X311" s="384">
        <v>45104</v>
      </c>
      <c r="Y311" s="384">
        <v>45120</v>
      </c>
      <c r="Z311" s="384">
        <v>45127</v>
      </c>
      <c r="AA311" s="384">
        <v>45127</v>
      </c>
      <c r="AB311" s="190" t="s">
        <v>1778</v>
      </c>
      <c r="AC311" s="384">
        <v>45157</v>
      </c>
      <c r="AD311" s="378">
        <v>45187</v>
      </c>
      <c r="AE311" s="378">
        <v>45217</v>
      </c>
      <c r="AF311" s="378">
        <v>45337</v>
      </c>
      <c r="AG311" s="279"/>
      <c r="AH311" s="279"/>
      <c r="AI311" s="307"/>
      <c r="AJ311" s="290">
        <f t="shared" si="28"/>
        <v>0</v>
      </c>
      <c r="AK311" s="290">
        <f t="shared" si="29"/>
        <v>0</v>
      </c>
    </row>
    <row r="312" spans="1:37" s="347" customFormat="1" ht="18.5" customHeight="1">
      <c r="A312" s="290">
        <v>309</v>
      </c>
      <c r="B312" s="385" t="s">
        <v>1173</v>
      </c>
      <c r="C312" s="385" t="s">
        <v>1167</v>
      </c>
      <c r="D312" s="376" t="s">
        <v>792</v>
      </c>
      <c r="E312" s="375" t="s">
        <v>803</v>
      </c>
      <c r="F312" s="375" t="s">
        <v>803</v>
      </c>
      <c r="G312" s="194" t="s">
        <v>792</v>
      </c>
      <c r="H312" s="388">
        <v>1</v>
      </c>
      <c r="I312" s="318" t="s">
        <v>1775</v>
      </c>
      <c r="J312" s="384">
        <v>44974</v>
      </c>
      <c r="K312" s="384">
        <v>45014</v>
      </c>
      <c r="L312" s="384">
        <v>45074</v>
      </c>
      <c r="M312" s="384">
        <v>45104</v>
      </c>
      <c r="N312" s="384">
        <v>45104</v>
      </c>
      <c r="O312" s="384">
        <v>45120</v>
      </c>
      <c r="P312" s="384">
        <v>45127</v>
      </c>
      <c r="Q312" s="384">
        <v>45127</v>
      </c>
      <c r="R312" s="379">
        <v>45337</v>
      </c>
      <c r="S312" s="384">
        <v>44974</v>
      </c>
      <c r="T312" s="384">
        <v>44994</v>
      </c>
      <c r="U312" s="384">
        <v>44995</v>
      </c>
      <c r="V312" s="384">
        <v>44997</v>
      </c>
      <c r="W312" s="384">
        <v>45104</v>
      </c>
      <c r="X312" s="384">
        <v>45104</v>
      </c>
      <c r="Y312" s="384">
        <v>45120</v>
      </c>
      <c r="Z312" s="384">
        <v>45127</v>
      </c>
      <c r="AA312" s="384">
        <v>45127</v>
      </c>
      <c r="AB312" s="190" t="s">
        <v>1778</v>
      </c>
      <c r="AC312" s="384">
        <v>45157</v>
      </c>
      <c r="AD312" s="378">
        <v>45187</v>
      </c>
      <c r="AE312" s="378">
        <v>45217</v>
      </c>
      <c r="AF312" s="378">
        <v>45337</v>
      </c>
      <c r="AG312" s="279"/>
      <c r="AH312" s="279"/>
      <c r="AI312" s="307"/>
      <c r="AJ312" s="290">
        <f t="shared" si="28"/>
        <v>0</v>
      </c>
      <c r="AK312" s="290">
        <f t="shared" si="29"/>
        <v>0</v>
      </c>
    </row>
    <row r="313" spans="1:37" s="347" customFormat="1" ht="18.5" customHeight="1">
      <c r="A313" s="293">
        <v>310</v>
      </c>
      <c r="B313" s="385" t="s">
        <v>1173</v>
      </c>
      <c r="C313" s="385" t="s">
        <v>1167</v>
      </c>
      <c r="D313" s="376" t="s">
        <v>794</v>
      </c>
      <c r="E313" s="375" t="s">
        <v>804</v>
      </c>
      <c r="F313" s="375" t="s">
        <v>804</v>
      </c>
      <c r="G313" s="194" t="s">
        <v>794</v>
      </c>
      <c r="H313" s="388">
        <v>1</v>
      </c>
      <c r="I313" s="318" t="s">
        <v>2815</v>
      </c>
      <c r="J313" s="384">
        <v>44974</v>
      </c>
      <c r="K313" s="384">
        <v>45014</v>
      </c>
      <c r="L313" s="384">
        <v>45074</v>
      </c>
      <c r="M313" s="384">
        <v>45104</v>
      </c>
      <c r="N313" s="384">
        <v>45104</v>
      </c>
      <c r="O313" s="384">
        <v>45120</v>
      </c>
      <c r="P313" s="384">
        <v>45127</v>
      </c>
      <c r="Q313" s="384">
        <v>45127</v>
      </c>
      <c r="R313" s="379">
        <v>45337</v>
      </c>
      <c r="S313" s="384">
        <v>44974</v>
      </c>
      <c r="T313" s="384">
        <v>44994</v>
      </c>
      <c r="U313" s="384">
        <v>44995</v>
      </c>
      <c r="V313" s="384">
        <v>44997</v>
      </c>
      <c r="W313" s="384">
        <v>45104</v>
      </c>
      <c r="X313" s="384">
        <v>45104</v>
      </c>
      <c r="Y313" s="384">
        <v>45120</v>
      </c>
      <c r="Z313" s="384">
        <v>45127</v>
      </c>
      <c r="AA313" s="384">
        <v>45127</v>
      </c>
      <c r="AB313" s="190" t="s">
        <v>1778</v>
      </c>
      <c r="AC313" s="384">
        <v>45157</v>
      </c>
      <c r="AD313" s="378">
        <v>45187</v>
      </c>
      <c r="AE313" s="378">
        <v>45217</v>
      </c>
      <c r="AF313" s="378">
        <v>45337</v>
      </c>
      <c r="AG313" s="279"/>
      <c r="AH313" s="279"/>
      <c r="AI313" s="307"/>
      <c r="AJ313" s="290">
        <f t="shared" si="28"/>
        <v>0</v>
      </c>
      <c r="AK313" s="290">
        <f t="shared" si="29"/>
        <v>0</v>
      </c>
    </row>
    <row r="314" spans="1:37" s="347" customFormat="1" ht="18.5" customHeight="1">
      <c r="A314" s="290">
        <v>311</v>
      </c>
      <c r="B314" s="393" t="s">
        <v>1168</v>
      </c>
      <c r="C314" s="394" t="s">
        <v>805</v>
      </c>
      <c r="D314" s="393" t="s">
        <v>1783</v>
      </c>
      <c r="E314" s="393" t="s">
        <v>1784</v>
      </c>
      <c r="F314" s="393" t="s">
        <v>2822</v>
      </c>
      <c r="G314" s="393" t="s">
        <v>1783</v>
      </c>
      <c r="H314" s="395">
        <v>6</v>
      </c>
      <c r="I314" s="318" t="s">
        <v>1775</v>
      </c>
      <c r="J314" s="396">
        <v>44586</v>
      </c>
      <c r="K314" s="397">
        <v>44661</v>
      </c>
      <c r="L314" s="397">
        <v>44662</v>
      </c>
      <c r="M314" s="397">
        <v>44697</v>
      </c>
      <c r="N314" s="384">
        <v>44752</v>
      </c>
      <c r="O314" s="384">
        <v>44757</v>
      </c>
      <c r="P314" s="384">
        <v>44781</v>
      </c>
      <c r="Q314" s="384">
        <v>44781</v>
      </c>
      <c r="R314" s="384">
        <v>45033</v>
      </c>
      <c r="S314" s="384">
        <v>44586</v>
      </c>
      <c r="T314" s="384">
        <v>44608</v>
      </c>
      <c r="U314" s="384">
        <v>44623</v>
      </c>
      <c r="V314" s="397">
        <v>44625</v>
      </c>
      <c r="W314" s="397">
        <v>44662</v>
      </c>
      <c r="X314" s="398">
        <v>44752</v>
      </c>
      <c r="Y314" s="398">
        <v>44781</v>
      </c>
      <c r="Z314" s="398">
        <v>44781</v>
      </c>
      <c r="AA314" s="190">
        <v>44810</v>
      </c>
      <c r="AB314" s="190" t="s">
        <v>1169</v>
      </c>
      <c r="AC314" s="378" t="s">
        <v>1031</v>
      </c>
      <c r="AD314" s="190">
        <v>44941</v>
      </c>
      <c r="AE314" s="378">
        <v>44981</v>
      </c>
      <c r="AF314" s="378">
        <v>45094</v>
      </c>
      <c r="AG314" s="330" t="s">
        <v>1785</v>
      </c>
      <c r="AH314" s="279"/>
      <c r="AI314" s="307"/>
      <c r="AJ314" s="290">
        <f t="shared" si="28"/>
        <v>29</v>
      </c>
      <c r="AK314" s="290">
        <f t="shared" si="29"/>
        <v>61</v>
      </c>
    </row>
    <row r="315" spans="1:37" s="347" customFormat="1" ht="18.5" customHeight="1">
      <c r="A315" s="293">
        <v>312</v>
      </c>
      <c r="B315" s="393" t="s">
        <v>1168</v>
      </c>
      <c r="C315" s="394" t="s">
        <v>805</v>
      </c>
      <c r="D315" s="393" t="s">
        <v>2823</v>
      </c>
      <c r="E315" s="393" t="s">
        <v>1175</v>
      </c>
      <c r="F315" s="393" t="s">
        <v>1175</v>
      </c>
      <c r="G315" s="393" t="s">
        <v>1783</v>
      </c>
      <c r="H315" s="395">
        <v>6</v>
      </c>
      <c r="I315" s="318" t="s">
        <v>1775</v>
      </c>
      <c r="J315" s="396">
        <v>44586</v>
      </c>
      <c r="K315" s="397">
        <v>44661</v>
      </c>
      <c r="L315" s="397">
        <v>44662</v>
      </c>
      <c r="M315" s="397">
        <v>44697</v>
      </c>
      <c r="N315" s="384">
        <v>44752</v>
      </c>
      <c r="O315" s="384">
        <v>44771</v>
      </c>
      <c r="P315" s="384">
        <v>44781</v>
      </c>
      <c r="Q315" s="384">
        <v>44781</v>
      </c>
      <c r="R315" s="384">
        <v>45033</v>
      </c>
      <c r="S315" s="384">
        <v>44586</v>
      </c>
      <c r="T315" s="384">
        <v>44608</v>
      </c>
      <c r="U315" s="384">
        <v>44623</v>
      </c>
      <c r="V315" s="397">
        <v>44625</v>
      </c>
      <c r="W315" s="397">
        <v>44662</v>
      </c>
      <c r="X315" s="398">
        <v>44752</v>
      </c>
      <c r="Y315" s="398">
        <v>44781</v>
      </c>
      <c r="Z315" s="398">
        <v>44781</v>
      </c>
      <c r="AA315" s="190">
        <v>44810</v>
      </c>
      <c r="AB315" s="190" t="s">
        <v>1169</v>
      </c>
      <c r="AC315" s="378" t="s">
        <v>2124</v>
      </c>
      <c r="AD315" s="190">
        <v>44941</v>
      </c>
      <c r="AE315" s="378">
        <v>44981</v>
      </c>
      <c r="AF315" s="378">
        <v>45094</v>
      </c>
      <c r="AG315" s="330" t="s">
        <v>2824</v>
      </c>
      <c r="AH315" s="279"/>
      <c r="AI315" s="307"/>
      <c r="AJ315" s="290">
        <f t="shared" si="28"/>
        <v>29</v>
      </c>
      <c r="AK315" s="290">
        <f t="shared" si="29"/>
        <v>61</v>
      </c>
    </row>
    <row r="316" spans="1:37" s="347" customFormat="1" ht="18.5" customHeight="1">
      <c r="A316" s="290">
        <v>313</v>
      </c>
      <c r="B316" s="393" t="s">
        <v>1168</v>
      </c>
      <c r="C316" s="394" t="s">
        <v>805</v>
      </c>
      <c r="D316" s="393" t="s">
        <v>2825</v>
      </c>
      <c r="E316" s="393" t="s">
        <v>2826</v>
      </c>
      <c r="F316" s="393" t="s">
        <v>806</v>
      </c>
      <c r="G316" s="393" t="s">
        <v>1786</v>
      </c>
      <c r="H316" s="395">
        <v>6</v>
      </c>
      <c r="I316" s="318" t="s">
        <v>1775</v>
      </c>
      <c r="J316" s="396">
        <v>44586</v>
      </c>
      <c r="K316" s="397">
        <v>44661</v>
      </c>
      <c r="L316" s="397">
        <v>44662</v>
      </c>
      <c r="M316" s="397">
        <v>44697</v>
      </c>
      <c r="N316" s="384">
        <v>44752</v>
      </c>
      <c r="O316" s="384">
        <v>44757</v>
      </c>
      <c r="P316" s="384">
        <v>44781</v>
      </c>
      <c r="Q316" s="384">
        <v>44781</v>
      </c>
      <c r="R316" s="384">
        <v>45033</v>
      </c>
      <c r="S316" s="384">
        <v>44586</v>
      </c>
      <c r="T316" s="384">
        <v>44608</v>
      </c>
      <c r="U316" s="384">
        <v>44623</v>
      </c>
      <c r="V316" s="397">
        <v>44625</v>
      </c>
      <c r="W316" s="397">
        <v>44662</v>
      </c>
      <c r="X316" s="398">
        <v>44752</v>
      </c>
      <c r="Y316" s="398">
        <v>44781</v>
      </c>
      <c r="Z316" s="398">
        <v>44781</v>
      </c>
      <c r="AA316" s="190">
        <v>44810</v>
      </c>
      <c r="AB316" s="190" t="s">
        <v>1169</v>
      </c>
      <c r="AC316" s="378" t="s">
        <v>1031</v>
      </c>
      <c r="AD316" s="190">
        <v>44941</v>
      </c>
      <c r="AE316" s="378">
        <v>44981</v>
      </c>
      <c r="AF316" s="378">
        <v>45094</v>
      </c>
      <c r="AG316" s="330" t="s">
        <v>2824</v>
      </c>
      <c r="AH316" s="279"/>
      <c r="AI316" s="307"/>
      <c r="AJ316" s="290">
        <f t="shared" si="28"/>
        <v>29</v>
      </c>
      <c r="AK316" s="290">
        <f t="shared" si="29"/>
        <v>61</v>
      </c>
    </row>
    <row r="317" spans="1:37" s="347" customFormat="1" ht="18.5" customHeight="1">
      <c r="A317" s="293">
        <v>314</v>
      </c>
      <c r="B317" s="393" t="s">
        <v>1168</v>
      </c>
      <c r="C317" s="394" t="s">
        <v>805</v>
      </c>
      <c r="D317" s="393" t="s">
        <v>2825</v>
      </c>
      <c r="E317" s="85"/>
      <c r="F317" s="393" t="s">
        <v>1787</v>
      </c>
      <c r="G317" s="393" t="s">
        <v>1786</v>
      </c>
      <c r="H317" s="395">
        <v>6</v>
      </c>
      <c r="I317" s="318" t="s">
        <v>2815</v>
      </c>
      <c r="J317" s="396">
        <v>44586</v>
      </c>
      <c r="K317" s="397">
        <v>44661</v>
      </c>
      <c r="L317" s="397">
        <v>44662</v>
      </c>
      <c r="M317" s="384">
        <v>44697</v>
      </c>
      <c r="N317" s="384">
        <v>44752</v>
      </c>
      <c r="O317" s="384">
        <v>44771</v>
      </c>
      <c r="P317" s="384">
        <v>44781</v>
      </c>
      <c r="Q317" s="384">
        <v>44781</v>
      </c>
      <c r="R317" s="384">
        <v>45033</v>
      </c>
      <c r="S317" s="384">
        <v>44586</v>
      </c>
      <c r="T317" s="384">
        <v>44608</v>
      </c>
      <c r="U317" s="384">
        <v>44623</v>
      </c>
      <c r="V317" s="397">
        <v>44625</v>
      </c>
      <c r="W317" s="397">
        <v>44662</v>
      </c>
      <c r="X317" s="398">
        <v>44752</v>
      </c>
      <c r="Y317" s="398">
        <v>44781</v>
      </c>
      <c r="Z317" s="398">
        <v>44781</v>
      </c>
      <c r="AA317" s="190">
        <v>44810</v>
      </c>
      <c r="AB317" s="190" t="s">
        <v>1169</v>
      </c>
      <c r="AC317" s="378" t="s">
        <v>2124</v>
      </c>
      <c r="AD317" s="190">
        <v>44941</v>
      </c>
      <c r="AE317" s="378">
        <v>44981</v>
      </c>
      <c r="AF317" s="378">
        <v>45094</v>
      </c>
      <c r="AG317" s="330" t="s">
        <v>2824</v>
      </c>
      <c r="AH317" s="279"/>
      <c r="AI317" s="307"/>
      <c r="AJ317" s="290">
        <f t="shared" si="28"/>
        <v>29</v>
      </c>
      <c r="AK317" s="290">
        <f t="shared" si="29"/>
        <v>61</v>
      </c>
    </row>
    <row r="318" spans="1:37" s="347" customFormat="1" ht="18.5" customHeight="1">
      <c r="A318" s="290">
        <v>315</v>
      </c>
      <c r="B318" s="393" t="s">
        <v>2827</v>
      </c>
      <c r="C318" s="394" t="s">
        <v>2828</v>
      </c>
      <c r="D318" s="393" t="s">
        <v>2829</v>
      </c>
      <c r="E318" s="393" t="s">
        <v>2830</v>
      </c>
      <c r="F318" s="393" t="s">
        <v>1790</v>
      </c>
      <c r="G318" s="393" t="s">
        <v>2829</v>
      </c>
      <c r="H318" s="395">
        <v>1</v>
      </c>
      <c r="I318" s="318" t="s">
        <v>2815</v>
      </c>
      <c r="J318" s="396">
        <v>44691</v>
      </c>
      <c r="K318" s="397">
        <v>44749</v>
      </c>
      <c r="L318" s="397">
        <v>44750</v>
      </c>
      <c r="M318" s="384">
        <v>44781</v>
      </c>
      <c r="N318" s="384">
        <v>44768</v>
      </c>
      <c r="O318" s="384">
        <v>44768</v>
      </c>
      <c r="P318" s="384">
        <v>44826</v>
      </c>
      <c r="Q318" s="384">
        <v>44826</v>
      </c>
      <c r="R318" s="384">
        <v>45039</v>
      </c>
      <c r="S318" s="396">
        <v>44691</v>
      </c>
      <c r="T318" s="396">
        <v>44703</v>
      </c>
      <c r="U318" s="396">
        <v>44708</v>
      </c>
      <c r="V318" s="397">
        <v>44749</v>
      </c>
      <c r="W318" s="397">
        <v>44750</v>
      </c>
      <c r="X318" s="397">
        <v>44768</v>
      </c>
      <c r="Y318" s="397">
        <v>44826</v>
      </c>
      <c r="Z318" s="397">
        <v>44826</v>
      </c>
      <c r="AA318" s="396">
        <v>44829</v>
      </c>
      <c r="AB318" s="396" t="s">
        <v>2831</v>
      </c>
      <c r="AC318" s="378" t="s">
        <v>1031</v>
      </c>
      <c r="AD318" s="190">
        <v>44941</v>
      </c>
      <c r="AE318" s="378">
        <v>44981</v>
      </c>
      <c r="AF318" s="378">
        <v>45071</v>
      </c>
      <c r="AG318" s="279"/>
      <c r="AH318" s="279"/>
      <c r="AI318" s="307"/>
      <c r="AJ318" s="290">
        <f t="shared" si="28"/>
        <v>3</v>
      </c>
      <c r="AK318" s="290">
        <f t="shared" si="29"/>
        <v>32</v>
      </c>
    </row>
    <row r="319" spans="1:37" s="347" customFormat="1" ht="18.5" customHeight="1">
      <c r="A319" s="293">
        <v>316</v>
      </c>
      <c r="B319" s="393" t="s">
        <v>1168</v>
      </c>
      <c r="C319" s="394" t="s">
        <v>805</v>
      </c>
      <c r="D319" s="393" t="s">
        <v>1791</v>
      </c>
      <c r="E319" s="393" t="s">
        <v>1792</v>
      </c>
      <c r="F319" s="393" t="s">
        <v>1792</v>
      </c>
      <c r="G319" s="393" t="s">
        <v>1791</v>
      </c>
      <c r="H319" s="395">
        <v>9</v>
      </c>
      <c r="I319" s="318" t="s">
        <v>2832</v>
      </c>
      <c r="J319" s="396">
        <v>44602</v>
      </c>
      <c r="K319" s="397">
        <v>44666</v>
      </c>
      <c r="L319" s="398">
        <v>44780</v>
      </c>
      <c r="M319" s="384">
        <v>44780</v>
      </c>
      <c r="N319" s="384">
        <v>44806</v>
      </c>
      <c r="O319" s="384">
        <v>44803</v>
      </c>
      <c r="P319" s="384">
        <v>44827</v>
      </c>
      <c r="Q319" s="384">
        <v>44827</v>
      </c>
      <c r="R319" s="384">
        <v>45078</v>
      </c>
      <c r="S319" s="396">
        <v>44602</v>
      </c>
      <c r="T319" s="396">
        <v>44713</v>
      </c>
      <c r="U319" s="396">
        <v>44722</v>
      </c>
      <c r="V319" s="396">
        <v>44727</v>
      </c>
      <c r="W319" s="398">
        <v>44780</v>
      </c>
      <c r="X319" s="398">
        <v>44806</v>
      </c>
      <c r="Y319" s="398">
        <v>44925</v>
      </c>
      <c r="Z319" s="398">
        <v>44827</v>
      </c>
      <c r="AA319" s="398">
        <v>44868</v>
      </c>
      <c r="AB319" s="190" t="s">
        <v>1169</v>
      </c>
      <c r="AC319" s="378" t="s">
        <v>1031</v>
      </c>
      <c r="AD319" s="190">
        <v>45005</v>
      </c>
      <c r="AE319" s="378">
        <v>45045</v>
      </c>
      <c r="AF319" s="378">
        <v>45135</v>
      </c>
      <c r="AG319" s="330" t="s">
        <v>2833</v>
      </c>
      <c r="AH319" s="279"/>
      <c r="AI319" s="307"/>
      <c r="AJ319" s="290">
        <f t="shared" si="28"/>
        <v>41</v>
      </c>
      <c r="AK319" s="290">
        <f t="shared" si="29"/>
        <v>57</v>
      </c>
    </row>
    <row r="320" spans="1:37" s="347" customFormat="1" ht="18.5" customHeight="1">
      <c r="A320" s="290">
        <v>317</v>
      </c>
      <c r="B320" s="393" t="s">
        <v>1168</v>
      </c>
      <c r="C320" s="394" t="s">
        <v>2834</v>
      </c>
      <c r="D320" s="393" t="s">
        <v>1791</v>
      </c>
      <c r="E320" s="393" t="s">
        <v>807</v>
      </c>
      <c r="F320" s="393" t="s">
        <v>807</v>
      </c>
      <c r="G320" s="393" t="s">
        <v>2835</v>
      </c>
      <c r="H320" s="395">
        <v>8</v>
      </c>
      <c r="I320" s="318" t="s">
        <v>1775</v>
      </c>
      <c r="J320" s="396">
        <v>44602</v>
      </c>
      <c r="K320" s="397">
        <v>44666</v>
      </c>
      <c r="L320" s="398">
        <v>44780</v>
      </c>
      <c r="M320" s="384">
        <v>44780</v>
      </c>
      <c r="N320" s="384">
        <v>44806</v>
      </c>
      <c r="O320" s="384">
        <v>44803</v>
      </c>
      <c r="P320" s="384">
        <v>44827</v>
      </c>
      <c r="Q320" s="384">
        <v>44827</v>
      </c>
      <c r="R320" s="384">
        <v>45078</v>
      </c>
      <c r="S320" s="396">
        <v>44602</v>
      </c>
      <c r="T320" s="396">
        <v>44713</v>
      </c>
      <c r="U320" s="396">
        <v>44722</v>
      </c>
      <c r="V320" s="396">
        <v>44727</v>
      </c>
      <c r="W320" s="398">
        <v>44780</v>
      </c>
      <c r="X320" s="398">
        <v>44806</v>
      </c>
      <c r="Y320" s="398">
        <v>44925</v>
      </c>
      <c r="Z320" s="398">
        <v>44827</v>
      </c>
      <c r="AA320" s="398">
        <v>44868</v>
      </c>
      <c r="AB320" s="190" t="s">
        <v>2836</v>
      </c>
      <c r="AC320" s="378" t="s">
        <v>2837</v>
      </c>
      <c r="AD320" s="190">
        <v>45005</v>
      </c>
      <c r="AE320" s="378">
        <v>45045</v>
      </c>
      <c r="AF320" s="378">
        <v>45135</v>
      </c>
      <c r="AG320" s="330" t="s">
        <v>2838</v>
      </c>
      <c r="AH320" s="279"/>
      <c r="AI320" s="307"/>
      <c r="AJ320" s="290">
        <f t="shared" si="28"/>
        <v>41</v>
      </c>
      <c r="AK320" s="290">
        <f t="shared" si="29"/>
        <v>57</v>
      </c>
    </row>
    <row r="321" spans="1:37" s="347" customFormat="1" ht="18.5" customHeight="1">
      <c r="A321" s="293">
        <v>318</v>
      </c>
      <c r="B321" s="393" t="s">
        <v>1168</v>
      </c>
      <c r="C321" s="394" t="s">
        <v>805</v>
      </c>
      <c r="D321" s="393" t="s">
        <v>2835</v>
      </c>
      <c r="E321" s="393" t="s">
        <v>808</v>
      </c>
      <c r="F321" s="393" t="s">
        <v>808</v>
      </c>
      <c r="G321" s="393" t="s">
        <v>2839</v>
      </c>
      <c r="H321" s="395">
        <v>9</v>
      </c>
      <c r="I321" s="318" t="s">
        <v>1775</v>
      </c>
      <c r="J321" s="396">
        <v>44602</v>
      </c>
      <c r="K321" s="397">
        <v>44666</v>
      </c>
      <c r="L321" s="398">
        <v>44780</v>
      </c>
      <c r="M321" s="384">
        <v>44780</v>
      </c>
      <c r="N321" s="384">
        <v>44806</v>
      </c>
      <c r="O321" s="384">
        <v>44803</v>
      </c>
      <c r="P321" s="384">
        <v>44827</v>
      </c>
      <c r="Q321" s="384">
        <v>44827</v>
      </c>
      <c r="R321" s="384">
        <v>45078</v>
      </c>
      <c r="S321" s="396">
        <v>44602</v>
      </c>
      <c r="T321" s="396">
        <v>44713</v>
      </c>
      <c r="U321" s="396">
        <v>44722</v>
      </c>
      <c r="V321" s="396">
        <v>44727</v>
      </c>
      <c r="W321" s="398">
        <v>44780</v>
      </c>
      <c r="X321" s="398">
        <v>44806</v>
      </c>
      <c r="Y321" s="398">
        <v>44925</v>
      </c>
      <c r="Z321" s="398">
        <v>44827</v>
      </c>
      <c r="AA321" s="398">
        <v>44868</v>
      </c>
      <c r="AB321" s="190" t="s">
        <v>1169</v>
      </c>
      <c r="AC321" s="378" t="s">
        <v>1031</v>
      </c>
      <c r="AD321" s="190">
        <v>45005</v>
      </c>
      <c r="AE321" s="378">
        <v>45045</v>
      </c>
      <c r="AF321" s="378">
        <v>45135</v>
      </c>
      <c r="AG321" s="330" t="s">
        <v>2838</v>
      </c>
      <c r="AH321" s="279"/>
      <c r="AI321" s="307"/>
      <c r="AJ321" s="290">
        <f t="shared" si="28"/>
        <v>41</v>
      </c>
      <c r="AK321" s="290">
        <f t="shared" si="29"/>
        <v>57</v>
      </c>
    </row>
    <row r="322" spans="1:37" s="347" customFormat="1" ht="18.5" customHeight="1">
      <c r="A322" s="290">
        <v>319</v>
      </c>
      <c r="B322" s="393" t="s">
        <v>2840</v>
      </c>
      <c r="C322" s="394" t="s">
        <v>805</v>
      </c>
      <c r="D322" s="393" t="s">
        <v>2835</v>
      </c>
      <c r="E322" s="393" t="s">
        <v>2841</v>
      </c>
      <c r="F322" s="393" t="s">
        <v>2841</v>
      </c>
      <c r="G322" s="393" t="s">
        <v>1791</v>
      </c>
      <c r="H322" s="395">
        <v>8</v>
      </c>
      <c r="I322" s="318" t="s">
        <v>1775</v>
      </c>
      <c r="J322" s="396">
        <v>44602</v>
      </c>
      <c r="K322" s="397">
        <v>44666</v>
      </c>
      <c r="L322" s="398">
        <v>44780</v>
      </c>
      <c r="M322" s="384">
        <v>44780</v>
      </c>
      <c r="N322" s="384">
        <v>44806</v>
      </c>
      <c r="O322" s="384">
        <v>44803</v>
      </c>
      <c r="P322" s="384">
        <v>44827</v>
      </c>
      <c r="Q322" s="384">
        <v>44827</v>
      </c>
      <c r="R322" s="384">
        <v>45078</v>
      </c>
      <c r="S322" s="396">
        <v>44602</v>
      </c>
      <c r="T322" s="396">
        <v>44713</v>
      </c>
      <c r="U322" s="396">
        <v>44722</v>
      </c>
      <c r="V322" s="396">
        <v>44727</v>
      </c>
      <c r="W322" s="398">
        <v>44780</v>
      </c>
      <c r="X322" s="398">
        <v>44806</v>
      </c>
      <c r="Y322" s="398">
        <v>44925</v>
      </c>
      <c r="Z322" s="398">
        <v>44827</v>
      </c>
      <c r="AA322" s="398">
        <v>44868</v>
      </c>
      <c r="AB322" s="190" t="s">
        <v>2836</v>
      </c>
      <c r="AC322" s="378" t="s">
        <v>2837</v>
      </c>
      <c r="AD322" s="190">
        <v>45005</v>
      </c>
      <c r="AE322" s="378">
        <v>45045</v>
      </c>
      <c r="AF322" s="378">
        <v>45135</v>
      </c>
      <c r="AG322" s="330" t="s">
        <v>1793</v>
      </c>
      <c r="AH322" s="279"/>
      <c r="AI322" s="307"/>
      <c r="AJ322" s="290">
        <f t="shared" si="28"/>
        <v>41</v>
      </c>
      <c r="AK322" s="290">
        <f t="shared" si="29"/>
        <v>57</v>
      </c>
    </row>
    <row r="323" spans="1:37" s="347" customFormat="1" ht="18.5" customHeight="1">
      <c r="A323" s="293">
        <v>320</v>
      </c>
      <c r="B323" s="393" t="s">
        <v>1171</v>
      </c>
      <c r="C323" s="394" t="s">
        <v>2842</v>
      </c>
      <c r="D323" s="393" t="s">
        <v>1794</v>
      </c>
      <c r="E323" s="393" t="s">
        <v>2843</v>
      </c>
      <c r="F323" s="393" t="s">
        <v>2844</v>
      </c>
      <c r="G323" s="393" t="s">
        <v>1809</v>
      </c>
      <c r="H323" s="395">
        <v>3</v>
      </c>
      <c r="I323" s="399" t="s">
        <v>2845</v>
      </c>
      <c r="J323" s="396">
        <v>45002</v>
      </c>
      <c r="K323" s="397">
        <v>45052</v>
      </c>
      <c r="L323" s="398">
        <v>45081</v>
      </c>
      <c r="M323" s="398">
        <v>45079</v>
      </c>
      <c r="N323" s="398">
        <v>45098</v>
      </c>
      <c r="O323" s="398">
        <v>45111</v>
      </c>
      <c r="P323" s="398">
        <v>45105</v>
      </c>
      <c r="Q323" s="398">
        <v>45113</v>
      </c>
      <c r="R323" s="398">
        <v>45323</v>
      </c>
      <c r="S323" s="396">
        <v>45002</v>
      </c>
      <c r="T323" s="398">
        <f>S323+30</f>
        <v>45032</v>
      </c>
      <c r="U323" s="398">
        <f>T323+1</f>
        <v>45033</v>
      </c>
      <c r="V323" s="398">
        <v>45042</v>
      </c>
      <c r="W323" s="398">
        <v>45079</v>
      </c>
      <c r="X323" s="398">
        <v>45098</v>
      </c>
      <c r="Y323" s="398">
        <v>45111</v>
      </c>
      <c r="Z323" s="398">
        <v>45105</v>
      </c>
      <c r="AA323" s="398">
        <v>45113</v>
      </c>
      <c r="AB323" s="190"/>
      <c r="AC323" s="378">
        <f>AA323+30</f>
        <v>45143</v>
      </c>
      <c r="AD323" s="190">
        <f>AC323+60</f>
        <v>45203</v>
      </c>
      <c r="AE323" s="378">
        <f>AD323+30</f>
        <v>45233</v>
      </c>
      <c r="AF323" s="378">
        <f>AE323+90</f>
        <v>45323</v>
      </c>
      <c r="AG323" s="330"/>
      <c r="AH323" s="279"/>
      <c r="AI323" s="307"/>
      <c r="AJ323" s="290">
        <f t="shared" si="28"/>
        <v>0</v>
      </c>
      <c r="AK323" s="290">
        <f t="shared" si="29"/>
        <v>0</v>
      </c>
    </row>
    <row r="324" spans="1:37" s="347" customFormat="1" ht="18.5" customHeight="1">
      <c r="A324" s="290">
        <v>321</v>
      </c>
      <c r="B324" s="393" t="s">
        <v>1171</v>
      </c>
      <c r="C324" s="394" t="s">
        <v>2846</v>
      </c>
      <c r="D324" s="393" t="s">
        <v>2847</v>
      </c>
      <c r="E324" s="393" t="s">
        <v>2843</v>
      </c>
      <c r="F324" s="393" t="s">
        <v>1797</v>
      </c>
      <c r="G324" s="393" t="s">
        <v>2848</v>
      </c>
      <c r="H324" s="395">
        <v>3</v>
      </c>
      <c r="I324" s="399" t="s">
        <v>810</v>
      </c>
      <c r="J324" s="396">
        <v>45002</v>
      </c>
      <c r="K324" s="397">
        <v>45052</v>
      </c>
      <c r="L324" s="398">
        <v>45081</v>
      </c>
      <c r="M324" s="398">
        <v>45079</v>
      </c>
      <c r="N324" s="398">
        <v>45098</v>
      </c>
      <c r="O324" s="398">
        <v>45111</v>
      </c>
      <c r="P324" s="398">
        <v>45105</v>
      </c>
      <c r="Q324" s="398">
        <v>45113</v>
      </c>
      <c r="R324" s="398">
        <v>45323</v>
      </c>
      <c r="S324" s="396">
        <v>45002</v>
      </c>
      <c r="T324" s="398">
        <f t="shared" ref="T324:T326" si="39">S324+30</f>
        <v>45032</v>
      </c>
      <c r="U324" s="398">
        <f t="shared" ref="U324:U326" si="40">T324+1</f>
        <v>45033</v>
      </c>
      <c r="V324" s="398">
        <v>45042</v>
      </c>
      <c r="W324" s="398">
        <v>45079</v>
      </c>
      <c r="X324" s="398">
        <v>45098</v>
      </c>
      <c r="Y324" s="398">
        <v>45111</v>
      </c>
      <c r="Z324" s="398">
        <v>45105</v>
      </c>
      <c r="AA324" s="398">
        <v>45113</v>
      </c>
      <c r="AB324" s="190"/>
      <c r="AC324" s="378">
        <f t="shared" ref="AC324:AC332" si="41">AA324+30</f>
        <v>45143</v>
      </c>
      <c r="AD324" s="190">
        <f t="shared" ref="AD324:AD332" si="42">AC324+60</f>
        <v>45203</v>
      </c>
      <c r="AE324" s="378">
        <f t="shared" ref="AE324:AE332" si="43">AD324+30</f>
        <v>45233</v>
      </c>
      <c r="AF324" s="378">
        <f t="shared" ref="AF324:AF332" si="44">AE324+90</f>
        <v>45323</v>
      </c>
      <c r="AG324" s="330"/>
      <c r="AH324" s="279"/>
      <c r="AI324" s="307"/>
      <c r="AJ324" s="290">
        <f t="shared" si="28"/>
        <v>0</v>
      </c>
      <c r="AK324" s="290">
        <f t="shared" si="29"/>
        <v>0</v>
      </c>
    </row>
    <row r="325" spans="1:37" s="347" customFormat="1" ht="18.5" customHeight="1">
      <c r="A325" s="293">
        <v>322</v>
      </c>
      <c r="B325" s="393" t="s">
        <v>2849</v>
      </c>
      <c r="C325" s="394" t="s">
        <v>2846</v>
      </c>
      <c r="D325" s="393" t="s">
        <v>1794</v>
      </c>
      <c r="E325" s="393" t="s">
        <v>1796</v>
      </c>
      <c r="F325" s="393" t="s">
        <v>811</v>
      </c>
      <c r="G325" s="393" t="s">
        <v>1170</v>
      </c>
      <c r="H325" s="395">
        <v>3</v>
      </c>
      <c r="I325" s="399" t="s">
        <v>810</v>
      </c>
      <c r="J325" s="396">
        <v>45002</v>
      </c>
      <c r="K325" s="397">
        <v>45052</v>
      </c>
      <c r="L325" s="398">
        <v>45081</v>
      </c>
      <c r="M325" s="398">
        <v>45079</v>
      </c>
      <c r="N325" s="398">
        <v>45098</v>
      </c>
      <c r="O325" s="398">
        <v>45111</v>
      </c>
      <c r="P325" s="398">
        <v>45105</v>
      </c>
      <c r="Q325" s="398">
        <v>45113</v>
      </c>
      <c r="R325" s="398">
        <v>45323</v>
      </c>
      <c r="S325" s="396">
        <v>45002</v>
      </c>
      <c r="T325" s="398">
        <f t="shared" si="39"/>
        <v>45032</v>
      </c>
      <c r="U325" s="398">
        <f t="shared" si="40"/>
        <v>45033</v>
      </c>
      <c r="V325" s="398">
        <v>45042</v>
      </c>
      <c r="W325" s="398">
        <v>45079</v>
      </c>
      <c r="X325" s="398">
        <v>45098</v>
      </c>
      <c r="Y325" s="398">
        <v>45111</v>
      </c>
      <c r="Z325" s="398">
        <v>45105</v>
      </c>
      <c r="AA325" s="398">
        <v>45113</v>
      </c>
      <c r="AB325" s="190"/>
      <c r="AC325" s="378">
        <f t="shared" si="41"/>
        <v>45143</v>
      </c>
      <c r="AD325" s="190">
        <f t="shared" si="42"/>
        <v>45203</v>
      </c>
      <c r="AE325" s="378">
        <f t="shared" si="43"/>
        <v>45233</v>
      </c>
      <c r="AF325" s="378">
        <f t="shared" si="44"/>
        <v>45323</v>
      </c>
      <c r="AG325" s="330"/>
      <c r="AH325" s="279"/>
      <c r="AI325" s="307"/>
      <c r="AJ325" s="290">
        <f t="shared" ref="AJ325:AJ388" si="45">AA325-Q325</f>
        <v>0</v>
      </c>
      <c r="AK325" s="290">
        <f t="shared" ref="AK325:AK388" si="46">AF325-R325</f>
        <v>0</v>
      </c>
    </row>
    <row r="326" spans="1:37" s="347" customFormat="1" ht="18.5" customHeight="1">
      <c r="A326" s="290">
        <v>323</v>
      </c>
      <c r="B326" s="393" t="s">
        <v>1171</v>
      </c>
      <c r="C326" s="394" t="s">
        <v>809</v>
      </c>
      <c r="D326" s="393" t="s">
        <v>1794</v>
      </c>
      <c r="E326" s="393" t="s">
        <v>1796</v>
      </c>
      <c r="F326" s="393" t="s">
        <v>812</v>
      </c>
      <c r="G326" s="393" t="s">
        <v>813</v>
      </c>
      <c r="H326" s="395">
        <v>3</v>
      </c>
      <c r="I326" s="399" t="s">
        <v>810</v>
      </c>
      <c r="J326" s="396">
        <v>45002</v>
      </c>
      <c r="K326" s="397">
        <v>45052</v>
      </c>
      <c r="L326" s="398">
        <v>45081</v>
      </c>
      <c r="M326" s="398">
        <v>45079</v>
      </c>
      <c r="N326" s="398">
        <v>45098</v>
      </c>
      <c r="O326" s="398">
        <v>45111</v>
      </c>
      <c r="P326" s="398">
        <v>45105</v>
      </c>
      <c r="Q326" s="398">
        <v>45113</v>
      </c>
      <c r="R326" s="398">
        <v>45323</v>
      </c>
      <c r="S326" s="396">
        <v>45002</v>
      </c>
      <c r="T326" s="398">
        <f t="shared" si="39"/>
        <v>45032</v>
      </c>
      <c r="U326" s="398">
        <f t="shared" si="40"/>
        <v>45033</v>
      </c>
      <c r="V326" s="398">
        <v>45042</v>
      </c>
      <c r="W326" s="398">
        <v>45079</v>
      </c>
      <c r="X326" s="398">
        <v>45098</v>
      </c>
      <c r="Y326" s="398">
        <v>45111</v>
      </c>
      <c r="Z326" s="398">
        <v>45105</v>
      </c>
      <c r="AA326" s="398">
        <v>45113</v>
      </c>
      <c r="AB326" s="190"/>
      <c r="AC326" s="378">
        <f t="shared" si="41"/>
        <v>45143</v>
      </c>
      <c r="AD326" s="190">
        <f t="shared" si="42"/>
        <v>45203</v>
      </c>
      <c r="AE326" s="378">
        <f t="shared" si="43"/>
        <v>45233</v>
      </c>
      <c r="AF326" s="378">
        <f t="shared" si="44"/>
        <v>45323</v>
      </c>
      <c r="AG326" s="330"/>
      <c r="AH326" s="279"/>
      <c r="AI326" s="307"/>
      <c r="AJ326" s="290">
        <f t="shared" si="45"/>
        <v>0</v>
      </c>
      <c r="AK326" s="290">
        <f t="shared" si="46"/>
        <v>0</v>
      </c>
    </row>
    <row r="327" spans="1:37" s="347" customFormat="1" ht="18.5" customHeight="1">
      <c r="A327" s="293">
        <v>324</v>
      </c>
      <c r="B327" s="393" t="s">
        <v>1798</v>
      </c>
      <c r="C327" s="394" t="s">
        <v>2850</v>
      </c>
      <c r="D327" s="393" t="s">
        <v>2851</v>
      </c>
      <c r="E327" s="393" t="s">
        <v>1800</v>
      </c>
      <c r="F327" s="393" t="s">
        <v>1082</v>
      </c>
      <c r="G327" s="381" t="s">
        <v>774</v>
      </c>
      <c r="H327" s="395">
        <v>1</v>
      </c>
      <c r="I327" s="399" t="s">
        <v>2845</v>
      </c>
      <c r="J327" s="396">
        <v>45089</v>
      </c>
      <c r="K327" s="397">
        <v>45108</v>
      </c>
      <c r="L327" s="398">
        <v>45149</v>
      </c>
      <c r="M327" s="398">
        <v>45149</v>
      </c>
      <c r="N327" s="398">
        <v>45164</v>
      </c>
      <c r="O327" s="398">
        <v>45170</v>
      </c>
      <c r="P327" s="398">
        <v>45171</v>
      </c>
      <c r="Q327" s="398">
        <v>45174</v>
      </c>
      <c r="R327" s="398">
        <f>Q327+180</f>
        <v>45354</v>
      </c>
      <c r="S327" s="396">
        <v>45089</v>
      </c>
      <c r="T327" s="398">
        <v>45097</v>
      </c>
      <c r="U327" s="398">
        <v>45098</v>
      </c>
      <c r="V327" s="398">
        <v>45109</v>
      </c>
      <c r="W327" s="398">
        <v>45149</v>
      </c>
      <c r="X327" s="398">
        <v>45164</v>
      </c>
      <c r="Y327" s="398">
        <v>45170</v>
      </c>
      <c r="Z327" s="398">
        <v>45171</v>
      </c>
      <c r="AA327" s="398">
        <v>45174</v>
      </c>
      <c r="AB327" s="398"/>
      <c r="AC327" s="378">
        <f t="shared" si="41"/>
        <v>45204</v>
      </c>
      <c r="AD327" s="190">
        <f t="shared" si="42"/>
        <v>45264</v>
      </c>
      <c r="AE327" s="378">
        <f t="shared" si="43"/>
        <v>45294</v>
      </c>
      <c r="AF327" s="378">
        <f t="shared" si="44"/>
        <v>45384</v>
      </c>
      <c r="AG327" s="330"/>
      <c r="AH327" s="279"/>
      <c r="AI327" s="307"/>
      <c r="AJ327" s="290">
        <f t="shared" si="45"/>
        <v>0</v>
      </c>
      <c r="AK327" s="290">
        <f t="shared" si="46"/>
        <v>30</v>
      </c>
    </row>
    <row r="328" spans="1:37" s="347" customFormat="1" ht="18.5" customHeight="1">
      <c r="A328" s="290">
        <v>325</v>
      </c>
      <c r="B328" s="393" t="s">
        <v>1798</v>
      </c>
      <c r="C328" s="394" t="s">
        <v>1799</v>
      </c>
      <c r="D328" s="393" t="s">
        <v>2852</v>
      </c>
      <c r="E328" s="393" t="s">
        <v>1800</v>
      </c>
      <c r="F328" s="393" t="s">
        <v>1083</v>
      </c>
      <c r="G328" s="381" t="s">
        <v>774</v>
      </c>
      <c r="H328" s="395">
        <v>1</v>
      </c>
      <c r="I328" s="399" t="s">
        <v>810</v>
      </c>
      <c r="J328" s="396">
        <v>45089</v>
      </c>
      <c r="K328" s="397">
        <v>45108</v>
      </c>
      <c r="L328" s="398">
        <v>45149</v>
      </c>
      <c r="M328" s="398">
        <v>45149</v>
      </c>
      <c r="N328" s="398">
        <v>45164</v>
      </c>
      <c r="O328" s="398">
        <v>45170</v>
      </c>
      <c r="P328" s="398">
        <v>45171</v>
      </c>
      <c r="Q328" s="398">
        <v>45174</v>
      </c>
      <c r="R328" s="398">
        <f t="shared" ref="R328:R332" si="47">Q328+180</f>
        <v>45354</v>
      </c>
      <c r="S328" s="396">
        <v>45089</v>
      </c>
      <c r="T328" s="398">
        <v>45097</v>
      </c>
      <c r="U328" s="398">
        <v>45098</v>
      </c>
      <c r="V328" s="398">
        <v>45109</v>
      </c>
      <c r="W328" s="398">
        <v>45149</v>
      </c>
      <c r="X328" s="398">
        <v>45164</v>
      </c>
      <c r="Y328" s="398">
        <v>45170</v>
      </c>
      <c r="Z328" s="398">
        <v>45171</v>
      </c>
      <c r="AA328" s="398">
        <v>45174</v>
      </c>
      <c r="AB328" s="398"/>
      <c r="AC328" s="378">
        <f t="shared" si="41"/>
        <v>45204</v>
      </c>
      <c r="AD328" s="190">
        <f t="shared" si="42"/>
        <v>45264</v>
      </c>
      <c r="AE328" s="378">
        <f t="shared" si="43"/>
        <v>45294</v>
      </c>
      <c r="AF328" s="378">
        <f t="shared" si="44"/>
        <v>45384</v>
      </c>
      <c r="AG328" s="330"/>
      <c r="AH328" s="279"/>
      <c r="AI328" s="307"/>
      <c r="AJ328" s="290">
        <f t="shared" si="45"/>
        <v>0</v>
      </c>
      <c r="AK328" s="290">
        <f t="shared" si="46"/>
        <v>30</v>
      </c>
    </row>
    <row r="329" spans="1:37" s="347" customFormat="1" ht="18.5" customHeight="1">
      <c r="A329" s="293">
        <v>326</v>
      </c>
      <c r="B329" s="380" t="s">
        <v>2853</v>
      </c>
      <c r="C329" s="400" t="s">
        <v>1807</v>
      </c>
      <c r="D329" s="400" t="s">
        <v>3253</v>
      </c>
      <c r="E329" s="393" t="s">
        <v>2854</v>
      </c>
      <c r="F329" s="393" t="s">
        <v>2855</v>
      </c>
      <c r="G329" s="194" t="s">
        <v>2856</v>
      </c>
      <c r="H329" s="401">
        <v>2</v>
      </c>
      <c r="I329" s="399" t="s">
        <v>810</v>
      </c>
      <c r="J329" s="402">
        <v>45106</v>
      </c>
      <c r="K329" s="397">
        <v>45140</v>
      </c>
      <c r="L329" s="398">
        <v>45176</v>
      </c>
      <c r="M329" s="398">
        <v>45176</v>
      </c>
      <c r="N329" s="398">
        <v>45198</v>
      </c>
      <c r="O329" s="398">
        <v>45207</v>
      </c>
      <c r="P329" s="398">
        <v>45208</v>
      </c>
      <c r="Q329" s="398">
        <v>45213</v>
      </c>
      <c r="R329" s="398">
        <f t="shared" si="47"/>
        <v>45393</v>
      </c>
      <c r="S329" s="402">
        <v>45106</v>
      </c>
      <c r="T329" s="398">
        <v>45123</v>
      </c>
      <c r="U329" s="398">
        <v>45124</v>
      </c>
      <c r="V329" s="398">
        <v>45128</v>
      </c>
      <c r="W329" s="398">
        <v>45176</v>
      </c>
      <c r="X329" s="398">
        <v>45198</v>
      </c>
      <c r="Y329" s="398">
        <v>45207</v>
      </c>
      <c r="Z329" s="398">
        <v>45208</v>
      </c>
      <c r="AA329" s="398">
        <v>45213</v>
      </c>
      <c r="AB329" s="398"/>
      <c r="AC329" s="378">
        <f t="shared" si="41"/>
        <v>45243</v>
      </c>
      <c r="AD329" s="190">
        <f t="shared" si="42"/>
        <v>45303</v>
      </c>
      <c r="AE329" s="378">
        <f t="shared" si="43"/>
        <v>45333</v>
      </c>
      <c r="AF329" s="378">
        <f t="shared" si="44"/>
        <v>45423</v>
      </c>
      <c r="AG329" s="330"/>
      <c r="AH329" s="279"/>
      <c r="AI329" s="307"/>
      <c r="AJ329" s="290">
        <f t="shared" si="45"/>
        <v>0</v>
      </c>
      <c r="AK329" s="290">
        <f t="shared" si="46"/>
        <v>30</v>
      </c>
    </row>
    <row r="330" spans="1:37" s="347" customFormat="1" ht="18.5" customHeight="1">
      <c r="A330" s="290">
        <v>327</v>
      </c>
      <c r="B330" s="380" t="s">
        <v>2853</v>
      </c>
      <c r="C330" s="400" t="s">
        <v>2857</v>
      </c>
      <c r="D330" s="400" t="s">
        <v>3253</v>
      </c>
      <c r="E330" s="393" t="s">
        <v>2854</v>
      </c>
      <c r="F330" s="393" t="s">
        <v>1803</v>
      </c>
      <c r="G330" s="194" t="s">
        <v>1804</v>
      </c>
      <c r="H330" s="401">
        <v>1</v>
      </c>
      <c r="I330" s="399" t="s">
        <v>810</v>
      </c>
      <c r="J330" s="402">
        <v>45106</v>
      </c>
      <c r="K330" s="397">
        <v>45140</v>
      </c>
      <c r="L330" s="398">
        <v>45176</v>
      </c>
      <c r="M330" s="398">
        <v>45176</v>
      </c>
      <c r="N330" s="398">
        <v>45198</v>
      </c>
      <c r="O330" s="398">
        <v>45207</v>
      </c>
      <c r="P330" s="398">
        <v>45208</v>
      </c>
      <c r="Q330" s="398">
        <v>45213</v>
      </c>
      <c r="R330" s="398">
        <f t="shared" si="47"/>
        <v>45393</v>
      </c>
      <c r="S330" s="402">
        <v>45106</v>
      </c>
      <c r="T330" s="398">
        <v>45123</v>
      </c>
      <c r="U330" s="398">
        <v>45124</v>
      </c>
      <c r="V330" s="398">
        <v>45128</v>
      </c>
      <c r="W330" s="398">
        <v>45176</v>
      </c>
      <c r="X330" s="398">
        <v>45198</v>
      </c>
      <c r="Y330" s="398">
        <v>45207</v>
      </c>
      <c r="Z330" s="398">
        <v>45208</v>
      </c>
      <c r="AA330" s="398">
        <v>45213</v>
      </c>
      <c r="AB330" s="398"/>
      <c r="AC330" s="378">
        <f t="shared" si="41"/>
        <v>45243</v>
      </c>
      <c r="AD330" s="190">
        <f t="shared" si="42"/>
        <v>45303</v>
      </c>
      <c r="AE330" s="378">
        <f t="shared" si="43"/>
        <v>45333</v>
      </c>
      <c r="AF330" s="378">
        <f t="shared" si="44"/>
        <v>45423</v>
      </c>
      <c r="AG330" s="330"/>
      <c r="AH330" s="279"/>
      <c r="AI330" s="307"/>
      <c r="AJ330" s="290">
        <f t="shared" si="45"/>
        <v>0</v>
      </c>
      <c r="AK330" s="290">
        <f t="shared" si="46"/>
        <v>30</v>
      </c>
    </row>
    <row r="331" spans="1:37" s="347" customFormat="1" ht="18.5" customHeight="1">
      <c r="A331" s="293">
        <v>328</v>
      </c>
      <c r="B331" s="380" t="s">
        <v>2853</v>
      </c>
      <c r="C331" s="400" t="s">
        <v>2857</v>
      </c>
      <c r="D331" s="393" t="s">
        <v>3253</v>
      </c>
      <c r="E331" s="393" t="s">
        <v>1802</v>
      </c>
      <c r="F331" s="393" t="s">
        <v>1805</v>
      </c>
      <c r="G331" s="194" t="s">
        <v>1806</v>
      </c>
      <c r="H331" s="401">
        <v>1</v>
      </c>
      <c r="I331" s="399" t="s">
        <v>810</v>
      </c>
      <c r="J331" s="402">
        <v>45106</v>
      </c>
      <c r="K331" s="397">
        <v>45140</v>
      </c>
      <c r="L331" s="398">
        <v>45176</v>
      </c>
      <c r="M331" s="398">
        <v>45176</v>
      </c>
      <c r="N331" s="398">
        <v>45198</v>
      </c>
      <c r="O331" s="398">
        <v>45207</v>
      </c>
      <c r="P331" s="398">
        <v>45208</v>
      </c>
      <c r="Q331" s="398">
        <v>45213</v>
      </c>
      <c r="R331" s="398">
        <f t="shared" si="47"/>
        <v>45393</v>
      </c>
      <c r="S331" s="402">
        <v>45106</v>
      </c>
      <c r="T331" s="398">
        <v>45123</v>
      </c>
      <c r="U331" s="398">
        <v>45124</v>
      </c>
      <c r="V331" s="398">
        <v>45128</v>
      </c>
      <c r="W331" s="398">
        <v>45176</v>
      </c>
      <c r="X331" s="398">
        <v>45198</v>
      </c>
      <c r="Y331" s="398">
        <v>45207</v>
      </c>
      <c r="Z331" s="398">
        <v>45208</v>
      </c>
      <c r="AA331" s="398">
        <v>45213</v>
      </c>
      <c r="AB331" s="398"/>
      <c r="AC331" s="378">
        <f t="shared" si="41"/>
        <v>45243</v>
      </c>
      <c r="AD331" s="190">
        <f t="shared" si="42"/>
        <v>45303</v>
      </c>
      <c r="AE331" s="378">
        <f t="shared" si="43"/>
        <v>45333</v>
      </c>
      <c r="AF331" s="378">
        <f t="shared" si="44"/>
        <v>45423</v>
      </c>
      <c r="AG331" s="330"/>
      <c r="AH331" s="279"/>
      <c r="AI331" s="307"/>
      <c r="AJ331" s="290">
        <f t="shared" si="45"/>
        <v>0</v>
      </c>
      <c r="AK331" s="290">
        <f t="shared" si="46"/>
        <v>30</v>
      </c>
    </row>
    <row r="332" spans="1:37" s="347" customFormat="1" ht="18.5" customHeight="1">
      <c r="A332" s="290">
        <v>329</v>
      </c>
      <c r="B332" s="380" t="s">
        <v>1801</v>
      </c>
      <c r="C332" s="400" t="s">
        <v>1807</v>
      </c>
      <c r="D332" s="393" t="s">
        <v>3253</v>
      </c>
      <c r="E332" s="393" t="s">
        <v>1802</v>
      </c>
      <c r="F332" s="393" t="s">
        <v>1808</v>
      </c>
      <c r="G332" s="194" t="s">
        <v>2858</v>
      </c>
      <c r="H332" s="401">
        <v>2</v>
      </c>
      <c r="I332" s="399" t="s">
        <v>810</v>
      </c>
      <c r="J332" s="402">
        <v>45106</v>
      </c>
      <c r="K332" s="397">
        <v>45140</v>
      </c>
      <c r="L332" s="398">
        <v>45176</v>
      </c>
      <c r="M332" s="398">
        <v>45176</v>
      </c>
      <c r="N332" s="398">
        <v>45198</v>
      </c>
      <c r="O332" s="398">
        <v>45207</v>
      </c>
      <c r="P332" s="398">
        <v>45208</v>
      </c>
      <c r="Q332" s="398">
        <v>45213</v>
      </c>
      <c r="R332" s="398">
        <f t="shared" si="47"/>
        <v>45393</v>
      </c>
      <c r="S332" s="402">
        <v>45106</v>
      </c>
      <c r="T332" s="398">
        <v>45123</v>
      </c>
      <c r="U332" s="398">
        <v>45124</v>
      </c>
      <c r="V332" s="398">
        <v>45128</v>
      </c>
      <c r="W332" s="398">
        <v>45176</v>
      </c>
      <c r="X332" s="398">
        <v>45198</v>
      </c>
      <c r="Y332" s="398">
        <v>45207</v>
      </c>
      <c r="Z332" s="398">
        <v>45208</v>
      </c>
      <c r="AA332" s="398">
        <v>45213</v>
      </c>
      <c r="AB332" s="398"/>
      <c r="AC332" s="378">
        <f t="shared" si="41"/>
        <v>45243</v>
      </c>
      <c r="AD332" s="190">
        <f t="shared" si="42"/>
        <v>45303</v>
      </c>
      <c r="AE332" s="378">
        <f t="shared" si="43"/>
        <v>45333</v>
      </c>
      <c r="AF332" s="378">
        <f t="shared" si="44"/>
        <v>45423</v>
      </c>
      <c r="AG332" s="330"/>
      <c r="AH332" s="279"/>
      <c r="AI332" s="307"/>
      <c r="AJ332" s="290">
        <f t="shared" si="45"/>
        <v>0</v>
      </c>
      <c r="AK332" s="290">
        <f t="shared" si="46"/>
        <v>30</v>
      </c>
    </row>
    <row r="333" spans="1:37" s="347" customFormat="1" ht="18.5" customHeight="1">
      <c r="A333" s="293">
        <v>330</v>
      </c>
      <c r="B333" s="375" t="s">
        <v>765</v>
      </c>
      <c r="C333" s="385" t="s">
        <v>766</v>
      </c>
      <c r="D333" s="375" t="s">
        <v>616</v>
      </c>
      <c r="E333" s="375" t="s">
        <v>814</v>
      </c>
      <c r="F333" s="375" t="s">
        <v>814</v>
      </c>
      <c r="G333" s="375" t="s">
        <v>616</v>
      </c>
      <c r="H333" s="403">
        <v>1</v>
      </c>
      <c r="I333" s="385" t="s">
        <v>815</v>
      </c>
      <c r="J333" s="390">
        <v>44439</v>
      </c>
      <c r="K333" s="390">
        <v>44477</v>
      </c>
      <c r="L333" s="390">
        <v>44509</v>
      </c>
      <c r="M333" s="390">
        <v>44524</v>
      </c>
      <c r="N333" s="390">
        <v>44535</v>
      </c>
      <c r="O333" s="390">
        <v>44543</v>
      </c>
      <c r="P333" s="390">
        <v>44545</v>
      </c>
      <c r="Q333" s="390">
        <v>44545</v>
      </c>
      <c r="R333" s="390">
        <v>44742</v>
      </c>
      <c r="S333" s="390">
        <v>44439</v>
      </c>
      <c r="T333" s="390">
        <v>44451</v>
      </c>
      <c r="U333" s="390">
        <v>44469</v>
      </c>
      <c r="V333" s="390">
        <v>44480</v>
      </c>
      <c r="W333" s="390">
        <v>44520</v>
      </c>
      <c r="X333" s="390">
        <v>44535</v>
      </c>
      <c r="Y333" s="390">
        <v>44547</v>
      </c>
      <c r="Z333" s="390">
        <v>44547</v>
      </c>
      <c r="AA333" s="390">
        <v>44550</v>
      </c>
      <c r="AB333" s="279"/>
      <c r="AC333" s="390">
        <v>44617</v>
      </c>
      <c r="AD333" s="390">
        <v>44630</v>
      </c>
      <c r="AE333" s="390">
        <v>44676</v>
      </c>
      <c r="AF333" s="390">
        <v>44742</v>
      </c>
      <c r="AG333" s="279"/>
      <c r="AH333" s="279"/>
      <c r="AI333" s="307"/>
      <c r="AJ333" s="290">
        <f t="shared" si="45"/>
        <v>5</v>
      </c>
      <c r="AK333" s="290">
        <f t="shared" si="46"/>
        <v>0</v>
      </c>
    </row>
    <row r="334" spans="1:37" s="347" customFormat="1" ht="18.5" customHeight="1">
      <c r="A334" s="290">
        <v>331</v>
      </c>
      <c r="B334" s="375" t="s">
        <v>765</v>
      </c>
      <c r="C334" s="385" t="s">
        <v>766</v>
      </c>
      <c r="D334" s="375" t="s">
        <v>616</v>
      </c>
      <c r="E334" s="375" t="s">
        <v>816</v>
      </c>
      <c r="F334" s="375" t="s">
        <v>816</v>
      </c>
      <c r="G334" s="375" t="s">
        <v>616</v>
      </c>
      <c r="H334" s="403">
        <v>1</v>
      </c>
      <c r="I334" s="385" t="s">
        <v>815</v>
      </c>
      <c r="J334" s="390">
        <v>44439</v>
      </c>
      <c r="K334" s="390">
        <v>44477</v>
      </c>
      <c r="L334" s="390">
        <v>44509</v>
      </c>
      <c r="M334" s="390">
        <v>44524</v>
      </c>
      <c r="N334" s="390">
        <v>44535</v>
      </c>
      <c r="O334" s="390">
        <v>44543</v>
      </c>
      <c r="P334" s="390">
        <v>44545</v>
      </c>
      <c r="Q334" s="390">
        <v>44545</v>
      </c>
      <c r="R334" s="390">
        <v>44742</v>
      </c>
      <c r="S334" s="390">
        <v>44439</v>
      </c>
      <c r="T334" s="390">
        <v>44451</v>
      </c>
      <c r="U334" s="390">
        <v>44469</v>
      </c>
      <c r="V334" s="390">
        <v>44480</v>
      </c>
      <c r="W334" s="390">
        <v>44520</v>
      </c>
      <c r="X334" s="390">
        <v>44535</v>
      </c>
      <c r="Y334" s="390">
        <v>44547</v>
      </c>
      <c r="Z334" s="390">
        <v>44547</v>
      </c>
      <c r="AA334" s="390">
        <v>44550</v>
      </c>
      <c r="AB334" s="279"/>
      <c r="AC334" s="390">
        <v>44617</v>
      </c>
      <c r="AD334" s="390">
        <v>44630</v>
      </c>
      <c r="AE334" s="390">
        <v>44676</v>
      </c>
      <c r="AF334" s="390">
        <v>44742</v>
      </c>
      <c r="AG334" s="279"/>
      <c r="AH334" s="279"/>
      <c r="AI334" s="307"/>
      <c r="AJ334" s="290">
        <f t="shared" si="45"/>
        <v>5</v>
      </c>
      <c r="AK334" s="290">
        <f t="shared" si="46"/>
        <v>0</v>
      </c>
    </row>
    <row r="335" spans="1:37" s="347" customFormat="1" ht="18.5" customHeight="1">
      <c r="A335" s="293">
        <v>332</v>
      </c>
      <c r="B335" s="375" t="s">
        <v>765</v>
      </c>
      <c r="C335" s="385" t="s">
        <v>766</v>
      </c>
      <c r="D335" s="375" t="s">
        <v>568</v>
      </c>
      <c r="E335" s="375" t="s">
        <v>817</v>
      </c>
      <c r="F335" s="375" t="s">
        <v>817</v>
      </c>
      <c r="G335" s="375" t="s">
        <v>568</v>
      </c>
      <c r="H335" s="403">
        <v>1</v>
      </c>
      <c r="I335" s="385" t="s">
        <v>815</v>
      </c>
      <c r="J335" s="390">
        <v>44439</v>
      </c>
      <c r="K335" s="390">
        <v>44477</v>
      </c>
      <c r="L335" s="390">
        <v>44509</v>
      </c>
      <c r="M335" s="390">
        <v>44524</v>
      </c>
      <c r="N335" s="390">
        <v>44535</v>
      </c>
      <c r="O335" s="390">
        <v>44543</v>
      </c>
      <c r="P335" s="390">
        <v>44545</v>
      </c>
      <c r="Q335" s="390">
        <v>44545</v>
      </c>
      <c r="R335" s="390">
        <v>44742</v>
      </c>
      <c r="S335" s="390">
        <v>44439</v>
      </c>
      <c r="T335" s="390">
        <v>44451</v>
      </c>
      <c r="U335" s="390">
        <v>44477</v>
      </c>
      <c r="V335" s="390">
        <v>44480</v>
      </c>
      <c r="W335" s="390">
        <v>44520</v>
      </c>
      <c r="X335" s="390">
        <v>44535</v>
      </c>
      <c r="Y335" s="390">
        <v>44547</v>
      </c>
      <c r="Z335" s="390">
        <v>44547</v>
      </c>
      <c r="AA335" s="390">
        <v>44550</v>
      </c>
      <c r="AB335" s="279"/>
      <c r="AC335" s="390">
        <v>44617</v>
      </c>
      <c r="AD335" s="390">
        <v>44630</v>
      </c>
      <c r="AE335" s="390">
        <v>44676</v>
      </c>
      <c r="AF335" s="390">
        <v>44742</v>
      </c>
      <c r="AG335" s="279"/>
      <c r="AH335" s="279"/>
      <c r="AI335" s="307"/>
      <c r="AJ335" s="290">
        <f t="shared" si="45"/>
        <v>5</v>
      </c>
      <c r="AK335" s="290">
        <f t="shared" si="46"/>
        <v>0</v>
      </c>
    </row>
    <row r="336" spans="1:37" s="347" customFormat="1" ht="18.5" customHeight="1">
      <c r="A336" s="290">
        <v>333</v>
      </c>
      <c r="B336" s="375" t="s">
        <v>765</v>
      </c>
      <c r="C336" s="385" t="s">
        <v>766</v>
      </c>
      <c r="D336" s="375" t="s">
        <v>568</v>
      </c>
      <c r="E336" s="375" t="s">
        <v>818</v>
      </c>
      <c r="F336" s="375" t="s">
        <v>818</v>
      </c>
      <c r="G336" s="375" t="s">
        <v>568</v>
      </c>
      <c r="H336" s="403">
        <v>1</v>
      </c>
      <c r="I336" s="385" t="s">
        <v>815</v>
      </c>
      <c r="J336" s="390">
        <v>44439</v>
      </c>
      <c r="K336" s="390">
        <v>44477</v>
      </c>
      <c r="L336" s="390">
        <v>44509</v>
      </c>
      <c r="M336" s="390">
        <v>44524</v>
      </c>
      <c r="N336" s="390">
        <v>44535</v>
      </c>
      <c r="O336" s="390">
        <v>44543</v>
      </c>
      <c r="P336" s="390">
        <v>44545</v>
      </c>
      <c r="Q336" s="390">
        <v>44545</v>
      </c>
      <c r="R336" s="390">
        <v>44742</v>
      </c>
      <c r="S336" s="390">
        <v>44439</v>
      </c>
      <c r="T336" s="390">
        <v>44451</v>
      </c>
      <c r="U336" s="390">
        <v>44477</v>
      </c>
      <c r="V336" s="390">
        <v>44480</v>
      </c>
      <c r="W336" s="390">
        <v>44520</v>
      </c>
      <c r="X336" s="390">
        <v>44535</v>
      </c>
      <c r="Y336" s="390">
        <v>44547</v>
      </c>
      <c r="Z336" s="390">
        <v>44547</v>
      </c>
      <c r="AA336" s="390">
        <v>44550</v>
      </c>
      <c r="AB336" s="279"/>
      <c r="AC336" s="390">
        <v>44617</v>
      </c>
      <c r="AD336" s="390">
        <v>44630</v>
      </c>
      <c r="AE336" s="390">
        <v>44676</v>
      </c>
      <c r="AF336" s="390">
        <v>44742</v>
      </c>
      <c r="AG336" s="279"/>
      <c r="AH336" s="279"/>
      <c r="AI336" s="307"/>
      <c r="AJ336" s="290">
        <f t="shared" si="45"/>
        <v>5</v>
      </c>
      <c r="AK336" s="290">
        <f t="shared" si="46"/>
        <v>0</v>
      </c>
    </row>
    <row r="337" spans="1:37" s="347" customFormat="1" ht="18.5" customHeight="1">
      <c r="A337" s="293">
        <v>334</v>
      </c>
      <c r="B337" s="375" t="s">
        <v>765</v>
      </c>
      <c r="C337" s="376" t="s">
        <v>766</v>
      </c>
      <c r="D337" s="375" t="s">
        <v>616</v>
      </c>
      <c r="E337" s="375" t="s">
        <v>819</v>
      </c>
      <c r="F337" s="375" t="s">
        <v>819</v>
      </c>
      <c r="G337" s="375" t="s">
        <v>616</v>
      </c>
      <c r="H337" s="403">
        <v>4</v>
      </c>
      <c r="I337" s="385" t="s">
        <v>815</v>
      </c>
      <c r="J337" s="378">
        <v>44247</v>
      </c>
      <c r="K337" s="378">
        <v>44268</v>
      </c>
      <c r="L337" s="378">
        <v>44311</v>
      </c>
      <c r="M337" s="378">
        <v>44348</v>
      </c>
      <c r="N337" s="378">
        <v>44344</v>
      </c>
      <c r="O337" s="378">
        <v>44367</v>
      </c>
      <c r="P337" s="378">
        <v>44373</v>
      </c>
      <c r="Q337" s="378">
        <v>44373</v>
      </c>
      <c r="R337" s="378">
        <v>44316</v>
      </c>
      <c r="S337" s="378">
        <v>44247</v>
      </c>
      <c r="T337" s="378">
        <v>44255</v>
      </c>
      <c r="U337" s="378">
        <v>44292</v>
      </c>
      <c r="V337" s="379">
        <v>44295</v>
      </c>
      <c r="W337" s="379">
        <v>44311</v>
      </c>
      <c r="X337" s="378">
        <v>44344</v>
      </c>
      <c r="Y337" s="378">
        <v>44365</v>
      </c>
      <c r="Z337" s="378">
        <v>44365</v>
      </c>
      <c r="AA337" s="378">
        <v>44447</v>
      </c>
      <c r="AB337" s="279"/>
      <c r="AC337" s="404">
        <v>44875</v>
      </c>
      <c r="AD337" s="404">
        <v>44895</v>
      </c>
      <c r="AE337" s="404">
        <v>44895</v>
      </c>
      <c r="AF337" s="378">
        <v>44316</v>
      </c>
      <c r="AG337" s="279"/>
      <c r="AH337" s="279"/>
      <c r="AI337" s="307"/>
      <c r="AJ337" s="290">
        <f t="shared" si="45"/>
        <v>74</v>
      </c>
      <c r="AK337" s="290">
        <f t="shared" si="46"/>
        <v>0</v>
      </c>
    </row>
    <row r="338" spans="1:37" s="347" customFormat="1" ht="18.5" customHeight="1">
      <c r="A338" s="290">
        <v>335</v>
      </c>
      <c r="B338" s="375" t="s">
        <v>765</v>
      </c>
      <c r="C338" s="376" t="s">
        <v>766</v>
      </c>
      <c r="D338" s="375" t="s">
        <v>616</v>
      </c>
      <c r="E338" s="375" t="s">
        <v>820</v>
      </c>
      <c r="F338" s="375" t="s">
        <v>820</v>
      </c>
      <c r="G338" s="375" t="s">
        <v>616</v>
      </c>
      <c r="H338" s="403">
        <v>4</v>
      </c>
      <c r="I338" s="385" t="s">
        <v>815</v>
      </c>
      <c r="J338" s="378">
        <v>44247</v>
      </c>
      <c r="K338" s="378">
        <v>44268</v>
      </c>
      <c r="L338" s="378">
        <v>44311</v>
      </c>
      <c r="M338" s="378">
        <v>44348</v>
      </c>
      <c r="N338" s="378">
        <v>44344</v>
      </c>
      <c r="O338" s="378">
        <v>44367</v>
      </c>
      <c r="P338" s="378">
        <v>44373</v>
      </c>
      <c r="Q338" s="378">
        <v>44373</v>
      </c>
      <c r="R338" s="378">
        <v>44316</v>
      </c>
      <c r="S338" s="378">
        <v>44247</v>
      </c>
      <c r="T338" s="378">
        <v>44255</v>
      </c>
      <c r="U338" s="378">
        <v>44292</v>
      </c>
      <c r="V338" s="379">
        <v>44295</v>
      </c>
      <c r="W338" s="379">
        <v>44311</v>
      </c>
      <c r="X338" s="378">
        <v>44344</v>
      </c>
      <c r="Y338" s="378">
        <v>44365</v>
      </c>
      <c r="Z338" s="378">
        <v>44365</v>
      </c>
      <c r="AA338" s="378">
        <v>44447</v>
      </c>
      <c r="AB338" s="279"/>
      <c r="AC338" s="404">
        <v>44875</v>
      </c>
      <c r="AD338" s="404">
        <v>44895</v>
      </c>
      <c r="AE338" s="404">
        <v>44895</v>
      </c>
      <c r="AF338" s="378">
        <v>44316</v>
      </c>
      <c r="AG338" s="279"/>
      <c r="AH338" s="279"/>
      <c r="AI338" s="307"/>
      <c r="AJ338" s="290">
        <f t="shared" si="45"/>
        <v>74</v>
      </c>
      <c r="AK338" s="290">
        <f t="shared" si="46"/>
        <v>0</v>
      </c>
    </row>
    <row r="339" spans="1:37" s="347" customFormat="1" ht="18.5" customHeight="1">
      <c r="A339" s="293">
        <v>336</v>
      </c>
      <c r="B339" s="375" t="s">
        <v>765</v>
      </c>
      <c r="C339" s="376" t="s">
        <v>821</v>
      </c>
      <c r="D339" s="375" t="s">
        <v>822</v>
      </c>
      <c r="E339" s="375" t="s">
        <v>823</v>
      </c>
      <c r="F339" s="375" t="s">
        <v>823</v>
      </c>
      <c r="G339" s="375" t="s">
        <v>822</v>
      </c>
      <c r="H339" s="403">
        <v>2</v>
      </c>
      <c r="I339" s="385" t="s">
        <v>815</v>
      </c>
      <c r="J339" s="378">
        <v>44263</v>
      </c>
      <c r="K339" s="378">
        <v>44297</v>
      </c>
      <c r="L339" s="378">
        <v>44331</v>
      </c>
      <c r="M339" s="378">
        <v>44361</v>
      </c>
      <c r="N339" s="378">
        <v>44378</v>
      </c>
      <c r="O339" s="378">
        <v>44393</v>
      </c>
      <c r="P339" s="378">
        <v>44397</v>
      </c>
      <c r="Q339" s="378">
        <v>44397</v>
      </c>
      <c r="R339" s="378">
        <v>44681</v>
      </c>
      <c r="S339" s="378">
        <v>44263</v>
      </c>
      <c r="T339" s="378">
        <v>44278</v>
      </c>
      <c r="U339" s="378">
        <v>44334</v>
      </c>
      <c r="V339" s="379">
        <v>44337</v>
      </c>
      <c r="W339" s="379">
        <v>44341</v>
      </c>
      <c r="X339" s="378">
        <v>44378</v>
      </c>
      <c r="Y339" s="378">
        <v>44392</v>
      </c>
      <c r="Z339" s="378">
        <v>44392</v>
      </c>
      <c r="AA339" s="378">
        <v>44406</v>
      </c>
      <c r="AB339" s="279"/>
      <c r="AC339" s="404">
        <v>44849</v>
      </c>
      <c r="AD339" s="404">
        <v>44888</v>
      </c>
      <c r="AE339" s="404">
        <v>44895</v>
      </c>
      <c r="AF339" s="378">
        <v>44681</v>
      </c>
      <c r="AG339" s="279"/>
      <c r="AH339" s="279"/>
      <c r="AI339" s="307"/>
      <c r="AJ339" s="290">
        <f t="shared" si="45"/>
        <v>9</v>
      </c>
      <c r="AK339" s="290">
        <f t="shared" si="46"/>
        <v>0</v>
      </c>
    </row>
    <row r="340" spans="1:37" s="347" customFormat="1" ht="18.5" customHeight="1">
      <c r="A340" s="290">
        <v>337</v>
      </c>
      <c r="B340" s="375" t="s">
        <v>765</v>
      </c>
      <c r="C340" s="376" t="s">
        <v>821</v>
      </c>
      <c r="D340" s="375" t="s">
        <v>824</v>
      </c>
      <c r="E340" s="375" t="s">
        <v>825</v>
      </c>
      <c r="F340" s="375" t="s">
        <v>825</v>
      </c>
      <c r="G340" s="375" t="s">
        <v>824</v>
      </c>
      <c r="H340" s="403">
        <v>6</v>
      </c>
      <c r="I340" s="385" t="s">
        <v>815</v>
      </c>
      <c r="J340" s="378">
        <v>44263</v>
      </c>
      <c r="K340" s="378">
        <v>44297</v>
      </c>
      <c r="L340" s="378">
        <v>44331</v>
      </c>
      <c r="M340" s="378">
        <v>44372</v>
      </c>
      <c r="N340" s="378">
        <v>44378</v>
      </c>
      <c r="O340" s="378">
        <v>44393</v>
      </c>
      <c r="P340" s="378">
        <v>44397</v>
      </c>
      <c r="Q340" s="378">
        <v>44397</v>
      </c>
      <c r="R340" s="378">
        <v>44681</v>
      </c>
      <c r="S340" s="378">
        <v>44263</v>
      </c>
      <c r="T340" s="378">
        <v>44278</v>
      </c>
      <c r="U340" s="378">
        <v>44340</v>
      </c>
      <c r="V340" s="379">
        <v>44341</v>
      </c>
      <c r="W340" s="379">
        <v>44341</v>
      </c>
      <c r="X340" s="378">
        <v>44378</v>
      </c>
      <c r="Y340" s="378">
        <v>44392</v>
      </c>
      <c r="Z340" s="378">
        <v>44392</v>
      </c>
      <c r="AA340" s="378">
        <v>44406</v>
      </c>
      <c r="AB340" s="279"/>
      <c r="AC340" s="404">
        <v>44849</v>
      </c>
      <c r="AD340" s="404">
        <v>44888</v>
      </c>
      <c r="AE340" s="404">
        <v>44895</v>
      </c>
      <c r="AF340" s="378">
        <v>44681</v>
      </c>
      <c r="AG340" s="279"/>
      <c r="AH340" s="279"/>
      <c r="AI340" s="307"/>
      <c r="AJ340" s="290">
        <f t="shared" si="45"/>
        <v>9</v>
      </c>
      <c r="AK340" s="290">
        <f t="shared" si="46"/>
        <v>0</v>
      </c>
    </row>
    <row r="341" spans="1:37" s="347" customFormat="1" ht="18.5" customHeight="1">
      <c r="A341" s="293">
        <v>338</v>
      </c>
      <c r="B341" s="375" t="s">
        <v>765</v>
      </c>
      <c r="C341" s="376" t="s">
        <v>821</v>
      </c>
      <c r="D341" s="375" t="s">
        <v>822</v>
      </c>
      <c r="E341" s="375" t="s">
        <v>826</v>
      </c>
      <c r="F341" s="375" t="s">
        <v>826</v>
      </c>
      <c r="G341" s="375" t="s">
        <v>822</v>
      </c>
      <c r="H341" s="403">
        <v>2</v>
      </c>
      <c r="I341" s="385" t="s">
        <v>815</v>
      </c>
      <c r="J341" s="378">
        <v>44263</v>
      </c>
      <c r="K341" s="378">
        <v>44297</v>
      </c>
      <c r="L341" s="378">
        <v>44331</v>
      </c>
      <c r="M341" s="378">
        <v>44375</v>
      </c>
      <c r="N341" s="378">
        <v>44392</v>
      </c>
      <c r="O341" s="378">
        <v>44409</v>
      </c>
      <c r="P341" s="378">
        <v>44413</v>
      </c>
      <c r="Q341" s="378">
        <v>44413</v>
      </c>
      <c r="R341" s="378">
        <v>44681</v>
      </c>
      <c r="S341" s="378">
        <v>44263</v>
      </c>
      <c r="T341" s="378">
        <v>44278</v>
      </c>
      <c r="U341" s="378">
        <v>44340</v>
      </c>
      <c r="V341" s="379">
        <v>44341</v>
      </c>
      <c r="W341" s="379">
        <v>44341</v>
      </c>
      <c r="X341" s="378">
        <v>44392</v>
      </c>
      <c r="Y341" s="378">
        <v>44397</v>
      </c>
      <c r="Z341" s="378">
        <v>44397</v>
      </c>
      <c r="AA341" s="378">
        <v>44437</v>
      </c>
      <c r="AB341" s="279"/>
      <c r="AC341" s="404">
        <v>44859</v>
      </c>
      <c r="AD341" s="404">
        <v>44888</v>
      </c>
      <c r="AE341" s="404">
        <v>44895</v>
      </c>
      <c r="AF341" s="378">
        <v>44681</v>
      </c>
      <c r="AG341" s="279"/>
      <c r="AH341" s="279"/>
      <c r="AI341" s="307"/>
      <c r="AJ341" s="290">
        <f t="shared" si="45"/>
        <v>24</v>
      </c>
      <c r="AK341" s="290">
        <f t="shared" si="46"/>
        <v>0</v>
      </c>
    </row>
    <row r="342" spans="1:37" s="347" customFormat="1" ht="18.5" customHeight="1">
      <c r="A342" s="290">
        <v>339</v>
      </c>
      <c r="B342" s="375" t="s">
        <v>765</v>
      </c>
      <c r="C342" s="376" t="s">
        <v>821</v>
      </c>
      <c r="D342" s="375" t="s">
        <v>824</v>
      </c>
      <c r="E342" s="375" t="s">
        <v>827</v>
      </c>
      <c r="F342" s="375" t="s">
        <v>827</v>
      </c>
      <c r="G342" s="375" t="s">
        <v>824</v>
      </c>
      <c r="H342" s="403">
        <v>6</v>
      </c>
      <c r="I342" s="385" t="s">
        <v>815</v>
      </c>
      <c r="J342" s="378">
        <v>44263</v>
      </c>
      <c r="K342" s="378">
        <v>44297</v>
      </c>
      <c r="L342" s="378">
        <v>44331</v>
      </c>
      <c r="M342" s="378" t="s">
        <v>828</v>
      </c>
      <c r="N342" s="378">
        <v>44392</v>
      </c>
      <c r="O342" s="378">
        <v>44409</v>
      </c>
      <c r="P342" s="378">
        <v>44413</v>
      </c>
      <c r="Q342" s="378">
        <v>44413</v>
      </c>
      <c r="R342" s="378">
        <v>44681</v>
      </c>
      <c r="S342" s="378">
        <v>44263</v>
      </c>
      <c r="T342" s="378">
        <v>44278</v>
      </c>
      <c r="U342" s="378">
        <v>44340</v>
      </c>
      <c r="V342" s="379">
        <v>44341</v>
      </c>
      <c r="W342" s="379">
        <v>44341</v>
      </c>
      <c r="X342" s="378">
        <v>44392</v>
      </c>
      <c r="Y342" s="378">
        <v>44397</v>
      </c>
      <c r="Z342" s="378">
        <v>44397</v>
      </c>
      <c r="AA342" s="378">
        <v>44437</v>
      </c>
      <c r="AB342" s="279"/>
      <c r="AC342" s="404">
        <v>44859</v>
      </c>
      <c r="AD342" s="404">
        <v>44888</v>
      </c>
      <c r="AE342" s="404">
        <v>44895</v>
      </c>
      <c r="AF342" s="378">
        <v>44681</v>
      </c>
      <c r="AG342" s="279"/>
      <c r="AH342" s="279"/>
      <c r="AI342" s="307"/>
      <c r="AJ342" s="290">
        <f t="shared" si="45"/>
        <v>24</v>
      </c>
      <c r="AK342" s="290">
        <f t="shared" si="46"/>
        <v>0</v>
      </c>
    </row>
    <row r="343" spans="1:37" s="347" customFormat="1" ht="18.5" customHeight="1">
      <c r="A343" s="293">
        <v>340</v>
      </c>
      <c r="B343" s="375" t="s">
        <v>765</v>
      </c>
      <c r="C343" s="376" t="s">
        <v>766</v>
      </c>
      <c r="D343" s="375" t="s">
        <v>568</v>
      </c>
      <c r="E343" s="375" t="s">
        <v>829</v>
      </c>
      <c r="F343" s="375" t="s">
        <v>829</v>
      </c>
      <c r="G343" s="375" t="s">
        <v>568</v>
      </c>
      <c r="H343" s="403">
        <v>1</v>
      </c>
      <c r="I343" s="385" t="s">
        <v>815</v>
      </c>
      <c r="J343" s="378">
        <v>44315</v>
      </c>
      <c r="K343" s="379">
        <v>44354</v>
      </c>
      <c r="L343" s="379">
        <v>44377</v>
      </c>
      <c r="M343" s="379">
        <v>44392</v>
      </c>
      <c r="N343" s="379">
        <v>44418</v>
      </c>
      <c r="O343" s="379">
        <v>44411</v>
      </c>
      <c r="P343" s="379">
        <v>44413</v>
      </c>
      <c r="Q343" s="379">
        <v>44413</v>
      </c>
      <c r="R343" s="378">
        <v>44742</v>
      </c>
      <c r="S343" s="378">
        <v>44315</v>
      </c>
      <c r="T343" s="378">
        <v>44333</v>
      </c>
      <c r="U343" s="378">
        <v>44348</v>
      </c>
      <c r="V343" s="379">
        <v>44362</v>
      </c>
      <c r="W343" s="379">
        <v>44391</v>
      </c>
      <c r="X343" s="379">
        <v>44418</v>
      </c>
      <c r="Y343" s="378">
        <v>44464</v>
      </c>
      <c r="Z343" s="378">
        <v>44464</v>
      </c>
      <c r="AA343" s="378">
        <v>44486</v>
      </c>
      <c r="AB343" s="279"/>
      <c r="AC343" s="404">
        <v>44896</v>
      </c>
      <c r="AD343" s="404">
        <v>44915</v>
      </c>
      <c r="AE343" s="404">
        <v>44621</v>
      </c>
      <c r="AF343" s="378">
        <v>44742</v>
      </c>
      <c r="AG343" s="279"/>
      <c r="AH343" s="279"/>
      <c r="AI343" s="307"/>
      <c r="AJ343" s="290">
        <f t="shared" si="45"/>
        <v>73</v>
      </c>
      <c r="AK343" s="290">
        <f t="shared" si="46"/>
        <v>0</v>
      </c>
    </row>
    <row r="344" spans="1:37" s="347" customFormat="1" ht="18.5" customHeight="1">
      <c r="A344" s="290">
        <v>341</v>
      </c>
      <c r="B344" s="375" t="s">
        <v>765</v>
      </c>
      <c r="C344" s="385" t="s">
        <v>766</v>
      </c>
      <c r="D344" s="375" t="s">
        <v>676</v>
      </c>
      <c r="E344" s="375" t="s">
        <v>830</v>
      </c>
      <c r="F344" s="375" t="s">
        <v>830</v>
      </c>
      <c r="G344" s="375" t="s">
        <v>676</v>
      </c>
      <c r="H344" s="403">
        <v>6</v>
      </c>
      <c r="I344" s="385" t="s">
        <v>815</v>
      </c>
      <c r="J344" s="379">
        <v>44146</v>
      </c>
      <c r="K344" s="390">
        <v>44177</v>
      </c>
      <c r="L344" s="390">
        <v>44206</v>
      </c>
      <c r="M344" s="390">
        <v>44229</v>
      </c>
      <c r="N344" s="390">
        <v>44275</v>
      </c>
      <c r="O344" s="390">
        <v>44270</v>
      </c>
      <c r="P344" s="405" t="s">
        <v>831</v>
      </c>
      <c r="Q344" s="405" t="s">
        <v>831</v>
      </c>
      <c r="R344" s="390">
        <v>44560</v>
      </c>
      <c r="S344" s="390">
        <v>44146</v>
      </c>
      <c r="T344" s="390">
        <v>44166</v>
      </c>
      <c r="U344" s="390">
        <v>44176</v>
      </c>
      <c r="V344" s="390">
        <v>44177</v>
      </c>
      <c r="W344" s="390">
        <v>44265</v>
      </c>
      <c r="X344" s="390">
        <v>44275</v>
      </c>
      <c r="Y344" s="390">
        <v>44308</v>
      </c>
      <c r="Z344" s="390" t="s">
        <v>133</v>
      </c>
      <c r="AA344" s="390">
        <v>44314</v>
      </c>
      <c r="AB344" s="279"/>
      <c r="AC344" s="390">
        <v>44331</v>
      </c>
      <c r="AD344" s="406">
        <v>44349</v>
      </c>
      <c r="AE344" s="406">
        <v>44357</v>
      </c>
      <c r="AF344" s="390">
        <v>44560</v>
      </c>
      <c r="AG344" s="279"/>
      <c r="AH344" s="279"/>
      <c r="AI344" s="307"/>
      <c r="AJ344" s="290" t="e">
        <f t="shared" si="45"/>
        <v>#VALUE!</v>
      </c>
      <c r="AK344" s="290">
        <f t="shared" si="46"/>
        <v>0</v>
      </c>
    </row>
    <row r="345" spans="1:37" s="347" customFormat="1" ht="18.5" customHeight="1">
      <c r="A345" s="293">
        <v>342</v>
      </c>
      <c r="B345" s="375" t="s">
        <v>765</v>
      </c>
      <c r="C345" s="385" t="s">
        <v>766</v>
      </c>
      <c r="D345" s="375" t="s">
        <v>676</v>
      </c>
      <c r="E345" s="375" t="s">
        <v>832</v>
      </c>
      <c r="F345" s="375" t="s">
        <v>832</v>
      </c>
      <c r="G345" s="375" t="s">
        <v>676</v>
      </c>
      <c r="H345" s="403">
        <v>6</v>
      </c>
      <c r="I345" s="385" t="s">
        <v>815</v>
      </c>
      <c r="J345" s="379">
        <v>44146</v>
      </c>
      <c r="K345" s="390">
        <v>44177</v>
      </c>
      <c r="L345" s="390">
        <v>44206</v>
      </c>
      <c r="M345" s="390">
        <v>44229</v>
      </c>
      <c r="N345" s="390">
        <v>44275</v>
      </c>
      <c r="O345" s="390">
        <v>44270</v>
      </c>
      <c r="P345" s="405" t="s">
        <v>831</v>
      </c>
      <c r="Q345" s="405" t="s">
        <v>831</v>
      </c>
      <c r="R345" s="390">
        <v>44560</v>
      </c>
      <c r="S345" s="390">
        <v>44146</v>
      </c>
      <c r="T345" s="390">
        <v>44166</v>
      </c>
      <c r="U345" s="390">
        <v>44176</v>
      </c>
      <c r="V345" s="390">
        <v>44177</v>
      </c>
      <c r="W345" s="390">
        <v>44265</v>
      </c>
      <c r="X345" s="390">
        <v>44275</v>
      </c>
      <c r="Y345" s="390">
        <v>44308</v>
      </c>
      <c r="Z345" s="390" t="s">
        <v>133</v>
      </c>
      <c r="AA345" s="390">
        <v>44314</v>
      </c>
      <c r="AB345" s="279"/>
      <c r="AC345" s="390">
        <v>44331</v>
      </c>
      <c r="AD345" s="406">
        <v>44349</v>
      </c>
      <c r="AE345" s="406">
        <v>44357</v>
      </c>
      <c r="AF345" s="390">
        <v>44560</v>
      </c>
      <c r="AG345" s="279"/>
      <c r="AH345" s="279"/>
      <c r="AI345" s="307"/>
      <c r="AJ345" s="290" t="e">
        <f t="shared" si="45"/>
        <v>#VALUE!</v>
      </c>
      <c r="AK345" s="290">
        <f t="shared" si="46"/>
        <v>0</v>
      </c>
    </row>
    <row r="346" spans="1:37" s="347" customFormat="1" ht="18.5" customHeight="1">
      <c r="A346" s="290">
        <v>343</v>
      </c>
      <c r="B346" s="222" t="s">
        <v>2491</v>
      </c>
      <c r="C346" s="385" t="s">
        <v>833</v>
      </c>
      <c r="D346" s="375" t="s">
        <v>676</v>
      </c>
      <c r="E346" s="375" t="s">
        <v>834</v>
      </c>
      <c r="F346" s="375" t="s">
        <v>834</v>
      </c>
      <c r="G346" s="375" t="s">
        <v>676</v>
      </c>
      <c r="H346" s="403">
        <v>1</v>
      </c>
      <c r="I346" s="385" t="s">
        <v>815</v>
      </c>
      <c r="J346" s="390">
        <v>44130</v>
      </c>
      <c r="K346" s="390">
        <v>44160</v>
      </c>
      <c r="L346" s="390">
        <v>44187</v>
      </c>
      <c r="M346" s="390">
        <v>44202</v>
      </c>
      <c r="N346" s="390">
        <v>44216</v>
      </c>
      <c r="O346" s="390">
        <v>44221</v>
      </c>
      <c r="P346" s="390">
        <v>44226</v>
      </c>
      <c r="Q346" s="390">
        <v>44226</v>
      </c>
      <c r="R346" s="390">
        <v>44560</v>
      </c>
      <c r="S346" s="390">
        <v>44130</v>
      </c>
      <c r="T346" s="390">
        <v>44150</v>
      </c>
      <c r="U346" s="390">
        <v>44162</v>
      </c>
      <c r="V346" s="390">
        <v>44165</v>
      </c>
      <c r="W346" s="390">
        <v>44200</v>
      </c>
      <c r="X346" s="390">
        <v>44216</v>
      </c>
      <c r="Y346" s="390">
        <v>44280</v>
      </c>
      <c r="Z346" s="390">
        <v>44280</v>
      </c>
      <c r="AA346" s="390">
        <v>44282</v>
      </c>
      <c r="AB346" s="279"/>
      <c r="AC346" s="390">
        <v>44313</v>
      </c>
      <c r="AD346" s="390">
        <v>44331</v>
      </c>
      <c r="AE346" s="407">
        <v>44362</v>
      </c>
      <c r="AF346" s="390">
        <v>44560</v>
      </c>
      <c r="AG346" s="279"/>
      <c r="AH346" s="279"/>
      <c r="AI346" s="307"/>
      <c r="AJ346" s="290">
        <f t="shared" si="45"/>
        <v>56</v>
      </c>
      <c r="AK346" s="290">
        <f t="shared" si="46"/>
        <v>0</v>
      </c>
    </row>
    <row r="347" spans="1:37" s="347" customFormat="1" ht="18.5" customHeight="1">
      <c r="A347" s="293">
        <v>344</v>
      </c>
      <c r="B347" s="222" t="s">
        <v>2491</v>
      </c>
      <c r="C347" s="385" t="s">
        <v>833</v>
      </c>
      <c r="D347" s="375" t="s">
        <v>676</v>
      </c>
      <c r="E347" s="375" t="s">
        <v>2859</v>
      </c>
      <c r="F347" s="375" t="s">
        <v>835</v>
      </c>
      <c r="G347" s="375" t="s">
        <v>676</v>
      </c>
      <c r="H347" s="403">
        <v>1</v>
      </c>
      <c r="I347" s="385" t="s">
        <v>815</v>
      </c>
      <c r="J347" s="390">
        <v>44130</v>
      </c>
      <c r="K347" s="390">
        <v>44160</v>
      </c>
      <c r="L347" s="390">
        <v>44187</v>
      </c>
      <c r="M347" s="390">
        <v>44202</v>
      </c>
      <c r="N347" s="390">
        <v>44216</v>
      </c>
      <c r="O347" s="390">
        <v>44221</v>
      </c>
      <c r="P347" s="390">
        <v>44226</v>
      </c>
      <c r="Q347" s="390">
        <v>44226</v>
      </c>
      <c r="R347" s="390">
        <v>44560</v>
      </c>
      <c r="S347" s="390">
        <v>44130</v>
      </c>
      <c r="T347" s="390">
        <v>44150</v>
      </c>
      <c r="U347" s="390">
        <v>44162</v>
      </c>
      <c r="V347" s="390">
        <v>44165</v>
      </c>
      <c r="W347" s="390">
        <v>44200</v>
      </c>
      <c r="X347" s="390">
        <v>44216</v>
      </c>
      <c r="Y347" s="390">
        <v>44280</v>
      </c>
      <c r="Z347" s="390">
        <v>44280</v>
      </c>
      <c r="AA347" s="390">
        <v>44282</v>
      </c>
      <c r="AB347" s="279"/>
      <c r="AC347" s="390">
        <v>44313</v>
      </c>
      <c r="AD347" s="390">
        <v>44331</v>
      </c>
      <c r="AE347" s="407">
        <v>44362</v>
      </c>
      <c r="AF347" s="390">
        <v>44560</v>
      </c>
      <c r="AG347" s="279"/>
      <c r="AH347" s="279"/>
      <c r="AI347" s="307"/>
      <c r="AJ347" s="290">
        <f t="shared" si="45"/>
        <v>56</v>
      </c>
      <c r="AK347" s="290">
        <f t="shared" si="46"/>
        <v>0</v>
      </c>
    </row>
    <row r="348" spans="1:37" s="347" customFormat="1" ht="18.5" customHeight="1">
      <c r="A348" s="290">
        <v>345</v>
      </c>
      <c r="B348" s="375" t="s">
        <v>765</v>
      </c>
      <c r="C348" s="385" t="s">
        <v>766</v>
      </c>
      <c r="D348" s="375" t="s">
        <v>836</v>
      </c>
      <c r="E348" s="375" t="s">
        <v>837</v>
      </c>
      <c r="F348" s="375" t="s">
        <v>837</v>
      </c>
      <c r="G348" s="375" t="s">
        <v>836</v>
      </c>
      <c r="H348" s="403">
        <v>2</v>
      </c>
      <c r="I348" s="385" t="s">
        <v>815</v>
      </c>
      <c r="J348" s="375"/>
      <c r="K348" s="385"/>
      <c r="L348" s="385"/>
      <c r="M348" s="385"/>
      <c r="N348" s="390"/>
      <c r="O348" s="385"/>
      <c r="P348" s="385"/>
      <c r="Q348" s="279"/>
      <c r="R348" s="390">
        <v>44484</v>
      </c>
      <c r="S348" s="390"/>
      <c r="T348" s="390"/>
      <c r="U348" s="279"/>
      <c r="V348" s="279"/>
      <c r="W348" s="390"/>
      <c r="X348" s="390"/>
      <c r="Y348" s="390"/>
      <c r="Z348" s="390"/>
      <c r="AA348" s="390"/>
      <c r="AB348" s="279"/>
      <c r="AC348" s="385"/>
      <c r="AD348" s="385"/>
      <c r="AE348" s="407">
        <v>44377</v>
      </c>
      <c r="AF348" s="390">
        <v>44484</v>
      </c>
      <c r="AG348" s="279"/>
      <c r="AH348" s="279"/>
      <c r="AI348" s="307"/>
      <c r="AJ348" s="290">
        <f t="shared" si="45"/>
        <v>0</v>
      </c>
      <c r="AK348" s="290">
        <f t="shared" si="46"/>
        <v>0</v>
      </c>
    </row>
    <row r="349" spans="1:37" s="347" customFormat="1" ht="18.5" customHeight="1">
      <c r="A349" s="293">
        <v>346</v>
      </c>
      <c r="B349" s="375" t="s">
        <v>765</v>
      </c>
      <c r="C349" s="385" t="s">
        <v>766</v>
      </c>
      <c r="D349" s="375" t="s">
        <v>836</v>
      </c>
      <c r="E349" s="375" t="s">
        <v>838</v>
      </c>
      <c r="F349" s="375" t="s">
        <v>838</v>
      </c>
      <c r="G349" s="375" t="s">
        <v>836</v>
      </c>
      <c r="H349" s="403">
        <v>2</v>
      </c>
      <c r="I349" s="385" t="s">
        <v>815</v>
      </c>
      <c r="J349" s="375"/>
      <c r="K349" s="375"/>
      <c r="L349" s="375"/>
      <c r="M349" s="375"/>
      <c r="N349" s="279"/>
      <c r="O349" s="375"/>
      <c r="P349" s="375"/>
      <c r="Q349" s="279"/>
      <c r="R349" s="390">
        <v>44484</v>
      </c>
      <c r="S349" s="279"/>
      <c r="T349" s="279"/>
      <c r="U349" s="279"/>
      <c r="V349" s="279"/>
      <c r="W349" s="279"/>
      <c r="X349" s="279"/>
      <c r="Y349" s="279"/>
      <c r="Z349" s="279"/>
      <c r="AA349" s="279"/>
      <c r="AB349" s="279"/>
      <c r="AC349" s="375"/>
      <c r="AD349" s="375"/>
      <c r="AE349" s="407">
        <v>44377</v>
      </c>
      <c r="AF349" s="390">
        <v>44484</v>
      </c>
      <c r="AG349" s="279"/>
      <c r="AH349" s="279"/>
      <c r="AI349" s="307"/>
      <c r="AJ349" s="290">
        <f t="shared" si="45"/>
        <v>0</v>
      </c>
      <c r="AK349" s="290">
        <f t="shared" si="46"/>
        <v>0</v>
      </c>
    </row>
    <row r="350" spans="1:37" s="347" customFormat="1" ht="18.5" customHeight="1">
      <c r="A350" s="290">
        <v>347</v>
      </c>
      <c r="B350" s="375" t="s">
        <v>765</v>
      </c>
      <c r="C350" s="385" t="s">
        <v>766</v>
      </c>
      <c r="D350" s="375" t="s">
        <v>568</v>
      </c>
      <c r="E350" s="375" t="s">
        <v>839</v>
      </c>
      <c r="F350" s="375" t="s">
        <v>839</v>
      </c>
      <c r="G350" s="375" t="s">
        <v>568</v>
      </c>
      <c r="H350" s="403">
        <v>2</v>
      </c>
      <c r="I350" s="385" t="s">
        <v>815</v>
      </c>
      <c r="J350" s="375"/>
      <c r="K350" s="385"/>
      <c r="L350" s="385"/>
      <c r="M350" s="385"/>
      <c r="N350" s="279"/>
      <c r="O350" s="385"/>
      <c r="P350" s="385"/>
      <c r="Q350" s="279"/>
      <c r="R350" s="390">
        <v>44347</v>
      </c>
      <c r="S350" s="279"/>
      <c r="T350" s="279"/>
      <c r="U350" s="279"/>
      <c r="V350" s="279"/>
      <c r="W350" s="279"/>
      <c r="X350" s="279"/>
      <c r="Y350" s="279"/>
      <c r="Z350" s="279"/>
      <c r="AA350" s="279"/>
      <c r="AB350" s="279"/>
      <c r="AC350" s="385"/>
      <c r="AD350" s="385"/>
      <c r="AE350" s="385"/>
      <c r="AF350" s="390">
        <v>44347</v>
      </c>
      <c r="AG350" s="279"/>
      <c r="AH350" s="279"/>
      <c r="AI350" s="307"/>
      <c r="AJ350" s="290">
        <f t="shared" si="45"/>
        <v>0</v>
      </c>
      <c r="AK350" s="290">
        <f t="shared" si="46"/>
        <v>0</v>
      </c>
    </row>
    <row r="351" spans="1:37" s="347" customFormat="1" ht="18.5" customHeight="1">
      <c r="A351" s="293">
        <v>348</v>
      </c>
      <c r="B351" s="408" t="s">
        <v>840</v>
      </c>
      <c r="C351" s="382" t="s">
        <v>821</v>
      </c>
      <c r="D351" s="408" t="s">
        <v>616</v>
      </c>
      <c r="E351" s="408" t="s">
        <v>841</v>
      </c>
      <c r="F351" s="408" t="s">
        <v>841</v>
      </c>
      <c r="G351" s="408" t="s">
        <v>616</v>
      </c>
      <c r="H351" s="409">
        <v>4</v>
      </c>
      <c r="I351" s="376" t="s">
        <v>842</v>
      </c>
      <c r="J351" s="384">
        <v>44389</v>
      </c>
      <c r="K351" s="410">
        <v>44409</v>
      </c>
      <c r="L351" s="410">
        <v>44462</v>
      </c>
      <c r="M351" s="410">
        <v>44461</v>
      </c>
      <c r="N351" s="410">
        <v>44491</v>
      </c>
      <c r="O351" s="410" t="s">
        <v>300</v>
      </c>
      <c r="P351" s="410">
        <v>44513</v>
      </c>
      <c r="Q351" s="410">
        <v>44513</v>
      </c>
      <c r="R351" s="384">
        <v>44895</v>
      </c>
      <c r="S351" s="384">
        <v>44389</v>
      </c>
      <c r="T351" s="384">
        <v>44402</v>
      </c>
      <c r="U351" s="384">
        <v>44408</v>
      </c>
      <c r="V351" s="384">
        <v>44409</v>
      </c>
      <c r="W351" s="410">
        <v>44462</v>
      </c>
      <c r="X351" s="410">
        <v>44491</v>
      </c>
      <c r="Y351" s="410">
        <v>44510</v>
      </c>
      <c r="Z351" s="410">
        <v>44510</v>
      </c>
      <c r="AA351" s="384">
        <v>44533</v>
      </c>
      <c r="AB351" s="279"/>
      <c r="AC351" s="384">
        <v>44541</v>
      </c>
      <c r="AD351" s="384">
        <v>44545</v>
      </c>
      <c r="AE351" s="384">
        <v>44607</v>
      </c>
      <c r="AF351" s="384">
        <v>44925</v>
      </c>
      <c r="AG351" s="279"/>
      <c r="AH351" s="279"/>
      <c r="AI351" s="307"/>
      <c r="AJ351" s="290">
        <f t="shared" si="45"/>
        <v>20</v>
      </c>
      <c r="AK351" s="290">
        <f t="shared" si="46"/>
        <v>30</v>
      </c>
    </row>
    <row r="352" spans="1:37" s="347" customFormat="1" ht="18.5" customHeight="1">
      <c r="A352" s="290">
        <v>349</v>
      </c>
      <c r="B352" s="408" t="s">
        <v>840</v>
      </c>
      <c r="C352" s="382" t="s">
        <v>821</v>
      </c>
      <c r="D352" s="408" t="s">
        <v>616</v>
      </c>
      <c r="E352" s="408" t="s">
        <v>2860</v>
      </c>
      <c r="F352" s="408" t="s">
        <v>843</v>
      </c>
      <c r="G352" s="408" t="s">
        <v>616</v>
      </c>
      <c r="H352" s="409">
        <v>4</v>
      </c>
      <c r="I352" s="376" t="s">
        <v>842</v>
      </c>
      <c r="J352" s="384">
        <v>44389</v>
      </c>
      <c r="K352" s="410">
        <v>44409</v>
      </c>
      <c r="L352" s="410">
        <v>44462</v>
      </c>
      <c r="M352" s="410">
        <v>44461</v>
      </c>
      <c r="N352" s="410">
        <v>44491</v>
      </c>
      <c r="O352" s="410" t="s">
        <v>300</v>
      </c>
      <c r="P352" s="410">
        <v>44513</v>
      </c>
      <c r="Q352" s="410">
        <v>44513</v>
      </c>
      <c r="R352" s="384">
        <v>44895</v>
      </c>
      <c r="S352" s="384">
        <v>44389</v>
      </c>
      <c r="T352" s="384">
        <v>44402</v>
      </c>
      <c r="U352" s="384">
        <v>44408</v>
      </c>
      <c r="V352" s="384">
        <v>44409</v>
      </c>
      <c r="W352" s="410">
        <v>44462</v>
      </c>
      <c r="X352" s="410">
        <v>44491</v>
      </c>
      <c r="Y352" s="410">
        <v>44510</v>
      </c>
      <c r="Z352" s="410">
        <v>44510</v>
      </c>
      <c r="AA352" s="384">
        <v>44534</v>
      </c>
      <c r="AB352" s="279"/>
      <c r="AC352" s="384">
        <v>44541</v>
      </c>
      <c r="AD352" s="384">
        <v>44545</v>
      </c>
      <c r="AE352" s="384">
        <v>44607</v>
      </c>
      <c r="AF352" s="384">
        <v>44925</v>
      </c>
      <c r="AG352" s="279"/>
      <c r="AH352" s="279"/>
      <c r="AI352" s="307"/>
      <c r="AJ352" s="290">
        <f t="shared" si="45"/>
        <v>21</v>
      </c>
      <c r="AK352" s="290">
        <f t="shared" si="46"/>
        <v>30</v>
      </c>
    </row>
    <row r="353" spans="1:37" s="443" customFormat="1" ht="18.5" customHeight="1">
      <c r="A353" s="293">
        <v>350</v>
      </c>
      <c r="B353" s="149" t="s">
        <v>1151</v>
      </c>
      <c r="C353" s="342" t="s">
        <v>1750</v>
      </c>
      <c r="D353" s="443" t="s">
        <v>1839</v>
      </c>
      <c r="E353" s="342"/>
      <c r="F353" s="411" t="s">
        <v>1886</v>
      </c>
      <c r="G353" s="149" t="s">
        <v>1840</v>
      </c>
      <c r="H353" s="239">
        <v>2</v>
      </c>
      <c r="I353" s="342" t="s">
        <v>1841</v>
      </c>
      <c r="J353" s="458">
        <v>44770</v>
      </c>
      <c r="K353" s="458">
        <v>44785</v>
      </c>
      <c r="L353" s="458">
        <v>44801</v>
      </c>
      <c r="M353" s="458">
        <v>44847</v>
      </c>
      <c r="N353" s="459">
        <v>44868</v>
      </c>
      <c r="O353" s="458">
        <v>44882</v>
      </c>
      <c r="P353" s="458">
        <v>44882</v>
      </c>
      <c r="Q353" s="460">
        <v>44893</v>
      </c>
      <c r="R353" s="458">
        <v>45078</v>
      </c>
      <c r="S353" s="458">
        <v>44770</v>
      </c>
      <c r="T353" s="458">
        <v>44785</v>
      </c>
      <c r="U353" s="458">
        <v>44786</v>
      </c>
      <c r="V353" s="458">
        <v>44801</v>
      </c>
      <c r="W353" s="458">
        <v>44847</v>
      </c>
      <c r="X353" s="458">
        <v>44868</v>
      </c>
      <c r="Y353" s="309">
        <v>44927</v>
      </c>
      <c r="Z353" s="458">
        <v>44928</v>
      </c>
      <c r="AA353" s="440">
        <v>44980</v>
      </c>
      <c r="AB353" s="458" t="s">
        <v>1842</v>
      </c>
      <c r="AC353" s="440">
        <v>45039</v>
      </c>
      <c r="AD353" s="440">
        <v>45069</v>
      </c>
      <c r="AE353" s="440">
        <v>45130</v>
      </c>
      <c r="AF353" s="440">
        <v>45161</v>
      </c>
      <c r="AG353" s="458"/>
      <c r="AH353" s="458"/>
      <c r="AI353" s="461" t="s">
        <v>1523</v>
      </c>
      <c r="AJ353" s="290">
        <f t="shared" si="45"/>
        <v>87</v>
      </c>
      <c r="AK353" s="290">
        <f t="shared" si="46"/>
        <v>83</v>
      </c>
    </row>
    <row r="354" spans="1:37" s="443" customFormat="1" ht="18.5" customHeight="1">
      <c r="A354" s="290">
        <v>351</v>
      </c>
      <c r="B354" s="149" t="s">
        <v>1151</v>
      </c>
      <c r="C354" s="342" t="s">
        <v>1750</v>
      </c>
      <c r="D354" s="443" t="s">
        <v>1839</v>
      </c>
      <c r="E354" s="439"/>
      <c r="F354" s="411" t="s">
        <v>1843</v>
      </c>
      <c r="G354" s="149" t="s">
        <v>1840</v>
      </c>
      <c r="H354" s="239">
        <v>3</v>
      </c>
      <c r="I354" s="342" t="s">
        <v>1841</v>
      </c>
      <c r="J354" s="458">
        <v>44770</v>
      </c>
      <c r="K354" s="458">
        <v>44785</v>
      </c>
      <c r="L354" s="458">
        <v>44801</v>
      </c>
      <c r="M354" s="458">
        <v>44847</v>
      </c>
      <c r="N354" s="459">
        <v>44868</v>
      </c>
      <c r="O354" s="458">
        <v>44882</v>
      </c>
      <c r="P354" s="458">
        <v>44882</v>
      </c>
      <c r="Q354" s="460">
        <v>44893</v>
      </c>
      <c r="R354" s="458">
        <v>45078</v>
      </c>
      <c r="S354" s="458">
        <v>44770</v>
      </c>
      <c r="T354" s="458">
        <v>44785</v>
      </c>
      <c r="U354" s="458">
        <v>44786</v>
      </c>
      <c r="V354" s="458">
        <v>44801</v>
      </c>
      <c r="W354" s="458">
        <v>44847</v>
      </c>
      <c r="X354" s="458">
        <v>44868</v>
      </c>
      <c r="Y354" s="309">
        <v>44927</v>
      </c>
      <c r="Z354" s="458">
        <v>44928</v>
      </c>
      <c r="AA354" s="440">
        <v>44980</v>
      </c>
      <c r="AB354" s="458" t="s">
        <v>1842</v>
      </c>
      <c r="AC354" s="440">
        <v>45039</v>
      </c>
      <c r="AD354" s="440">
        <v>45069</v>
      </c>
      <c r="AE354" s="440">
        <v>45130</v>
      </c>
      <c r="AF354" s="440">
        <v>45161</v>
      </c>
      <c r="AG354" s="440"/>
      <c r="AH354" s="440"/>
      <c r="AI354" s="461" t="s">
        <v>1523</v>
      </c>
      <c r="AJ354" s="290">
        <f t="shared" si="45"/>
        <v>87</v>
      </c>
      <c r="AK354" s="290">
        <f t="shared" si="46"/>
        <v>83</v>
      </c>
    </row>
    <row r="355" spans="1:37" s="443" customFormat="1" ht="18.5" customHeight="1">
      <c r="A355" s="293">
        <v>352</v>
      </c>
      <c r="B355" s="149" t="s">
        <v>1151</v>
      </c>
      <c r="C355" s="342" t="s">
        <v>1750</v>
      </c>
      <c r="D355" s="443" t="s">
        <v>1839</v>
      </c>
      <c r="E355" s="439"/>
      <c r="F355" s="411" t="s">
        <v>1889</v>
      </c>
      <c r="G355" s="149" t="s">
        <v>1840</v>
      </c>
      <c r="H355" s="239">
        <v>3</v>
      </c>
      <c r="I355" s="342" t="s">
        <v>1841</v>
      </c>
      <c r="J355" s="458">
        <v>44770</v>
      </c>
      <c r="K355" s="458">
        <v>44785</v>
      </c>
      <c r="L355" s="458">
        <v>44801</v>
      </c>
      <c r="M355" s="458">
        <v>44847</v>
      </c>
      <c r="N355" s="459">
        <v>44868</v>
      </c>
      <c r="O355" s="458">
        <v>44882</v>
      </c>
      <c r="P355" s="458">
        <v>44882</v>
      </c>
      <c r="Q355" s="460">
        <v>44893</v>
      </c>
      <c r="R355" s="458">
        <v>45078</v>
      </c>
      <c r="S355" s="458">
        <v>44770</v>
      </c>
      <c r="T355" s="458">
        <v>44785</v>
      </c>
      <c r="U355" s="458">
        <v>44786</v>
      </c>
      <c r="V355" s="458">
        <v>44801</v>
      </c>
      <c r="W355" s="458">
        <v>44847</v>
      </c>
      <c r="X355" s="458">
        <v>44868</v>
      </c>
      <c r="Y355" s="279">
        <v>44970</v>
      </c>
      <c r="Z355" s="458">
        <v>44971</v>
      </c>
      <c r="AA355" s="440">
        <v>44980</v>
      </c>
      <c r="AB355" s="458" t="s">
        <v>1842</v>
      </c>
      <c r="AC355" s="440">
        <v>45039</v>
      </c>
      <c r="AD355" s="440">
        <v>45069</v>
      </c>
      <c r="AE355" s="440">
        <v>45130</v>
      </c>
      <c r="AF355" s="440">
        <v>45161</v>
      </c>
      <c r="AG355" s="440"/>
      <c r="AH355" s="440"/>
      <c r="AI355" s="461" t="s">
        <v>1523</v>
      </c>
      <c r="AJ355" s="290">
        <f t="shared" si="45"/>
        <v>87</v>
      </c>
      <c r="AK355" s="290">
        <f t="shared" si="46"/>
        <v>83</v>
      </c>
    </row>
    <row r="356" spans="1:37" s="443" customFormat="1" ht="18.5" customHeight="1">
      <c r="A356" s="290">
        <v>353</v>
      </c>
      <c r="B356" s="149" t="s">
        <v>1151</v>
      </c>
      <c r="C356" s="342" t="s">
        <v>1750</v>
      </c>
      <c r="D356" s="443" t="s">
        <v>1839</v>
      </c>
      <c r="E356" s="439"/>
      <c r="F356" s="411" t="s">
        <v>1844</v>
      </c>
      <c r="G356" s="149" t="s">
        <v>1840</v>
      </c>
      <c r="H356" s="239">
        <v>2</v>
      </c>
      <c r="I356" s="342" t="s">
        <v>1841</v>
      </c>
      <c r="J356" s="458">
        <v>44770</v>
      </c>
      <c r="K356" s="458">
        <v>44785</v>
      </c>
      <c r="L356" s="458">
        <v>44801</v>
      </c>
      <c r="M356" s="458">
        <v>44847</v>
      </c>
      <c r="N356" s="459">
        <v>44868</v>
      </c>
      <c r="O356" s="458">
        <v>44882</v>
      </c>
      <c r="P356" s="458">
        <v>44882</v>
      </c>
      <c r="Q356" s="460">
        <v>44893</v>
      </c>
      <c r="R356" s="458">
        <v>45078</v>
      </c>
      <c r="S356" s="458">
        <v>44770</v>
      </c>
      <c r="T356" s="458">
        <v>44785</v>
      </c>
      <c r="U356" s="458">
        <v>44786</v>
      </c>
      <c r="V356" s="458">
        <v>44801</v>
      </c>
      <c r="W356" s="458">
        <v>44847</v>
      </c>
      <c r="X356" s="458">
        <v>44868</v>
      </c>
      <c r="Y356" s="279">
        <v>44970</v>
      </c>
      <c r="Z356" s="458">
        <v>44971</v>
      </c>
      <c r="AA356" s="440">
        <v>44980</v>
      </c>
      <c r="AB356" s="458" t="s">
        <v>1842</v>
      </c>
      <c r="AC356" s="440">
        <v>45039</v>
      </c>
      <c r="AD356" s="440">
        <v>45069</v>
      </c>
      <c r="AE356" s="440">
        <v>45130</v>
      </c>
      <c r="AF356" s="440">
        <v>45161</v>
      </c>
      <c r="AG356" s="440"/>
      <c r="AH356" s="440"/>
      <c r="AI356" s="461" t="s">
        <v>1523</v>
      </c>
      <c r="AJ356" s="290">
        <f t="shared" si="45"/>
        <v>87</v>
      </c>
      <c r="AK356" s="290">
        <f t="shared" si="46"/>
        <v>83</v>
      </c>
    </row>
    <row r="357" spans="1:37" s="443" customFormat="1" ht="18.5" customHeight="1">
      <c r="A357" s="293">
        <v>354</v>
      </c>
      <c r="B357" s="149" t="s">
        <v>1151</v>
      </c>
      <c r="C357" s="342" t="s">
        <v>1750</v>
      </c>
      <c r="D357" s="443" t="s">
        <v>1845</v>
      </c>
      <c r="E357" s="342"/>
      <c r="F357" s="412" t="s">
        <v>1890</v>
      </c>
      <c r="G357" s="149" t="s">
        <v>1846</v>
      </c>
      <c r="H357" s="168">
        <v>1</v>
      </c>
      <c r="I357" s="342" t="s">
        <v>1841</v>
      </c>
      <c r="J357" s="458">
        <v>44770</v>
      </c>
      <c r="K357" s="458">
        <v>44785</v>
      </c>
      <c r="L357" s="458">
        <v>44801</v>
      </c>
      <c r="M357" s="458">
        <v>44847</v>
      </c>
      <c r="N357" s="459">
        <v>44868</v>
      </c>
      <c r="O357" s="458">
        <v>44882</v>
      </c>
      <c r="P357" s="458">
        <v>44882</v>
      </c>
      <c r="Q357" s="460">
        <v>44893</v>
      </c>
      <c r="R357" s="458">
        <v>45078</v>
      </c>
      <c r="S357" s="458">
        <v>44770</v>
      </c>
      <c r="T357" s="458">
        <v>44785</v>
      </c>
      <c r="U357" s="458">
        <v>44786</v>
      </c>
      <c r="V357" s="458">
        <v>44801</v>
      </c>
      <c r="W357" s="458">
        <v>44847</v>
      </c>
      <c r="X357" s="458">
        <v>44868</v>
      </c>
      <c r="Y357" s="309">
        <v>44927</v>
      </c>
      <c r="Z357" s="458">
        <v>44928</v>
      </c>
      <c r="AA357" s="440">
        <v>44980</v>
      </c>
      <c r="AB357" s="458" t="s">
        <v>1842</v>
      </c>
      <c r="AC357" s="440">
        <v>45039</v>
      </c>
      <c r="AD357" s="440">
        <v>45069</v>
      </c>
      <c r="AE357" s="440">
        <v>45130</v>
      </c>
      <c r="AF357" s="440">
        <v>45161</v>
      </c>
      <c r="AG357" s="458"/>
      <c r="AH357" s="458"/>
      <c r="AI357" s="461" t="s">
        <v>1523</v>
      </c>
      <c r="AJ357" s="290">
        <f t="shared" si="45"/>
        <v>87</v>
      </c>
      <c r="AK357" s="290">
        <f t="shared" si="46"/>
        <v>83</v>
      </c>
    </row>
    <row r="358" spans="1:37" s="443" customFormat="1" ht="18.5" customHeight="1">
      <c r="A358" s="290">
        <v>355</v>
      </c>
      <c r="B358" s="149" t="s">
        <v>1151</v>
      </c>
      <c r="C358" s="342" t="s">
        <v>1750</v>
      </c>
      <c r="D358" s="443" t="s">
        <v>1845</v>
      </c>
      <c r="E358" s="439"/>
      <c r="F358" s="413" t="s">
        <v>1847</v>
      </c>
      <c r="G358" s="149" t="s">
        <v>1846</v>
      </c>
      <c r="H358" s="168">
        <v>1</v>
      </c>
      <c r="I358" s="342" t="s">
        <v>1841</v>
      </c>
      <c r="J358" s="458">
        <v>44770</v>
      </c>
      <c r="K358" s="458">
        <v>44785</v>
      </c>
      <c r="L358" s="458">
        <v>44801</v>
      </c>
      <c r="M358" s="458">
        <v>44847</v>
      </c>
      <c r="N358" s="459">
        <v>44868</v>
      </c>
      <c r="O358" s="458">
        <v>44882</v>
      </c>
      <c r="P358" s="458">
        <v>44882</v>
      </c>
      <c r="Q358" s="460">
        <v>44893</v>
      </c>
      <c r="R358" s="458">
        <v>45078</v>
      </c>
      <c r="S358" s="458">
        <v>44770</v>
      </c>
      <c r="T358" s="458">
        <v>44785</v>
      </c>
      <c r="U358" s="458">
        <v>44786</v>
      </c>
      <c r="V358" s="458">
        <v>44801</v>
      </c>
      <c r="W358" s="458">
        <v>44847</v>
      </c>
      <c r="X358" s="458">
        <v>44868</v>
      </c>
      <c r="Y358" s="309">
        <v>44927</v>
      </c>
      <c r="Z358" s="458">
        <v>44928</v>
      </c>
      <c r="AA358" s="440">
        <v>44980</v>
      </c>
      <c r="AB358" s="458" t="s">
        <v>1842</v>
      </c>
      <c r="AC358" s="440">
        <v>45039</v>
      </c>
      <c r="AD358" s="440">
        <v>45069</v>
      </c>
      <c r="AE358" s="440">
        <v>45130</v>
      </c>
      <c r="AF358" s="440">
        <v>45161</v>
      </c>
      <c r="AG358" s="440"/>
      <c r="AH358" s="440"/>
      <c r="AI358" s="461" t="s">
        <v>1523</v>
      </c>
      <c r="AJ358" s="290">
        <f t="shared" si="45"/>
        <v>87</v>
      </c>
      <c r="AK358" s="290">
        <f t="shared" si="46"/>
        <v>83</v>
      </c>
    </row>
    <row r="359" spans="1:37" s="443" customFormat="1" ht="18.5" customHeight="1">
      <c r="A359" s="293">
        <v>356</v>
      </c>
      <c r="B359" s="149" t="s">
        <v>1151</v>
      </c>
      <c r="C359" s="342" t="s">
        <v>1750</v>
      </c>
      <c r="D359" s="443" t="s">
        <v>1845</v>
      </c>
      <c r="E359" s="439"/>
      <c r="F359" s="413" t="s">
        <v>1848</v>
      </c>
      <c r="G359" s="149" t="s">
        <v>1846</v>
      </c>
      <c r="H359" s="168">
        <v>1</v>
      </c>
      <c r="I359" s="342" t="s">
        <v>1841</v>
      </c>
      <c r="J359" s="458">
        <v>44770</v>
      </c>
      <c r="K359" s="458">
        <v>44785</v>
      </c>
      <c r="L359" s="458">
        <v>44801</v>
      </c>
      <c r="M359" s="458">
        <v>44847</v>
      </c>
      <c r="N359" s="459">
        <v>44868</v>
      </c>
      <c r="O359" s="458">
        <v>44882</v>
      </c>
      <c r="P359" s="458">
        <v>44882</v>
      </c>
      <c r="Q359" s="460">
        <v>44893</v>
      </c>
      <c r="R359" s="458">
        <v>45078</v>
      </c>
      <c r="S359" s="458">
        <v>44770</v>
      </c>
      <c r="T359" s="458">
        <v>44785</v>
      </c>
      <c r="U359" s="458">
        <v>44786</v>
      </c>
      <c r="V359" s="458">
        <v>44801</v>
      </c>
      <c r="W359" s="458">
        <v>44847</v>
      </c>
      <c r="X359" s="458">
        <v>44868</v>
      </c>
      <c r="Y359" s="279">
        <v>44970</v>
      </c>
      <c r="Z359" s="458">
        <v>44971</v>
      </c>
      <c r="AA359" s="440">
        <v>44980</v>
      </c>
      <c r="AB359" s="458" t="s">
        <v>1842</v>
      </c>
      <c r="AC359" s="440">
        <v>45039</v>
      </c>
      <c r="AD359" s="440">
        <v>45069</v>
      </c>
      <c r="AE359" s="440">
        <v>45130</v>
      </c>
      <c r="AF359" s="440">
        <v>45161</v>
      </c>
      <c r="AG359" s="440"/>
      <c r="AH359" s="440"/>
      <c r="AI359" s="461" t="s">
        <v>1523</v>
      </c>
      <c r="AJ359" s="290">
        <f t="shared" si="45"/>
        <v>87</v>
      </c>
      <c r="AK359" s="290">
        <f t="shared" si="46"/>
        <v>83</v>
      </c>
    </row>
    <row r="360" spans="1:37" s="443" customFormat="1" ht="18.5" customHeight="1">
      <c r="A360" s="290">
        <v>357</v>
      </c>
      <c r="B360" s="149" t="s">
        <v>1151</v>
      </c>
      <c r="C360" s="342" t="s">
        <v>1750</v>
      </c>
      <c r="D360" s="443" t="s">
        <v>1845</v>
      </c>
      <c r="E360" s="439"/>
      <c r="F360" s="413" t="s">
        <v>1849</v>
      </c>
      <c r="G360" s="149" t="s">
        <v>1846</v>
      </c>
      <c r="H360" s="168">
        <v>1</v>
      </c>
      <c r="I360" s="342" t="s">
        <v>1841</v>
      </c>
      <c r="J360" s="458">
        <v>44770</v>
      </c>
      <c r="K360" s="458">
        <v>44785</v>
      </c>
      <c r="L360" s="458">
        <v>44801</v>
      </c>
      <c r="M360" s="458">
        <v>44847</v>
      </c>
      <c r="N360" s="459">
        <v>44868</v>
      </c>
      <c r="O360" s="458">
        <v>44882</v>
      </c>
      <c r="P360" s="458">
        <v>44882</v>
      </c>
      <c r="Q360" s="460">
        <v>44893</v>
      </c>
      <c r="R360" s="458">
        <v>45078</v>
      </c>
      <c r="S360" s="458">
        <v>44770</v>
      </c>
      <c r="T360" s="458">
        <v>44785</v>
      </c>
      <c r="U360" s="458">
        <v>44786</v>
      </c>
      <c r="V360" s="458">
        <v>44801</v>
      </c>
      <c r="W360" s="458">
        <v>44847</v>
      </c>
      <c r="X360" s="458">
        <v>44868</v>
      </c>
      <c r="Y360" s="279">
        <v>44970</v>
      </c>
      <c r="Z360" s="458">
        <v>44971</v>
      </c>
      <c r="AA360" s="440">
        <v>44980</v>
      </c>
      <c r="AB360" s="458" t="s">
        <v>1842</v>
      </c>
      <c r="AC360" s="440">
        <v>45039</v>
      </c>
      <c r="AD360" s="440">
        <v>45069</v>
      </c>
      <c r="AE360" s="440">
        <v>45130</v>
      </c>
      <c r="AF360" s="440">
        <v>45161</v>
      </c>
      <c r="AG360" s="440"/>
      <c r="AH360" s="440"/>
      <c r="AI360" s="461" t="s">
        <v>2495</v>
      </c>
      <c r="AJ360" s="290">
        <f t="shared" si="45"/>
        <v>87</v>
      </c>
      <c r="AK360" s="290">
        <f t="shared" si="46"/>
        <v>83</v>
      </c>
    </row>
    <row r="361" spans="1:37" s="443" customFormat="1" ht="18.5" customHeight="1">
      <c r="A361" s="293">
        <v>358</v>
      </c>
      <c r="B361" s="162" t="s">
        <v>1850</v>
      </c>
      <c r="C361" s="342" t="s">
        <v>1750</v>
      </c>
      <c r="D361" s="443" t="s">
        <v>1851</v>
      </c>
      <c r="E361" s="439"/>
      <c r="F361" s="167" t="s">
        <v>1852</v>
      </c>
      <c r="G361" s="162" t="s">
        <v>1853</v>
      </c>
      <c r="H361" s="414">
        <v>2</v>
      </c>
      <c r="I361" s="342" t="s">
        <v>1841</v>
      </c>
      <c r="J361" s="458">
        <v>44741</v>
      </c>
      <c r="K361" s="458">
        <v>44742</v>
      </c>
      <c r="L361" s="458">
        <v>44772</v>
      </c>
      <c r="M361" s="458">
        <v>44813</v>
      </c>
      <c r="N361" s="459">
        <v>44829</v>
      </c>
      <c r="O361" s="458">
        <v>44841</v>
      </c>
      <c r="P361" s="458">
        <v>44841</v>
      </c>
      <c r="Q361" s="460">
        <v>44849</v>
      </c>
      <c r="R361" s="458">
        <v>45041</v>
      </c>
      <c r="S361" s="458">
        <v>44742</v>
      </c>
      <c r="T361" s="458">
        <v>44762</v>
      </c>
      <c r="U361" s="458">
        <v>44779</v>
      </c>
      <c r="V361" s="458">
        <v>44783</v>
      </c>
      <c r="W361" s="458">
        <v>44818</v>
      </c>
      <c r="X361" s="440">
        <v>44829</v>
      </c>
      <c r="Y361" s="279">
        <v>44844</v>
      </c>
      <c r="Z361" s="440">
        <v>44845</v>
      </c>
      <c r="AA361" s="440">
        <v>44965</v>
      </c>
      <c r="AB361" s="440" t="s">
        <v>1854</v>
      </c>
      <c r="AC361" s="440">
        <v>45024</v>
      </c>
      <c r="AD361" s="440">
        <v>45054</v>
      </c>
      <c r="AE361" s="440">
        <v>45115</v>
      </c>
      <c r="AF361" s="440">
        <v>45146</v>
      </c>
      <c r="AG361" s="440"/>
      <c r="AH361" s="440"/>
      <c r="AI361" s="461" t="s">
        <v>1523</v>
      </c>
      <c r="AJ361" s="290">
        <f t="shared" si="45"/>
        <v>116</v>
      </c>
      <c r="AK361" s="290">
        <f t="shared" si="46"/>
        <v>105</v>
      </c>
    </row>
    <row r="362" spans="1:37" s="443" customFormat="1" ht="18.5" customHeight="1">
      <c r="A362" s="290">
        <v>359</v>
      </c>
      <c r="B362" s="162" t="s">
        <v>1189</v>
      </c>
      <c r="C362" s="342" t="s">
        <v>1750</v>
      </c>
      <c r="D362" s="443" t="s">
        <v>1851</v>
      </c>
      <c r="E362" s="439"/>
      <c r="F362" s="167" t="s">
        <v>1855</v>
      </c>
      <c r="G362" s="162" t="s">
        <v>1190</v>
      </c>
      <c r="H362" s="414">
        <v>1</v>
      </c>
      <c r="I362" s="342" t="s">
        <v>1841</v>
      </c>
      <c r="J362" s="458">
        <v>44741</v>
      </c>
      <c r="K362" s="458">
        <v>44742</v>
      </c>
      <c r="L362" s="458">
        <v>44772</v>
      </c>
      <c r="M362" s="458">
        <v>44813</v>
      </c>
      <c r="N362" s="459">
        <v>44829</v>
      </c>
      <c r="O362" s="458">
        <v>44841</v>
      </c>
      <c r="P362" s="458">
        <v>44841</v>
      </c>
      <c r="Q362" s="460">
        <v>44849</v>
      </c>
      <c r="R362" s="458">
        <v>45041</v>
      </c>
      <c r="S362" s="458">
        <v>44742</v>
      </c>
      <c r="T362" s="458">
        <v>44762</v>
      </c>
      <c r="U362" s="458">
        <v>44779</v>
      </c>
      <c r="V362" s="458">
        <v>44783</v>
      </c>
      <c r="W362" s="458">
        <v>44818</v>
      </c>
      <c r="X362" s="440">
        <v>44829</v>
      </c>
      <c r="Y362" s="279">
        <v>44844</v>
      </c>
      <c r="Z362" s="440">
        <v>44845</v>
      </c>
      <c r="AA362" s="440">
        <v>44965</v>
      </c>
      <c r="AB362" s="440" t="s">
        <v>1854</v>
      </c>
      <c r="AC362" s="440">
        <v>45024</v>
      </c>
      <c r="AD362" s="440">
        <v>45054</v>
      </c>
      <c r="AE362" s="440">
        <v>45115</v>
      </c>
      <c r="AF362" s="440">
        <v>45146</v>
      </c>
      <c r="AG362" s="440"/>
      <c r="AH362" s="440"/>
      <c r="AI362" s="461" t="s">
        <v>1523</v>
      </c>
      <c r="AJ362" s="290">
        <f t="shared" si="45"/>
        <v>116</v>
      </c>
      <c r="AK362" s="290">
        <f t="shared" si="46"/>
        <v>105</v>
      </c>
    </row>
    <row r="363" spans="1:37" s="443" customFormat="1" ht="18.5" customHeight="1">
      <c r="A363" s="293">
        <v>360</v>
      </c>
      <c r="B363" s="162" t="s">
        <v>1189</v>
      </c>
      <c r="C363" s="342" t="s">
        <v>2497</v>
      </c>
      <c r="D363" s="443" t="s">
        <v>2991</v>
      </c>
      <c r="E363" s="439"/>
      <c r="F363" s="167" t="s">
        <v>1856</v>
      </c>
      <c r="G363" s="162" t="s">
        <v>1190</v>
      </c>
      <c r="H363" s="414">
        <v>1</v>
      </c>
      <c r="I363" s="342" t="s">
        <v>1841</v>
      </c>
      <c r="J363" s="458">
        <v>44741</v>
      </c>
      <c r="K363" s="458">
        <v>44742</v>
      </c>
      <c r="L363" s="458">
        <v>44772</v>
      </c>
      <c r="M363" s="458">
        <v>44813</v>
      </c>
      <c r="N363" s="459">
        <v>44829</v>
      </c>
      <c r="O363" s="458">
        <v>44841</v>
      </c>
      <c r="P363" s="458">
        <v>44841</v>
      </c>
      <c r="Q363" s="460">
        <v>44849</v>
      </c>
      <c r="R363" s="458">
        <v>45041</v>
      </c>
      <c r="S363" s="458">
        <v>44742</v>
      </c>
      <c r="T363" s="458">
        <v>44762</v>
      </c>
      <c r="U363" s="458">
        <v>44779</v>
      </c>
      <c r="V363" s="458">
        <v>44783</v>
      </c>
      <c r="W363" s="458">
        <v>44818</v>
      </c>
      <c r="X363" s="440">
        <v>44829</v>
      </c>
      <c r="Y363" s="279">
        <v>44844</v>
      </c>
      <c r="Z363" s="440">
        <v>44845</v>
      </c>
      <c r="AA363" s="440">
        <v>44965</v>
      </c>
      <c r="AB363" s="440" t="s">
        <v>1854</v>
      </c>
      <c r="AC363" s="440">
        <v>45024</v>
      </c>
      <c r="AD363" s="440">
        <v>45054</v>
      </c>
      <c r="AE363" s="440">
        <v>45115</v>
      </c>
      <c r="AF363" s="440">
        <v>45146</v>
      </c>
      <c r="AG363" s="440"/>
      <c r="AH363" s="440"/>
      <c r="AI363" s="461" t="s">
        <v>1523</v>
      </c>
      <c r="AJ363" s="290">
        <f t="shared" si="45"/>
        <v>116</v>
      </c>
      <c r="AK363" s="290">
        <f t="shared" si="46"/>
        <v>105</v>
      </c>
    </row>
    <row r="364" spans="1:37" s="443" customFormat="1" ht="18.5" customHeight="1">
      <c r="A364" s="290">
        <v>361</v>
      </c>
      <c r="B364" s="162" t="s">
        <v>1189</v>
      </c>
      <c r="C364" s="342" t="s">
        <v>2497</v>
      </c>
      <c r="D364" s="443" t="s">
        <v>1851</v>
      </c>
      <c r="E364" s="439"/>
      <c r="F364" s="167" t="s">
        <v>1907</v>
      </c>
      <c r="G364" s="162" t="s">
        <v>1190</v>
      </c>
      <c r="H364" s="414">
        <v>2</v>
      </c>
      <c r="I364" s="342" t="s">
        <v>2992</v>
      </c>
      <c r="J364" s="458">
        <v>44741</v>
      </c>
      <c r="K364" s="458">
        <v>44742</v>
      </c>
      <c r="L364" s="458">
        <v>44772</v>
      </c>
      <c r="M364" s="458">
        <v>44813</v>
      </c>
      <c r="N364" s="459">
        <v>44829</v>
      </c>
      <c r="O364" s="458">
        <v>44841</v>
      </c>
      <c r="P364" s="458">
        <v>44841</v>
      </c>
      <c r="Q364" s="460">
        <v>44849</v>
      </c>
      <c r="R364" s="458">
        <v>45041</v>
      </c>
      <c r="S364" s="458">
        <v>44742</v>
      </c>
      <c r="T364" s="458">
        <v>44762</v>
      </c>
      <c r="U364" s="458">
        <v>44779</v>
      </c>
      <c r="V364" s="458">
        <v>44783</v>
      </c>
      <c r="W364" s="458">
        <v>44818</v>
      </c>
      <c r="X364" s="440">
        <v>44829</v>
      </c>
      <c r="Y364" s="279">
        <v>44844</v>
      </c>
      <c r="Z364" s="440">
        <v>44845</v>
      </c>
      <c r="AA364" s="440">
        <v>44965</v>
      </c>
      <c r="AB364" s="440" t="s">
        <v>1854</v>
      </c>
      <c r="AC364" s="440">
        <v>45024</v>
      </c>
      <c r="AD364" s="440">
        <v>45054</v>
      </c>
      <c r="AE364" s="440">
        <v>45115</v>
      </c>
      <c r="AF364" s="440">
        <v>45146</v>
      </c>
      <c r="AG364" s="440"/>
      <c r="AH364" s="440"/>
      <c r="AI364" s="461" t="s">
        <v>1523</v>
      </c>
      <c r="AJ364" s="290">
        <f t="shared" si="45"/>
        <v>116</v>
      </c>
      <c r="AK364" s="290">
        <f t="shared" si="46"/>
        <v>105</v>
      </c>
    </row>
    <row r="365" spans="1:37" s="443" customFormat="1" ht="18.5" customHeight="1">
      <c r="A365" s="293">
        <v>362</v>
      </c>
      <c r="B365" s="85" t="s">
        <v>1151</v>
      </c>
      <c r="C365" s="342" t="s">
        <v>1750</v>
      </c>
      <c r="D365" s="443" t="s">
        <v>1857</v>
      </c>
      <c r="E365" s="439"/>
      <c r="F365" s="167" t="s">
        <v>1891</v>
      </c>
      <c r="G365" s="149" t="s">
        <v>2993</v>
      </c>
      <c r="H365" s="68">
        <v>7</v>
      </c>
      <c r="I365" s="342" t="s">
        <v>1841</v>
      </c>
      <c r="J365" s="458">
        <v>44831</v>
      </c>
      <c r="K365" s="458">
        <v>44844</v>
      </c>
      <c r="L365" s="458">
        <v>44860</v>
      </c>
      <c r="M365" s="458">
        <v>44906</v>
      </c>
      <c r="N365" s="459">
        <v>44928</v>
      </c>
      <c r="O365" s="458">
        <v>44943</v>
      </c>
      <c r="P365" s="458">
        <v>44943</v>
      </c>
      <c r="Q365" s="460">
        <v>44954</v>
      </c>
      <c r="R365" s="458">
        <v>45135</v>
      </c>
      <c r="S365" s="458">
        <v>44832</v>
      </c>
      <c r="T365" s="458">
        <v>44847</v>
      </c>
      <c r="U365" s="458">
        <v>44844</v>
      </c>
      <c r="V365" s="458">
        <v>44860</v>
      </c>
      <c r="W365" s="458">
        <v>44652</v>
      </c>
      <c r="X365" s="440">
        <v>45061</v>
      </c>
      <c r="Y365" s="279">
        <v>45073</v>
      </c>
      <c r="Z365" s="440">
        <v>45074</v>
      </c>
      <c r="AA365" s="440">
        <v>45077</v>
      </c>
      <c r="AB365" s="440" t="s">
        <v>1864</v>
      </c>
      <c r="AC365" s="440">
        <v>45138</v>
      </c>
      <c r="AD365" s="440">
        <v>45169</v>
      </c>
      <c r="AE365" s="440" t="s">
        <v>2994</v>
      </c>
      <c r="AF365" s="440" t="s">
        <v>1858</v>
      </c>
      <c r="AG365" s="440"/>
      <c r="AH365" s="440"/>
      <c r="AI365" s="461" t="s">
        <v>1523</v>
      </c>
      <c r="AJ365" s="290">
        <f t="shared" si="45"/>
        <v>123</v>
      </c>
      <c r="AK365" s="290" t="e">
        <f t="shared" si="46"/>
        <v>#VALUE!</v>
      </c>
    </row>
    <row r="366" spans="1:37" s="443" customFormat="1" ht="18.5" customHeight="1">
      <c r="A366" s="290">
        <v>363</v>
      </c>
      <c r="B366" s="85" t="s">
        <v>1151</v>
      </c>
      <c r="C366" s="342" t="s">
        <v>1750</v>
      </c>
      <c r="D366" s="443" t="s">
        <v>2995</v>
      </c>
      <c r="E366" s="439"/>
      <c r="F366" s="167" t="s">
        <v>1859</v>
      </c>
      <c r="G366" s="149" t="s">
        <v>1860</v>
      </c>
      <c r="H366" s="68">
        <v>7</v>
      </c>
      <c r="I366" s="342" t="s">
        <v>2992</v>
      </c>
      <c r="J366" s="458">
        <v>44831</v>
      </c>
      <c r="K366" s="458">
        <v>44844</v>
      </c>
      <c r="L366" s="458">
        <v>44860</v>
      </c>
      <c r="M366" s="458">
        <v>44906</v>
      </c>
      <c r="N366" s="459">
        <v>44928</v>
      </c>
      <c r="O366" s="458">
        <v>44943</v>
      </c>
      <c r="P366" s="458">
        <v>44943</v>
      </c>
      <c r="Q366" s="460">
        <v>44954</v>
      </c>
      <c r="R366" s="458">
        <v>45135</v>
      </c>
      <c r="S366" s="458">
        <v>44832</v>
      </c>
      <c r="T366" s="458">
        <v>44847</v>
      </c>
      <c r="U366" s="458">
        <v>44844</v>
      </c>
      <c r="V366" s="458">
        <v>44860</v>
      </c>
      <c r="W366" s="458">
        <v>44906</v>
      </c>
      <c r="X366" s="440">
        <v>45061</v>
      </c>
      <c r="Y366" s="279">
        <v>45073</v>
      </c>
      <c r="Z366" s="440">
        <v>45074</v>
      </c>
      <c r="AA366" s="440">
        <v>45077</v>
      </c>
      <c r="AB366" s="440" t="s">
        <v>1864</v>
      </c>
      <c r="AC366" s="440">
        <v>45138</v>
      </c>
      <c r="AD366" s="440">
        <v>45169</v>
      </c>
      <c r="AE366" s="440" t="s">
        <v>2996</v>
      </c>
      <c r="AF366" s="440" t="s">
        <v>2997</v>
      </c>
      <c r="AG366" s="440"/>
      <c r="AH366" s="440"/>
      <c r="AI366" s="461" t="s">
        <v>1523</v>
      </c>
      <c r="AJ366" s="290">
        <f t="shared" si="45"/>
        <v>123</v>
      </c>
      <c r="AK366" s="290" t="e">
        <f t="shared" si="46"/>
        <v>#VALUE!</v>
      </c>
    </row>
    <row r="367" spans="1:37" s="443" customFormat="1" ht="18.5" customHeight="1">
      <c r="A367" s="293">
        <v>364</v>
      </c>
      <c r="B367" s="85" t="s">
        <v>1151</v>
      </c>
      <c r="C367" s="342" t="s">
        <v>2497</v>
      </c>
      <c r="D367" s="443" t="s">
        <v>2995</v>
      </c>
      <c r="E367" s="439"/>
      <c r="F367" s="167" t="s">
        <v>2998</v>
      </c>
      <c r="G367" s="149" t="s">
        <v>1861</v>
      </c>
      <c r="H367" s="68">
        <v>7</v>
      </c>
      <c r="I367" s="342" t="s">
        <v>1841</v>
      </c>
      <c r="J367" s="458">
        <v>44831</v>
      </c>
      <c r="K367" s="458">
        <v>44844</v>
      </c>
      <c r="L367" s="458">
        <v>44860</v>
      </c>
      <c r="M367" s="458">
        <v>44906</v>
      </c>
      <c r="N367" s="459">
        <v>44928</v>
      </c>
      <c r="O367" s="458">
        <v>44943</v>
      </c>
      <c r="P367" s="458">
        <v>44943</v>
      </c>
      <c r="Q367" s="460">
        <v>44954</v>
      </c>
      <c r="R367" s="458">
        <v>45135</v>
      </c>
      <c r="S367" s="458">
        <v>44832</v>
      </c>
      <c r="T367" s="458">
        <v>44847</v>
      </c>
      <c r="U367" s="458">
        <v>44844</v>
      </c>
      <c r="V367" s="458">
        <v>44860</v>
      </c>
      <c r="W367" s="458">
        <v>44906</v>
      </c>
      <c r="X367" s="440">
        <v>45061</v>
      </c>
      <c r="Y367" s="279">
        <v>45073</v>
      </c>
      <c r="Z367" s="440">
        <v>45074</v>
      </c>
      <c r="AA367" s="440">
        <v>45077</v>
      </c>
      <c r="AB367" s="440" t="s">
        <v>1864</v>
      </c>
      <c r="AC367" s="440">
        <v>45138</v>
      </c>
      <c r="AD367" s="440">
        <v>45169</v>
      </c>
      <c r="AE367" s="440" t="s">
        <v>2994</v>
      </c>
      <c r="AF367" s="440" t="s">
        <v>2997</v>
      </c>
      <c r="AG367" s="440"/>
      <c r="AH367" s="440"/>
      <c r="AI367" s="461" t="s">
        <v>2495</v>
      </c>
      <c r="AJ367" s="290">
        <f t="shared" si="45"/>
        <v>123</v>
      </c>
      <c r="AK367" s="290" t="e">
        <f t="shared" si="46"/>
        <v>#VALUE!</v>
      </c>
    </row>
    <row r="368" spans="1:37" s="443" customFormat="1" ht="18.5" customHeight="1">
      <c r="A368" s="290">
        <v>365</v>
      </c>
      <c r="B368" s="85" t="s">
        <v>2999</v>
      </c>
      <c r="C368" s="342" t="s">
        <v>2497</v>
      </c>
      <c r="D368" s="443" t="s">
        <v>1857</v>
      </c>
      <c r="E368" s="439"/>
      <c r="F368" s="167" t="s">
        <v>1862</v>
      </c>
      <c r="G368" s="149" t="s">
        <v>1863</v>
      </c>
      <c r="H368" s="68">
        <v>7</v>
      </c>
      <c r="I368" s="342" t="s">
        <v>1841</v>
      </c>
      <c r="J368" s="458">
        <v>44831</v>
      </c>
      <c r="K368" s="458">
        <v>44844</v>
      </c>
      <c r="L368" s="458">
        <v>44860</v>
      </c>
      <c r="M368" s="458">
        <v>44906</v>
      </c>
      <c r="N368" s="459">
        <v>44928</v>
      </c>
      <c r="O368" s="458">
        <v>44943</v>
      </c>
      <c r="P368" s="458">
        <v>44943</v>
      </c>
      <c r="Q368" s="460">
        <v>44954</v>
      </c>
      <c r="R368" s="458">
        <v>45135</v>
      </c>
      <c r="S368" s="458">
        <v>44832</v>
      </c>
      <c r="T368" s="458">
        <v>44847</v>
      </c>
      <c r="U368" s="458">
        <v>44844</v>
      </c>
      <c r="V368" s="458">
        <v>44860</v>
      </c>
      <c r="W368" s="458">
        <v>44906</v>
      </c>
      <c r="X368" s="440">
        <v>45061</v>
      </c>
      <c r="Y368" s="279">
        <v>45073</v>
      </c>
      <c r="Z368" s="440">
        <v>45074</v>
      </c>
      <c r="AA368" s="440">
        <v>45077</v>
      </c>
      <c r="AB368" s="440" t="s">
        <v>3000</v>
      </c>
      <c r="AC368" s="440"/>
      <c r="AD368" s="440"/>
      <c r="AE368" s="440"/>
      <c r="AF368" s="440"/>
      <c r="AG368" s="440"/>
      <c r="AH368" s="440"/>
      <c r="AI368" s="461" t="s">
        <v>2495</v>
      </c>
      <c r="AJ368" s="290">
        <f t="shared" si="45"/>
        <v>123</v>
      </c>
      <c r="AK368" s="290">
        <f t="shared" si="46"/>
        <v>-45135</v>
      </c>
    </row>
    <row r="369" spans="1:42" s="443" customFormat="1" ht="18.5" customHeight="1">
      <c r="A369" s="293">
        <v>366</v>
      </c>
      <c r="B369" s="144" t="s">
        <v>3001</v>
      </c>
      <c r="C369" s="342" t="s">
        <v>2497</v>
      </c>
      <c r="D369" s="443" t="s">
        <v>1191</v>
      </c>
      <c r="E369" s="439"/>
      <c r="F369" s="85" t="s">
        <v>1192</v>
      </c>
      <c r="G369" s="85" t="s">
        <v>1865</v>
      </c>
      <c r="H369" s="68">
        <v>1</v>
      </c>
      <c r="I369" s="342" t="s">
        <v>2992</v>
      </c>
      <c r="J369" s="440">
        <v>44923</v>
      </c>
      <c r="K369" s="440" t="s">
        <v>3002</v>
      </c>
      <c r="L369" s="440" t="s">
        <v>1867</v>
      </c>
      <c r="M369" s="440" t="s">
        <v>3003</v>
      </c>
      <c r="N369" s="440" t="s">
        <v>1868</v>
      </c>
      <c r="O369" s="440">
        <v>45045</v>
      </c>
      <c r="P369" s="440">
        <v>45045</v>
      </c>
      <c r="Q369" s="441">
        <v>45056</v>
      </c>
      <c r="R369" s="440">
        <v>45656</v>
      </c>
      <c r="S369" s="440">
        <v>44923</v>
      </c>
      <c r="T369" s="440">
        <v>44924</v>
      </c>
      <c r="U369" s="440">
        <v>44925</v>
      </c>
      <c r="V369" s="440">
        <v>44963</v>
      </c>
      <c r="W369" s="440">
        <v>45002</v>
      </c>
      <c r="X369" s="440">
        <v>45024</v>
      </c>
      <c r="Y369" s="279">
        <v>45035</v>
      </c>
      <c r="Z369" s="440">
        <v>45036</v>
      </c>
      <c r="AA369" s="440">
        <v>45076</v>
      </c>
      <c r="AB369" s="440"/>
      <c r="AC369" s="440">
        <v>45107</v>
      </c>
      <c r="AD369" s="440">
        <v>45137</v>
      </c>
      <c r="AE369" s="440">
        <v>45168</v>
      </c>
      <c r="AF369" s="440">
        <v>45229</v>
      </c>
      <c r="AG369" s="440"/>
      <c r="AH369" s="440"/>
      <c r="AI369" s="461" t="s">
        <v>1523</v>
      </c>
      <c r="AJ369" s="290">
        <f t="shared" si="45"/>
        <v>20</v>
      </c>
      <c r="AK369" s="290">
        <f t="shared" si="46"/>
        <v>-427</v>
      </c>
    </row>
    <row r="370" spans="1:42" s="443" customFormat="1" ht="18.5" customHeight="1">
      <c r="A370" s="290">
        <v>367</v>
      </c>
      <c r="B370" s="144" t="s">
        <v>3001</v>
      </c>
      <c r="C370" s="342" t="s">
        <v>1750</v>
      </c>
      <c r="D370" s="443" t="s">
        <v>1191</v>
      </c>
      <c r="E370" s="439"/>
      <c r="F370" s="85" t="s">
        <v>1193</v>
      </c>
      <c r="G370" s="85" t="s">
        <v>3004</v>
      </c>
      <c r="H370" s="68">
        <v>1</v>
      </c>
      <c r="I370" s="342" t="s">
        <v>3005</v>
      </c>
      <c r="J370" s="440">
        <v>44923</v>
      </c>
      <c r="K370" s="440" t="s">
        <v>1866</v>
      </c>
      <c r="L370" s="440" t="s">
        <v>1867</v>
      </c>
      <c r="M370" s="440" t="s">
        <v>3006</v>
      </c>
      <c r="N370" s="440" t="s">
        <v>3007</v>
      </c>
      <c r="O370" s="440">
        <v>45045</v>
      </c>
      <c r="P370" s="440">
        <v>45045</v>
      </c>
      <c r="Q370" s="441">
        <v>45056</v>
      </c>
      <c r="R370" s="440">
        <v>45656</v>
      </c>
      <c r="S370" s="440">
        <v>44923</v>
      </c>
      <c r="T370" s="440">
        <v>44924</v>
      </c>
      <c r="U370" s="440">
        <v>44925</v>
      </c>
      <c r="V370" s="440">
        <v>44963</v>
      </c>
      <c r="W370" s="440">
        <v>45002</v>
      </c>
      <c r="X370" s="440">
        <v>45024</v>
      </c>
      <c r="Y370" s="279">
        <v>45035</v>
      </c>
      <c r="Z370" s="440">
        <v>45036</v>
      </c>
      <c r="AA370" s="440">
        <v>45076</v>
      </c>
      <c r="AB370" s="440"/>
      <c r="AC370" s="440">
        <v>45107</v>
      </c>
      <c r="AD370" s="440">
        <v>45137</v>
      </c>
      <c r="AE370" s="440">
        <v>45168</v>
      </c>
      <c r="AF370" s="440">
        <v>45229</v>
      </c>
      <c r="AG370" s="440"/>
      <c r="AH370" s="440"/>
      <c r="AI370" s="461" t="s">
        <v>1523</v>
      </c>
      <c r="AJ370" s="290">
        <f t="shared" si="45"/>
        <v>20</v>
      </c>
      <c r="AK370" s="290">
        <f t="shared" si="46"/>
        <v>-427</v>
      </c>
    </row>
    <row r="371" spans="1:42" s="443" customFormat="1" ht="18.5" customHeight="1">
      <c r="A371" s="293">
        <v>368</v>
      </c>
      <c r="B371" s="85" t="s">
        <v>1894</v>
      </c>
      <c r="C371" s="342" t="s">
        <v>1750</v>
      </c>
      <c r="D371" s="443" t="s">
        <v>1194</v>
      </c>
      <c r="E371" s="439"/>
      <c r="F371" s="462" t="s">
        <v>1195</v>
      </c>
      <c r="G371" s="463" t="s">
        <v>1869</v>
      </c>
      <c r="H371" s="68">
        <v>2</v>
      </c>
      <c r="I371" s="342" t="s">
        <v>1841</v>
      </c>
      <c r="J371" s="458">
        <v>44956</v>
      </c>
      <c r="K371" s="458">
        <v>44963</v>
      </c>
      <c r="L371" s="458">
        <v>44974</v>
      </c>
      <c r="M371" s="458">
        <v>45014</v>
      </c>
      <c r="N371" s="459">
        <v>45043</v>
      </c>
      <c r="O371" s="458">
        <v>45053</v>
      </c>
      <c r="P371" s="458">
        <v>45053</v>
      </c>
      <c r="Q371" s="460">
        <v>45078</v>
      </c>
      <c r="R371" s="458" t="s">
        <v>3008</v>
      </c>
      <c r="S371" s="458">
        <v>44958</v>
      </c>
      <c r="T371" s="458">
        <v>44963</v>
      </c>
      <c r="U371" s="458">
        <v>44964</v>
      </c>
      <c r="V371" s="458">
        <v>44975</v>
      </c>
      <c r="W371" s="440">
        <v>45014</v>
      </c>
      <c r="X371" s="440">
        <v>45043</v>
      </c>
      <c r="Y371" s="279">
        <v>45052</v>
      </c>
      <c r="Z371" s="440">
        <v>45067</v>
      </c>
      <c r="AA371" s="440">
        <v>45078</v>
      </c>
      <c r="AB371" s="440"/>
      <c r="AC371" s="440">
        <v>45120</v>
      </c>
      <c r="AD371" s="440">
        <v>45151</v>
      </c>
      <c r="AE371" s="440">
        <v>45182</v>
      </c>
      <c r="AF371" s="440">
        <v>45243</v>
      </c>
      <c r="AG371" s="440"/>
      <c r="AH371" s="440"/>
      <c r="AI371" s="461" t="s">
        <v>3009</v>
      </c>
      <c r="AJ371" s="290">
        <f t="shared" si="45"/>
        <v>0</v>
      </c>
      <c r="AK371" s="290" t="e">
        <f t="shared" si="46"/>
        <v>#VALUE!</v>
      </c>
    </row>
    <row r="372" spans="1:42" s="443" customFormat="1" ht="18.5" customHeight="1">
      <c r="A372" s="290">
        <v>369</v>
      </c>
      <c r="B372" s="85" t="s">
        <v>3010</v>
      </c>
      <c r="C372" s="342" t="s">
        <v>3011</v>
      </c>
      <c r="D372" s="443" t="s">
        <v>1194</v>
      </c>
      <c r="E372" s="439"/>
      <c r="F372" s="462" t="s">
        <v>1196</v>
      </c>
      <c r="G372" s="463" t="s">
        <v>3012</v>
      </c>
      <c r="H372" s="68">
        <v>1</v>
      </c>
      <c r="I372" s="342" t="s">
        <v>3005</v>
      </c>
      <c r="J372" s="458">
        <v>44956</v>
      </c>
      <c r="K372" s="458">
        <v>44963</v>
      </c>
      <c r="L372" s="458">
        <v>44974</v>
      </c>
      <c r="M372" s="458">
        <v>45014</v>
      </c>
      <c r="N372" s="459">
        <v>45043</v>
      </c>
      <c r="O372" s="458">
        <v>45053</v>
      </c>
      <c r="P372" s="458">
        <v>45053</v>
      </c>
      <c r="Q372" s="460">
        <v>45078</v>
      </c>
      <c r="R372" s="458" t="s">
        <v>3013</v>
      </c>
      <c r="S372" s="458">
        <v>44958</v>
      </c>
      <c r="T372" s="458">
        <v>44963</v>
      </c>
      <c r="U372" s="458">
        <v>44964</v>
      </c>
      <c r="V372" s="458">
        <v>44975</v>
      </c>
      <c r="W372" s="440">
        <v>45014</v>
      </c>
      <c r="X372" s="440">
        <v>45043</v>
      </c>
      <c r="Y372" s="279">
        <v>45052</v>
      </c>
      <c r="Z372" s="440">
        <v>45067</v>
      </c>
      <c r="AA372" s="440">
        <v>45078</v>
      </c>
      <c r="AB372" s="440"/>
      <c r="AC372" s="440">
        <v>45120</v>
      </c>
      <c r="AD372" s="440">
        <v>45151</v>
      </c>
      <c r="AE372" s="440">
        <v>45182</v>
      </c>
      <c r="AF372" s="440">
        <v>45243</v>
      </c>
      <c r="AG372" s="440"/>
      <c r="AH372" s="440"/>
      <c r="AI372" s="461" t="s">
        <v>2495</v>
      </c>
      <c r="AJ372" s="290">
        <f t="shared" si="45"/>
        <v>0</v>
      </c>
      <c r="AK372" s="290" t="e">
        <f t="shared" si="46"/>
        <v>#VALUE!</v>
      </c>
    </row>
    <row r="373" spans="1:42" s="443" customFormat="1" ht="18.5" customHeight="1">
      <c r="A373" s="293">
        <v>370</v>
      </c>
      <c r="B373" s="85" t="s">
        <v>1894</v>
      </c>
      <c r="C373" s="342" t="s">
        <v>2497</v>
      </c>
      <c r="D373" s="443" t="s">
        <v>1194</v>
      </c>
      <c r="E373" s="439"/>
      <c r="F373" s="462" t="s">
        <v>1197</v>
      </c>
      <c r="G373" s="463" t="s">
        <v>1870</v>
      </c>
      <c r="H373" s="68">
        <v>1</v>
      </c>
      <c r="I373" s="342" t="s">
        <v>2992</v>
      </c>
      <c r="J373" s="458">
        <v>44956</v>
      </c>
      <c r="K373" s="458">
        <v>44963</v>
      </c>
      <c r="L373" s="458">
        <v>44974</v>
      </c>
      <c r="M373" s="458">
        <v>45014</v>
      </c>
      <c r="N373" s="459">
        <v>45043</v>
      </c>
      <c r="O373" s="458">
        <v>45053</v>
      </c>
      <c r="P373" s="458">
        <v>45053</v>
      </c>
      <c r="Q373" s="460">
        <v>45078</v>
      </c>
      <c r="R373" s="458" t="s">
        <v>3014</v>
      </c>
      <c r="S373" s="458">
        <v>44958</v>
      </c>
      <c r="T373" s="458">
        <v>44963</v>
      </c>
      <c r="U373" s="458">
        <v>44964</v>
      </c>
      <c r="V373" s="458">
        <v>44975</v>
      </c>
      <c r="W373" s="440">
        <v>45014</v>
      </c>
      <c r="X373" s="440">
        <v>45043</v>
      </c>
      <c r="Y373" s="279">
        <v>45052</v>
      </c>
      <c r="Z373" s="440">
        <v>45067</v>
      </c>
      <c r="AA373" s="440">
        <v>45078</v>
      </c>
      <c r="AB373" s="440"/>
      <c r="AC373" s="440">
        <v>45120</v>
      </c>
      <c r="AD373" s="440">
        <v>45151</v>
      </c>
      <c r="AE373" s="440">
        <v>45182</v>
      </c>
      <c r="AF373" s="440">
        <v>45243</v>
      </c>
      <c r="AG373" s="440"/>
      <c r="AH373" s="440"/>
      <c r="AI373" s="461" t="s">
        <v>2495</v>
      </c>
      <c r="AJ373" s="290">
        <f t="shared" si="45"/>
        <v>0</v>
      </c>
      <c r="AK373" s="290" t="e">
        <f t="shared" si="46"/>
        <v>#VALUE!</v>
      </c>
    </row>
    <row r="374" spans="1:42" s="443" customFormat="1" ht="18.5" customHeight="1">
      <c r="A374" s="290">
        <v>371</v>
      </c>
      <c r="B374" s="85" t="s">
        <v>1894</v>
      </c>
      <c r="C374" s="342" t="s">
        <v>1750</v>
      </c>
      <c r="D374" s="443" t="s">
        <v>1194</v>
      </c>
      <c r="E374" s="439"/>
      <c r="F374" s="462" t="s">
        <v>1198</v>
      </c>
      <c r="G374" s="463" t="s">
        <v>1874</v>
      </c>
      <c r="H374" s="68">
        <v>2</v>
      </c>
      <c r="I374" s="342" t="s">
        <v>1841</v>
      </c>
      <c r="J374" s="458">
        <v>44956</v>
      </c>
      <c r="K374" s="458">
        <v>44963</v>
      </c>
      <c r="L374" s="458">
        <v>44974</v>
      </c>
      <c r="M374" s="458">
        <v>45014</v>
      </c>
      <c r="N374" s="459">
        <v>45043</v>
      </c>
      <c r="O374" s="458">
        <v>45053</v>
      </c>
      <c r="P374" s="458">
        <v>45053</v>
      </c>
      <c r="Q374" s="460">
        <v>45078</v>
      </c>
      <c r="R374" s="458" t="s">
        <v>3008</v>
      </c>
      <c r="S374" s="458">
        <v>44958</v>
      </c>
      <c r="T374" s="458">
        <v>44963</v>
      </c>
      <c r="U374" s="458">
        <v>44964</v>
      </c>
      <c r="V374" s="458">
        <v>44975</v>
      </c>
      <c r="W374" s="440">
        <v>45014</v>
      </c>
      <c r="X374" s="440">
        <v>45043</v>
      </c>
      <c r="Y374" s="279">
        <v>45052</v>
      </c>
      <c r="Z374" s="440">
        <v>45067</v>
      </c>
      <c r="AA374" s="440">
        <v>45078</v>
      </c>
      <c r="AB374" s="440"/>
      <c r="AC374" s="440">
        <v>45120</v>
      </c>
      <c r="AD374" s="440">
        <v>45151</v>
      </c>
      <c r="AE374" s="440">
        <v>45182</v>
      </c>
      <c r="AF374" s="440">
        <v>45243</v>
      </c>
      <c r="AG374" s="440"/>
      <c r="AH374" s="440"/>
      <c r="AI374" s="461" t="s">
        <v>1523</v>
      </c>
      <c r="AJ374" s="290">
        <f t="shared" si="45"/>
        <v>0</v>
      </c>
      <c r="AK374" s="290" t="e">
        <f t="shared" si="46"/>
        <v>#VALUE!</v>
      </c>
    </row>
    <row r="375" spans="1:42" s="443" customFormat="1" ht="18.5" customHeight="1">
      <c r="A375" s="293">
        <v>372</v>
      </c>
      <c r="B375" s="144" t="s">
        <v>3001</v>
      </c>
      <c r="C375" s="342" t="s">
        <v>1750</v>
      </c>
      <c r="D375" s="443" t="s">
        <v>1871</v>
      </c>
      <c r="E375" s="439"/>
      <c r="F375" s="144" t="s">
        <v>1199</v>
      </c>
      <c r="G375" s="144" t="s">
        <v>1200</v>
      </c>
      <c r="H375" s="145">
        <v>1</v>
      </c>
      <c r="I375" s="342" t="s">
        <v>1841</v>
      </c>
      <c r="J375" s="440">
        <v>44097</v>
      </c>
      <c r="K375" s="440">
        <v>44172</v>
      </c>
      <c r="L375" s="440">
        <v>44173</v>
      </c>
      <c r="M375" s="440">
        <v>44203</v>
      </c>
      <c r="N375" s="440">
        <v>44226</v>
      </c>
      <c r="O375" s="440">
        <v>44252</v>
      </c>
      <c r="P375" s="440">
        <v>44252</v>
      </c>
      <c r="Q375" s="441">
        <v>44257</v>
      </c>
      <c r="R375" s="440">
        <v>44530</v>
      </c>
      <c r="S375" s="440">
        <v>44097</v>
      </c>
      <c r="T375" s="440">
        <v>44098</v>
      </c>
      <c r="U375" s="440">
        <v>44182</v>
      </c>
      <c r="V375" s="440">
        <v>44183</v>
      </c>
      <c r="W375" s="440">
        <v>43848</v>
      </c>
      <c r="X375" s="440">
        <v>44268</v>
      </c>
      <c r="Y375" s="440">
        <v>44287</v>
      </c>
      <c r="Z375" s="440">
        <v>44287</v>
      </c>
      <c r="AA375" s="146">
        <v>44303</v>
      </c>
      <c r="AB375" s="440"/>
      <c r="AC375" s="440">
        <v>44362</v>
      </c>
      <c r="AD375" s="440">
        <v>44392</v>
      </c>
      <c r="AE375" s="440">
        <v>44484</v>
      </c>
      <c r="AF375" s="440">
        <v>45092</v>
      </c>
      <c r="AG375" s="440" t="s">
        <v>1872</v>
      </c>
      <c r="AH375" s="440"/>
      <c r="AI375" s="461" t="s">
        <v>1523</v>
      </c>
      <c r="AJ375" s="290">
        <f t="shared" si="45"/>
        <v>46</v>
      </c>
      <c r="AK375" s="290">
        <f t="shared" si="46"/>
        <v>562</v>
      </c>
    </row>
    <row r="376" spans="1:42" s="443" customFormat="1" ht="18.5" customHeight="1">
      <c r="A376" s="290">
        <v>373</v>
      </c>
      <c r="B376" s="144" t="s">
        <v>3015</v>
      </c>
      <c r="C376" s="342" t="s">
        <v>3011</v>
      </c>
      <c r="D376" s="443" t="s">
        <v>3016</v>
      </c>
      <c r="E376" s="439"/>
      <c r="F376" s="144" t="s">
        <v>1201</v>
      </c>
      <c r="G376" s="144" t="s">
        <v>1202</v>
      </c>
      <c r="H376" s="145">
        <v>1</v>
      </c>
      <c r="I376" s="342" t="s">
        <v>3005</v>
      </c>
      <c r="J376" s="440">
        <v>44097</v>
      </c>
      <c r="K376" s="440">
        <v>44172</v>
      </c>
      <c r="L376" s="440">
        <v>44173</v>
      </c>
      <c r="M376" s="440">
        <v>44203</v>
      </c>
      <c r="N376" s="440">
        <v>44226</v>
      </c>
      <c r="O376" s="440">
        <v>44252</v>
      </c>
      <c r="P376" s="440">
        <v>44252</v>
      </c>
      <c r="Q376" s="441">
        <v>44257</v>
      </c>
      <c r="R376" s="440">
        <v>44530</v>
      </c>
      <c r="S376" s="440">
        <v>44097</v>
      </c>
      <c r="T376" s="440">
        <v>44097</v>
      </c>
      <c r="U376" s="440">
        <v>44182</v>
      </c>
      <c r="V376" s="440">
        <v>44183</v>
      </c>
      <c r="W376" s="440">
        <v>43848</v>
      </c>
      <c r="X376" s="440">
        <v>44268</v>
      </c>
      <c r="Y376" s="440">
        <v>44287</v>
      </c>
      <c r="Z376" s="440">
        <v>44287</v>
      </c>
      <c r="AA376" s="146">
        <v>44303</v>
      </c>
      <c r="AB376" s="440"/>
      <c r="AC376" s="440">
        <v>44362</v>
      </c>
      <c r="AD376" s="440">
        <v>44392</v>
      </c>
      <c r="AE376" s="440">
        <v>44484</v>
      </c>
      <c r="AF376" s="440">
        <v>45092</v>
      </c>
      <c r="AG376" s="440" t="s">
        <v>3017</v>
      </c>
      <c r="AH376" s="440"/>
      <c r="AI376" s="461" t="s">
        <v>3009</v>
      </c>
      <c r="AJ376" s="290">
        <f t="shared" si="45"/>
        <v>46</v>
      </c>
      <c r="AK376" s="290">
        <f t="shared" si="46"/>
        <v>562</v>
      </c>
    </row>
    <row r="377" spans="1:42" s="415" customFormat="1" ht="18.5" customHeight="1">
      <c r="A377" s="293">
        <v>374</v>
      </c>
      <c r="B377" s="144" t="s">
        <v>3015</v>
      </c>
      <c r="C377" s="95" t="s">
        <v>171</v>
      </c>
      <c r="D377" s="144" t="s">
        <v>1203</v>
      </c>
      <c r="F377" s="144" t="s">
        <v>1204</v>
      </c>
      <c r="G377" s="144" t="s">
        <v>1203</v>
      </c>
      <c r="H377" s="145">
        <v>1</v>
      </c>
      <c r="I377" s="342" t="s">
        <v>1841</v>
      </c>
      <c r="J377" s="416">
        <v>44168</v>
      </c>
      <c r="K377" s="416">
        <v>44177</v>
      </c>
      <c r="L377" s="416">
        <v>44178</v>
      </c>
      <c r="M377" s="416">
        <v>44202</v>
      </c>
      <c r="N377" s="416">
        <v>44227</v>
      </c>
      <c r="O377" s="416">
        <v>44181</v>
      </c>
      <c r="P377" s="416">
        <v>44222</v>
      </c>
      <c r="Q377" s="417">
        <v>44257</v>
      </c>
      <c r="R377" s="416">
        <v>44497</v>
      </c>
      <c r="S377" s="416">
        <v>44168</v>
      </c>
      <c r="T377" s="416">
        <v>44177</v>
      </c>
      <c r="U377" s="416">
        <v>44178</v>
      </c>
      <c r="V377" s="416">
        <v>44202</v>
      </c>
      <c r="W377" s="416">
        <v>44227</v>
      </c>
      <c r="X377" s="416">
        <v>44181</v>
      </c>
      <c r="Y377" s="416">
        <v>44222</v>
      </c>
      <c r="Z377" s="416">
        <v>44287</v>
      </c>
      <c r="AA377" s="416">
        <v>44314</v>
      </c>
      <c r="AB377" s="146"/>
      <c r="AC377" s="417">
        <v>44375</v>
      </c>
      <c r="AD377" s="417">
        <v>44405</v>
      </c>
      <c r="AE377" s="146"/>
      <c r="AF377" s="146"/>
      <c r="AG377" s="440" t="s">
        <v>3017</v>
      </c>
      <c r="AH377" s="146"/>
      <c r="AI377" s="461" t="s">
        <v>3009</v>
      </c>
      <c r="AJ377" s="290">
        <f t="shared" si="45"/>
        <v>57</v>
      </c>
      <c r="AK377" s="290">
        <f t="shared" si="46"/>
        <v>-44497</v>
      </c>
      <c r="AL377" s="146"/>
      <c r="AM377" s="418">
        <v>0</v>
      </c>
      <c r="AN377" s="95"/>
      <c r="AO377" s="95"/>
      <c r="AP377" s="95"/>
    </row>
    <row r="378" spans="1:42" s="415" customFormat="1" ht="18.5" customHeight="1">
      <c r="A378" s="290">
        <v>375</v>
      </c>
      <c r="B378" s="144" t="s">
        <v>3015</v>
      </c>
      <c r="C378" s="95" t="s">
        <v>171</v>
      </c>
      <c r="D378" s="144" t="s">
        <v>1205</v>
      </c>
      <c r="F378" s="144" t="s">
        <v>1206</v>
      </c>
      <c r="G378" s="144" t="s">
        <v>1205</v>
      </c>
      <c r="H378" s="145">
        <v>2</v>
      </c>
      <c r="I378" s="342" t="s">
        <v>3005</v>
      </c>
      <c r="J378" s="416">
        <v>44168</v>
      </c>
      <c r="K378" s="416">
        <v>44177</v>
      </c>
      <c r="L378" s="416">
        <v>44178</v>
      </c>
      <c r="M378" s="416">
        <v>44202</v>
      </c>
      <c r="N378" s="416">
        <v>44227</v>
      </c>
      <c r="O378" s="416">
        <v>44181</v>
      </c>
      <c r="P378" s="416">
        <v>44222</v>
      </c>
      <c r="Q378" s="417">
        <v>44257</v>
      </c>
      <c r="R378" s="416">
        <v>44497</v>
      </c>
      <c r="S378" s="416">
        <v>44168</v>
      </c>
      <c r="T378" s="416">
        <v>44177</v>
      </c>
      <c r="U378" s="416">
        <v>44178</v>
      </c>
      <c r="V378" s="416">
        <v>44202</v>
      </c>
      <c r="W378" s="416">
        <v>44227</v>
      </c>
      <c r="X378" s="416">
        <v>44181</v>
      </c>
      <c r="Y378" s="416">
        <v>44222</v>
      </c>
      <c r="Z378" s="416">
        <v>44287</v>
      </c>
      <c r="AA378" s="416">
        <v>44321</v>
      </c>
      <c r="AB378" s="146"/>
      <c r="AC378" s="417">
        <v>44375</v>
      </c>
      <c r="AD378" s="417">
        <v>44405</v>
      </c>
      <c r="AE378" s="146"/>
      <c r="AF378" s="146"/>
      <c r="AG378" s="440" t="s">
        <v>3017</v>
      </c>
      <c r="AH378" s="146"/>
      <c r="AI378" s="461" t="s">
        <v>2495</v>
      </c>
      <c r="AJ378" s="290">
        <f t="shared" si="45"/>
        <v>64</v>
      </c>
      <c r="AK378" s="290">
        <f t="shared" si="46"/>
        <v>-44497</v>
      </c>
      <c r="AL378" s="146"/>
      <c r="AM378" s="418">
        <v>0</v>
      </c>
      <c r="AN378" s="95"/>
      <c r="AO378" s="95"/>
      <c r="AP378" s="95"/>
    </row>
    <row r="379" spans="1:42" s="443" customFormat="1" ht="18.5" customHeight="1">
      <c r="A379" s="293">
        <v>376</v>
      </c>
      <c r="B379" s="144" t="s">
        <v>3015</v>
      </c>
      <c r="C379" s="342" t="s">
        <v>3011</v>
      </c>
      <c r="D379" s="443" t="s">
        <v>3018</v>
      </c>
      <c r="E379" s="439"/>
      <c r="F379" s="144" t="s">
        <v>1207</v>
      </c>
      <c r="G379" s="144" t="s">
        <v>1203</v>
      </c>
      <c r="H379" s="145">
        <v>6</v>
      </c>
      <c r="I379" s="342" t="s">
        <v>3005</v>
      </c>
      <c r="J379" s="440">
        <v>44097</v>
      </c>
      <c r="K379" s="440">
        <v>44172</v>
      </c>
      <c r="L379" s="440">
        <v>44173</v>
      </c>
      <c r="M379" s="440">
        <v>44203</v>
      </c>
      <c r="N379" s="440">
        <v>44226</v>
      </c>
      <c r="O379" s="440">
        <v>44252</v>
      </c>
      <c r="P379" s="440">
        <v>44252</v>
      </c>
      <c r="Q379" s="441">
        <v>44257</v>
      </c>
      <c r="R379" s="440">
        <v>44530</v>
      </c>
      <c r="S379" s="440">
        <v>44097</v>
      </c>
      <c r="T379" s="440">
        <v>44097</v>
      </c>
      <c r="U379" s="440">
        <v>44182</v>
      </c>
      <c r="V379" s="440">
        <v>44183</v>
      </c>
      <c r="W379" s="440">
        <v>43848</v>
      </c>
      <c r="X379" s="440">
        <v>44268</v>
      </c>
      <c r="Y379" s="440">
        <v>44287</v>
      </c>
      <c r="Z379" s="440">
        <v>44287</v>
      </c>
      <c r="AA379" s="146">
        <v>44314</v>
      </c>
      <c r="AB379" s="440"/>
      <c r="AC379" s="440">
        <v>44362</v>
      </c>
      <c r="AD379" s="440">
        <v>44392</v>
      </c>
      <c r="AE379" s="440">
        <v>44484</v>
      </c>
      <c r="AF379" s="440">
        <v>45061</v>
      </c>
      <c r="AG379" s="440" t="s">
        <v>3017</v>
      </c>
      <c r="AH379" s="440"/>
      <c r="AI379" s="461" t="s">
        <v>3019</v>
      </c>
      <c r="AJ379" s="290">
        <f t="shared" si="45"/>
        <v>57</v>
      </c>
      <c r="AK379" s="290">
        <f t="shared" si="46"/>
        <v>531</v>
      </c>
    </row>
    <row r="380" spans="1:42" s="443" customFormat="1" ht="18.5" customHeight="1">
      <c r="A380" s="290">
        <v>377</v>
      </c>
      <c r="B380" s="144" t="s">
        <v>3015</v>
      </c>
      <c r="C380" s="342" t="s">
        <v>3011</v>
      </c>
      <c r="D380" s="443" t="s">
        <v>3020</v>
      </c>
      <c r="E380" s="439"/>
      <c r="F380" s="144" t="s">
        <v>1208</v>
      </c>
      <c r="G380" s="144" t="s">
        <v>1205</v>
      </c>
      <c r="H380" s="145">
        <v>6</v>
      </c>
      <c r="I380" s="342" t="s">
        <v>3005</v>
      </c>
      <c r="J380" s="440">
        <v>44097</v>
      </c>
      <c r="K380" s="440">
        <v>44172</v>
      </c>
      <c r="L380" s="440">
        <v>44173</v>
      </c>
      <c r="M380" s="440">
        <v>44203</v>
      </c>
      <c r="N380" s="440">
        <v>44226</v>
      </c>
      <c r="O380" s="440">
        <v>44252</v>
      </c>
      <c r="P380" s="440">
        <v>44252</v>
      </c>
      <c r="Q380" s="441">
        <v>44257</v>
      </c>
      <c r="R380" s="440">
        <v>44530</v>
      </c>
      <c r="S380" s="440">
        <v>44097</v>
      </c>
      <c r="T380" s="440">
        <v>44097</v>
      </c>
      <c r="U380" s="440">
        <v>44182</v>
      </c>
      <c r="V380" s="440">
        <v>44183</v>
      </c>
      <c r="W380" s="440">
        <v>43848</v>
      </c>
      <c r="X380" s="440">
        <v>44268</v>
      </c>
      <c r="Y380" s="440">
        <v>44287</v>
      </c>
      <c r="Z380" s="440">
        <v>44287</v>
      </c>
      <c r="AA380" s="146">
        <v>44321</v>
      </c>
      <c r="AB380" s="440"/>
      <c r="AC380" s="440">
        <v>44362</v>
      </c>
      <c r="AD380" s="440">
        <v>44392</v>
      </c>
      <c r="AE380" s="440">
        <v>44484</v>
      </c>
      <c r="AF380" s="440">
        <v>45061</v>
      </c>
      <c r="AG380" s="440" t="s">
        <v>3017</v>
      </c>
      <c r="AH380" s="440"/>
      <c r="AI380" s="461" t="s">
        <v>3019</v>
      </c>
      <c r="AJ380" s="290">
        <f t="shared" si="45"/>
        <v>64</v>
      </c>
      <c r="AK380" s="290">
        <f t="shared" si="46"/>
        <v>531</v>
      </c>
    </row>
    <row r="381" spans="1:42" s="443" customFormat="1" ht="18.5" customHeight="1">
      <c r="A381" s="293">
        <v>378</v>
      </c>
      <c r="B381" s="144" t="s">
        <v>3021</v>
      </c>
      <c r="C381" s="342" t="s">
        <v>3011</v>
      </c>
      <c r="D381" s="149" t="s">
        <v>1209</v>
      </c>
      <c r="E381" s="439"/>
      <c r="F381" s="464" t="s">
        <v>3022</v>
      </c>
      <c r="G381" s="149" t="s">
        <v>1210</v>
      </c>
      <c r="H381" s="168">
        <v>5</v>
      </c>
      <c r="I381" s="342" t="s">
        <v>3005</v>
      </c>
      <c r="J381" s="440">
        <v>44303</v>
      </c>
      <c r="K381" s="440">
        <v>44307</v>
      </c>
      <c r="L381" s="440">
        <v>44308</v>
      </c>
      <c r="M381" s="440">
        <v>44384</v>
      </c>
      <c r="N381" s="440">
        <v>44428</v>
      </c>
      <c r="O381" s="440">
        <v>44479</v>
      </c>
      <c r="P381" s="440">
        <v>44479</v>
      </c>
      <c r="Q381" s="441">
        <v>44615</v>
      </c>
      <c r="R381" s="440">
        <v>44804</v>
      </c>
      <c r="S381" s="440">
        <v>44303</v>
      </c>
      <c r="T381" s="440">
        <v>44305</v>
      </c>
      <c r="U381" s="440">
        <v>44307</v>
      </c>
      <c r="V381" s="440">
        <v>44308</v>
      </c>
      <c r="W381" s="440">
        <v>44428</v>
      </c>
      <c r="X381" s="440">
        <v>44449</v>
      </c>
      <c r="Y381" s="440">
        <v>44510</v>
      </c>
      <c r="Z381" s="440">
        <v>44510</v>
      </c>
      <c r="AA381" s="440">
        <v>44615</v>
      </c>
      <c r="AB381" s="440"/>
      <c r="AC381" s="440">
        <v>44713</v>
      </c>
      <c r="AD381" s="440">
        <v>44743</v>
      </c>
      <c r="AE381" s="440">
        <v>44774</v>
      </c>
      <c r="AF381" s="440">
        <v>45061</v>
      </c>
      <c r="AG381" s="440" t="s">
        <v>3023</v>
      </c>
      <c r="AH381" s="440"/>
      <c r="AI381" s="461" t="s">
        <v>3009</v>
      </c>
      <c r="AJ381" s="290">
        <f t="shared" si="45"/>
        <v>0</v>
      </c>
      <c r="AK381" s="290">
        <f t="shared" si="46"/>
        <v>257</v>
      </c>
    </row>
    <row r="382" spans="1:42" s="443" customFormat="1" ht="18.5" customHeight="1">
      <c r="A382" s="290">
        <v>379</v>
      </c>
      <c r="B382" s="144" t="s">
        <v>3015</v>
      </c>
      <c r="C382" s="342" t="s">
        <v>2497</v>
      </c>
      <c r="D382" s="149" t="s">
        <v>1209</v>
      </c>
      <c r="E382" s="439"/>
      <c r="F382" s="464" t="s">
        <v>3024</v>
      </c>
      <c r="G382" s="149" t="s">
        <v>1210</v>
      </c>
      <c r="H382" s="168">
        <v>5</v>
      </c>
      <c r="I382" s="342" t="s">
        <v>3005</v>
      </c>
      <c r="J382" s="440">
        <v>44303</v>
      </c>
      <c r="K382" s="440">
        <v>44307</v>
      </c>
      <c r="L382" s="440">
        <v>44308</v>
      </c>
      <c r="M382" s="440">
        <v>44384</v>
      </c>
      <c r="N382" s="440">
        <v>44428</v>
      </c>
      <c r="O382" s="440">
        <v>44479</v>
      </c>
      <c r="P382" s="440">
        <v>44479</v>
      </c>
      <c r="Q382" s="441">
        <v>44615</v>
      </c>
      <c r="R382" s="440">
        <v>44804</v>
      </c>
      <c r="S382" s="440">
        <v>44303</v>
      </c>
      <c r="T382" s="440">
        <v>44305</v>
      </c>
      <c r="U382" s="440">
        <v>44307</v>
      </c>
      <c r="V382" s="440">
        <v>44308</v>
      </c>
      <c r="W382" s="440">
        <v>44428</v>
      </c>
      <c r="X382" s="440">
        <v>44449</v>
      </c>
      <c r="Y382" s="440">
        <v>44510</v>
      </c>
      <c r="Z382" s="440">
        <v>44510</v>
      </c>
      <c r="AA382" s="440">
        <v>44615</v>
      </c>
      <c r="AB382" s="440"/>
      <c r="AC382" s="440">
        <v>44713</v>
      </c>
      <c r="AD382" s="440">
        <v>44743</v>
      </c>
      <c r="AE382" s="440">
        <v>44774</v>
      </c>
      <c r="AF382" s="440">
        <v>45061</v>
      </c>
      <c r="AG382" s="440" t="s">
        <v>3023</v>
      </c>
      <c r="AH382" s="440"/>
      <c r="AI382" s="461" t="s">
        <v>2495</v>
      </c>
      <c r="AJ382" s="290">
        <f t="shared" si="45"/>
        <v>0</v>
      </c>
      <c r="AK382" s="290">
        <f t="shared" si="46"/>
        <v>257</v>
      </c>
    </row>
    <row r="383" spans="1:42" s="443" customFormat="1" ht="18.5" customHeight="1">
      <c r="A383" s="293">
        <v>380</v>
      </c>
      <c r="B383" s="85" t="s">
        <v>3010</v>
      </c>
      <c r="C383" s="342" t="s">
        <v>3011</v>
      </c>
      <c r="D383" s="443" t="s">
        <v>1211</v>
      </c>
      <c r="E383" s="439"/>
      <c r="F383" s="465" t="s">
        <v>1212</v>
      </c>
      <c r="G383" s="463" t="s">
        <v>3025</v>
      </c>
      <c r="H383" s="68">
        <v>1</v>
      </c>
      <c r="I383" s="342" t="s">
        <v>3005</v>
      </c>
      <c r="J383" s="440">
        <v>44979</v>
      </c>
      <c r="K383" s="440">
        <v>44984</v>
      </c>
      <c r="L383" s="440">
        <v>44999</v>
      </c>
      <c r="M383" s="440">
        <v>45040</v>
      </c>
      <c r="N383" s="440">
        <v>45071</v>
      </c>
      <c r="O383" s="440">
        <v>45081</v>
      </c>
      <c r="P383" s="440">
        <v>45081</v>
      </c>
      <c r="Q383" s="441">
        <v>45089</v>
      </c>
      <c r="R383" s="440">
        <v>44972</v>
      </c>
      <c r="S383" s="440">
        <v>44981</v>
      </c>
      <c r="T383" s="440">
        <v>44994</v>
      </c>
      <c r="U383" s="440">
        <v>44995</v>
      </c>
      <c r="V383" s="440">
        <v>44999</v>
      </c>
      <c r="W383" s="440">
        <v>45040</v>
      </c>
      <c r="X383" s="440">
        <v>45071</v>
      </c>
      <c r="Y383" s="279">
        <v>45082</v>
      </c>
      <c r="Z383" s="440">
        <v>45081</v>
      </c>
      <c r="AA383" s="440">
        <v>45089</v>
      </c>
      <c r="AB383" s="440"/>
      <c r="AC383" s="440">
        <v>45150</v>
      </c>
      <c r="AD383" s="440">
        <v>45181</v>
      </c>
      <c r="AE383" s="440">
        <v>45211</v>
      </c>
      <c r="AF383" s="440">
        <v>45627</v>
      </c>
      <c r="AG383" s="440"/>
      <c r="AH383" s="440"/>
      <c r="AI383" s="461" t="s">
        <v>1523</v>
      </c>
      <c r="AJ383" s="290">
        <f t="shared" si="45"/>
        <v>0</v>
      </c>
      <c r="AK383" s="290">
        <f t="shared" si="46"/>
        <v>655</v>
      </c>
    </row>
    <row r="384" spans="1:42" s="443" customFormat="1" ht="18.5" customHeight="1">
      <c r="A384" s="290">
        <v>381</v>
      </c>
      <c r="B384" s="85" t="s">
        <v>3010</v>
      </c>
      <c r="C384" s="342" t="s">
        <v>3011</v>
      </c>
      <c r="D384" s="443" t="s">
        <v>1211</v>
      </c>
      <c r="E384" s="439"/>
      <c r="F384" s="465" t="s">
        <v>3026</v>
      </c>
      <c r="G384" s="463" t="s">
        <v>3027</v>
      </c>
      <c r="H384" s="68">
        <v>1</v>
      </c>
      <c r="I384" s="342" t="s">
        <v>3005</v>
      </c>
      <c r="J384" s="440">
        <v>44979</v>
      </c>
      <c r="K384" s="440">
        <v>44984</v>
      </c>
      <c r="L384" s="440">
        <v>44999</v>
      </c>
      <c r="M384" s="440">
        <v>45040</v>
      </c>
      <c r="N384" s="440">
        <v>45071</v>
      </c>
      <c r="O384" s="440">
        <v>45081</v>
      </c>
      <c r="P384" s="440">
        <v>45081</v>
      </c>
      <c r="Q384" s="441">
        <v>45089</v>
      </c>
      <c r="R384" s="440">
        <v>44972</v>
      </c>
      <c r="S384" s="440">
        <v>44981</v>
      </c>
      <c r="T384" s="440">
        <v>44994</v>
      </c>
      <c r="U384" s="440">
        <v>44995</v>
      </c>
      <c r="V384" s="440">
        <v>44999</v>
      </c>
      <c r="W384" s="440">
        <v>45040</v>
      </c>
      <c r="X384" s="440">
        <v>45071</v>
      </c>
      <c r="Y384" s="279">
        <v>45082</v>
      </c>
      <c r="Z384" s="440">
        <v>45081</v>
      </c>
      <c r="AA384" s="440">
        <v>45089</v>
      </c>
      <c r="AB384" s="440"/>
      <c r="AC384" s="440">
        <v>45150</v>
      </c>
      <c r="AD384" s="440">
        <v>45181</v>
      </c>
      <c r="AE384" s="440">
        <v>45211</v>
      </c>
      <c r="AF384" s="440">
        <v>45627</v>
      </c>
      <c r="AG384" s="440"/>
      <c r="AH384" s="440"/>
      <c r="AI384" s="461" t="s">
        <v>3009</v>
      </c>
      <c r="AJ384" s="290">
        <f t="shared" si="45"/>
        <v>0</v>
      </c>
      <c r="AK384" s="290">
        <f t="shared" si="46"/>
        <v>655</v>
      </c>
    </row>
    <row r="385" spans="1:37" s="443" customFormat="1" ht="18.5" customHeight="1">
      <c r="A385" s="293">
        <v>382</v>
      </c>
      <c r="B385" s="439" t="s">
        <v>3028</v>
      </c>
      <c r="C385" s="342" t="s">
        <v>3011</v>
      </c>
      <c r="D385" s="439" t="s">
        <v>3029</v>
      </c>
      <c r="E385" s="439"/>
      <c r="F385" s="439" t="s">
        <v>3030</v>
      </c>
      <c r="G385" s="439" t="s">
        <v>3031</v>
      </c>
      <c r="H385" s="179">
        <v>1</v>
      </c>
      <c r="I385" s="342" t="s">
        <v>3005</v>
      </c>
      <c r="J385" s="440">
        <v>45019</v>
      </c>
      <c r="K385" s="440"/>
      <c r="L385" s="440"/>
      <c r="M385" s="440"/>
      <c r="N385" s="440"/>
      <c r="O385" s="279"/>
      <c r="P385" s="440"/>
      <c r="Q385" s="441">
        <v>45032</v>
      </c>
      <c r="R385" s="440">
        <v>45215</v>
      </c>
      <c r="S385" s="440">
        <v>45019</v>
      </c>
      <c r="T385" s="440">
        <v>45026</v>
      </c>
      <c r="U385" s="440">
        <v>45031</v>
      </c>
      <c r="V385" s="440">
        <v>45032</v>
      </c>
      <c r="W385" s="440">
        <v>45032</v>
      </c>
      <c r="X385" s="440">
        <v>45046</v>
      </c>
      <c r="Y385" s="279">
        <v>45056</v>
      </c>
      <c r="Z385" s="440">
        <v>45059</v>
      </c>
      <c r="AA385" s="440">
        <v>45062</v>
      </c>
      <c r="AB385" s="440"/>
      <c r="AC385" s="440">
        <v>45123</v>
      </c>
      <c r="AD385" s="440">
        <v>45154</v>
      </c>
      <c r="AE385" s="440">
        <v>45185</v>
      </c>
      <c r="AF385" s="440">
        <v>45246</v>
      </c>
      <c r="AG385" s="440"/>
      <c r="AH385" s="440"/>
      <c r="AI385" s="442"/>
      <c r="AJ385" s="290">
        <f t="shared" si="45"/>
        <v>30</v>
      </c>
      <c r="AK385" s="290">
        <f t="shared" si="46"/>
        <v>31</v>
      </c>
    </row>
    <row r="386" spans="1:37" s="430" customFormat="1" ht="18.5" customHeight="1">
      <c r="A386" s="290">
        <v>383</v>
      </c>
      <c r="B386" s="15" t="s">
        <v>3032</v>
      </c>
      <c r="C386" s="290" t="s">
        <v>3033</v>
      </c>
      <c r="D386" s="15" t="s">
        <v>3034</v>
      </c>
      <c r="E386" s="290" t="s">
        <v>3035</v>
      </c>
      <c r="F386" s="15" t="s">
        <v>3036</v>
      </c>
      <c r="G386" s="15" t="s">
        <v>3034</v>
      </c>
      <c r="H386" s="15">
        <v>4</v>
      </c>
      <c r="I386" s="342" t="s">
        <v>3005</v>
      </c>
      <c r="J386" s="368">
        <v>44463</v>
      </c>
      <c r="K386" s="368">
        <v>44494</v>
      </c>
      <c r="L386" s="368">
        <v>44557</v>
      </c>
      <c r="M386" s="368">
        <v>44557</v>
      </c>
      <c r="N386" s="368">
        <v>44560</v>
      </c>
      <c r="O386" s="368">
        <v>44576</v>
      </c>
      <c r="P386" s="368">
        <v>44634</v>
      </c>
      <c r="Q386" s="419">
        <v>44645</v>
      </c>
      <c r="R386" s="368">
        <f>P386+90</f>
        <v>44724</v>
      </c>
      <c r="S386" s="368">
        <v>44463</v>
      </c>
      <c r="T386" s="368">
        <v>44468</v>
      </c>
      <c r="U386" s="368">
        <v>44520</v>
      </c>
      <c r="V386" s="368">
        <v>44559</v>
      </c>
      <c r="W386" s="368">
        <v>44564</v>
      </c>
      <c r="X386" s="368">
        <v>44576</v>
      </c>
      <c r="Y386" s="368">
        <v>44758</v>
      </c>
      <c r="Z386" s="368">
        <v>44585</v>
      </c>
      <c r="AA386" s="368">
        <v>44651</v>
      </c>
      <c r="AB386" s="431"/>
      <c r="AC386" s="368">
        <v>44696</v>
      </c>
      <c r="AD386" s="368">
        <v>44757</v>
      </c>
      <c r="AE386" s="368">
        <v>44788</v>
      </c>
      <c r="AG386" s="431"/>
      <c r="AH386" s="15" t="s">
        <v>3037</v>
      </c>
      <c r="AI386" s="15" t="s">
        <v>2495</v>
      </c>
      <c r="AJ386" s="290">
        <f t="shared" si="45"/>
        <v>6</v>
      </c>
      <c r="AK386" s="290">
        <f t="shared" si="46"/>
        <v>-44724</v>
      </c>
    </row>
    <row r="387" spans="1:37" s="430" customFormat="1" ht="18.5" customHeight="1">
      <c r="A387" s="293">
        <v>384</v>
      </c>
      <c r="B387" s="15" t="s">
        <v>3032</v>
      </c>
      <c r="C387" s="290" t="s">
        <v>3033</v>
      </c>
      <c r="D387" s="15" t="s">
        <v>3038</v>
      </c>
      <c r="E387" s="290" t="s">
        <v>3035</v>
      </c>
      <c r="F387" s="15" t="s">
        <v>3039</v>
      </c>
      <c r="G387" s="15" t="s">
        <v>3040</v>
      </c>
      <c r="H387" s="15">
        <v>5</v>
      </c>
      <c r="I387" s="342" t="s">
        <v>3005</v>
      </c>
      <c r="J387" s="368">
        <v>44463</v>
      </c>
      <c r="K387" s="368">
        <v>44494</v>
      </c>
      <c r="L387" s="368">
        <v>44557</v>
      </c>
      <c r="M387" s="368">
        <v>44557</v>
      </c>
      <c r="N387" s="368">
        <v>44560</v>
      </c>
      <c r="O387" s="368">
        <v>44576</v>
      </c>
      <c r="P387" s="368">
        <v>44634</v>
      </c>
      <c r="Q387" s="419">
        <v>44645</v>
      </c>
      <c r="R387" s="368">
        <f>P387+90</f>
        <v>44724</v>
      </c>
      <c r="S387" s="368">
        <v>44463</v>
      </c>
      <c r="T387" s="368">
        <v>44468</v>
      </c>
      <c r="U387" s="368">
        <v>44520</v>
      </c>
      <c r="V387" s="368">
        <v>44559</v>
      </c>
      <c r="W387" s="368">
        <v>44564</v>
      </c>
      <c r="X387" s="368">
        <v>44576</v>
      </c>
      <c r="Y387" s="368">
        <v>44585</v>
      </c>
      <c r="Z387" s="368">
        <v>44585</v>
      </c>
      <c r="AA387" s="368">
        <v>44651</v>
      </c>
      <c r="AB387" s="431"/>
      <c r="AC387" s="368">
        <v>44719</v>
      </c>
      <c r="AD387" s="368">
        <v>44758</v>
      </c>
      <c r="AE387" s="368">
        <v>44789</v>
      </c>
      <c r="AF387" s="420">
        <v>44923</v>
      </c>
      <c r="AG387" s="431"/>
      <c r="AH387" s="15" t="s">
        <v>3037</v>
      </c>
      <c r="AI387" s="15" t="s">
        <v>1523</v>
      </c>
      <c r="AJ387" s="290">
        <f t="shared" si="45"/>
        <v>6</v>
      </c>
      <c r="AK387" s="290">
        <f t="shared" si="46"/>
        <v>199</v>
      </c>
    </row>
    <row r="388" spans="1:37" s="430" customFormat="1" ht="18.5" customHeight="1">
      <c r="A388" s="290">
        <v>385</v>
      </c>
      <c r="B388" s="15" t="s">
        <v>3032</v>
      </c>
      <c r="C388" s="290" t="s">
        <v>3033</v>
      </c>
      <c r="D388" s="15" t="s">
        <v>3041</v>
      </c>
      <c r="E388" s="290" t="s">
        <v>3035</v>
      </c>
      <c r="F388" s="15" t="s">
        <v>3042</v>
      </c>
      <c r="G388" s="15" t="s">
        <v>3041</v>
      </c>
      <c r="H388" s="15">
        <v>5</v>
      </c>
      <c r="I388" s="342" t="s">
        <v>1841</v>
      </c>
      <c r="J388" s="368">
        <v>44463</v>
      </c>
      <c r="K388" s="368">
        <v>44494</v>
      </c>
      <c r="L388" s="368">
        <v>44557</v>
      </c>
      <c r="M388" s="368">
        <v>44557</v>
      </c>
      <c r="N388" s="368">
        <v>44560</v>
      </c>
      <c r="O388" s="368">
        <v>44576</v>
      </c>
      <c r="P388" s="368">
        <v>44634</v>
      </c>
      <c r="Q388" s="419">
        <v>44645</v>
      </c>
      <c r="R388" s="368">
        <f>P388+90</f>
        <v>44724</v>
      </c>
      <c r="S388" s="368">
        <v>44463</v>
      </c>
      <c r="T388" s="368">
        <v>44468</v>
      </c>
      <c r="U388" s="368">
        <v>44520</v>
      </c>
      <c r="V388" s="368">
        <v>44559</v>
      </c>
      <c r="W388" s="368">
        <v>44564</v>
      </c>
      <c r="X388" s="368">
        <v>44576</v>
      </c>
      <c r="Y388" s="368">
        <v>44585</v>
      </c>
      <c r="Z388" s="368">
        <v>44585</v>
      </c>
      <c r="AA388" s="368">
        <v>44651</v>
      </c>
      <c r="AB388" s="431"/>
      <c r="AC388" s="368">
        <v>44737</v>
      </c>
      <c r="AD388" s="368">
        <v>44788</v>
      </c>
      <c r="AE388" s="368">
        <v>44849</v>
      </c>
      <c r="AF388" s="420">
        <v>44923</v>
      </c>
      <c r="AG388" s="431"/>
      <c r="AH388" s="15" t="s">
        <v>3037</v>
      </c>
      <c r="AI388" s="15" t="s">
        <v>3009</v>
      </c>
      <c r="AJ388" s="290">
        <f t="shared" si="45"/>
        <v>6</v>
      </c>
      <c r="AK388" s="290">
        <f t="shared" si="46"/>
        <v>199</v>
      </c>
    </row>
    <row r="389" spans="1:37" s="430" customFormat="1" ht="18.5" customHeight="1">
      <c r="A389" s="293">
        <v>386</v>
      </c>
      <c r="B389" s="15" t="s">
        <v>2999</v>
      </c>
      <c r="C389" s="290" t="s">
        <v>2540</v>
      </c>
      <c r="D389" s="15" t="s">
        <v>3043</v>
      </c>
      <c r="E389" s="290" t="s">
        <v>3035</v>
      </c>
      <c r="F389" s="15" t="s">
        <v>3044</v>
      </c>
      <c r="G389" s="15" t="s">
        <v>3045</v>
      </c>
      <c r="H389" s="15">
        <v>4</v>
      </c>
      <c r="I389" s="342" t="s">
        <v>2992</v>
      </c>
      <c r="J389" s="368">
        <v>44463</v>
      </c>
      <c r="K389" s="368">
        <v>44494</v>
      </c>
      <c r="L389" s="368">
        <v>44557</v>
      </c>
      <c r="M389" s="368">
        <v>44557</v>
      </c>
      <c r="N389" s="368">
        <v>44560</v>
      </c>
      <c r="O389" s="368">
        <v>44576</v>
      </c>
      <c r="P389" s="368">
        <v>44634</v>
      </c>
      <c r="Q389" s="419">
        <v>44645</v>
      </c>
      <c r="R389" s="368">
        <f>P389+90</f>
        <v>44724</v>
      </c>
      <c r="S389" s="368">
        <v>44463</v>
      </c>
      <c r="T389" s="368">
        <v>44468</v>
      </c>
      <c r="U389" s="368">
        <v>44520</v>
      </c>
      <c r="V389" s="368">
        <v>44559</v>
      </c>
      <c r="W389" s="368">
        <v>44564</v>
      </c>
      <c r="X389" s="368">
        <v>44576</v>
      </c>
      <c r="Y389" s="368">
        <v>44585</v>
      </c>
      <c r="Z389" s="368">
        <v>44585</v>
      </c>
      <c r="AA389" s="368">
        <v>44651</v>
      </c>
      <c r="AB389" s="431"/>
      <c r="AC389" s="368">
        <v>44754</v>
      </c>
      <c r="AD389" s="368">
        <v>44819</v>
      </c>
      <c r="AE389" s="368">
        <v>44880</v>
      </c>
      <c r="AF389" s="15"/>
      <c r="AG389" s="431"/>
      <c r="AH389" s="15" t="s">
        <v>3046</v>
      </c>
      <c r="AI389" s="15" t="s">
        <v>2495</v>
      </c>
      <c r="AJ389" s="290">
        <f t="shared" ref="AJ389:AJ435" si="48">AA389-Q389</f>
        <v>6</v>
      </c>
      <c r="AK389" s="290">
        <f t="shared" ref="AK389:AK435" si="49">AF389-R389</f>
        <v>-44724</v>
      </c>
    </row>
    <row r="390" spans="1:37" s="66" customFormat="1" ht="18.5" customHeight="1">
      <c r="A390" s="290">
        <v>387</v>
      </c>
      <c r="B390" s="142" t="s">
        <v>3258</v>
      </c>
      <c r="C390" s="209" t="s">
        <v>1213</v>
      </c>
      <c r="D390" s="307"/>
      <c r="E390" s="307"/>
      <c r="F390" s="464" t="s">
        <v>1214</v>
      </c>
      <c r="G390" s="421" t="s">
        <v>1215</v>
      </c>
      <c r="H390" s="168">
        <v>6</v>
      </c>
      <c r="I390" s="342" t="s">
        <v>3005</v>
      </c>
      <c r="J390" s="422">
        <v>44736</v>
      </c>
      <c r="K390" s="422">
        <v>44790</v>
      </c>
      <c r="L390" s="422">
        <v>44860</v>
      </c>
      <c r="M390" s="422"/>
      <c r="N390" s="422"/>
      <c r="O390" s="422"/>
      <c r="P390" s="422">
        <v>44959</v>
      </c>
      <c r="Q390" s="422">
        <v>45254</v>
      </c>
      <c r="R390" s="422">
        <v>44736</v>
      </c>
      <c r="S390" s="422">
        <v>44772</v>
      </c>
      <c r="T390" s="423"/>
      <c r="U390" s="279"/>
      <c r="V390" s="423"/>
      <c r="W390" s="188"/>
      <c r="X390" s="279"/>
      <c r="Y390" s="424"/>
      <c r="Z390" s="279"/>
      <c r="AA390" s="279"/>
      <c r="AB390" s="279"/>
      <c r="AC390" s="279"/>
      <c r="AD390" s="279"/>
      <c r="AE390" s="279"/>
      <c r="AF390" s="279"/>
      <c r="AG390" s="307"/>
      <c r="AH390" s="295">
        <f t="shared" ref="AH390:AH394" si="50">Y390-P390</f>
        <v>-44959</v>
      </c>
      <c r="AI390" s="295">
        <f t="shared" ref="AI390:AI394" si="51">AD390-Q390</f>
        <v>-45254</v>
      </c>
      <c r="AJ390" s="290">
        <f t="shared" si="48"/>
        <v>-45254</v>
      </c>
      <c r="AK390" s="290">
        <f t="shared" si="49"/>
        <v>-44736</v>
      </c>
    </row>
    <row r="391" spans="1:37" s="66" customFormat="1" ht="18.5" customHeight="1">
      <c r="A391" s="293">
        <v>388</v>
      </c>
      <c r="B391" s="142" t="s">
        <v>3258</v>
      </c>
      <c r="C391" s="209" t="s">
        <v>1213</v>
      </c>
      <c r="D391" s="307"/>
      <c r="E391" s="307"/>
      <c r="F391" s="464" t="s">
        <v>1216</v>
      </c>
      <c r="G391" s="421" t="s">
        <v>1217</v>
      </c>
      <c r="H391" s="168">
        <v>6</v>
      </c>
      <c r="I391" s="342" t="s">
        <v>3005</v>
      </c>
      <c r="J391" s="422">
        <v>44736</v>
      </c>
      <c r="K391" s="422">
        <v>44790</v>
      </c>
      <c r="L391" s="422">
        <v>44860</v>
      </c>
      <c r="M391" s="422"/>
      <c r="N391" s="422"/>
      <c r="O391" s="422"/>
      <c r="P391" s="422">
        <v>44959</v>
      </c>
      <c r="Q391" s="422">
        <v>45254</v>
      </c>
      <c r="R391" s="422">
        <v>44736</v>
      </c>
      <c r="S391" s="422">
        <v>44772</v>
      </c>
      <c r="T391" s="423"/>
      <c r="U391" s="279"/>
      <c r="V391" s="423"/>
      <c r="W391" s="188"/>
      <c r="X391" s="279"/>
      <c r="Y391" s="279"/>
      <c r="Z391" s="279"/>
      <c r="AA391" s="279"/>
      <c r="AB391" s="279"/>
      <c r="AC391" s="279"/>
      <c r="AD391" s="279"/>
      <c r="AE391" s="279"/>
      <c r="AF391" s="279"/>
      <c r="AG391" s="307"/>
      <c r="AH391" s="295">
        <f t="shared" si="50"/>
        <v>-44959</v>
      </c>
      <c r="AI391" s="295">
        <f t="shared" si="51"/>
        <v>-45254</v>
      </c>
      <c r="AJ391" s="290">
        <f t="shared" si="48"/>
        <v>-45254</v>
      </c>
      <c r="AK391" s="290">
        <f t="shared" si="49"/>
        <v>-44736</v>
      </c>
    </row>
    <row r="392" spans="1:37" s="66" customFormat="1" ht="18.5" customHeight="1">
      <c r="A392" s="290">
        <v>389</v>
      </c>
      <c r="B392" s="142" t="s">
        <v>3258</v>
      </c>
      <c r="C392" s="209" t="s">
        <v>1213</v>
      </c>
      <c r="D392" s="307"/>
      <c r="E392" s="307"/>
      <c r="F392" s="464" t="s">
        <v>1218</v>
      </c>
      <c r="G392" s="421" t="s">
        <v>1219</v>
      </c>
      <c r="H392" s="168">
        <v>5</v>
      </c>
      <c r="I392" s="342" t="s">
        <v>2992</v>
      </c>
      <c r="J392" s="422">
        <v>44736</v>
      </c>
      <c r="K392" s="422">
        <v>44790</v>
      </c>
      <c r="L392" s="422">
        <v>44860</v>
      </c>
      <c r="M392" s="422"/>
      <c r="N392" s="422"/>
      <c r="O392" s="422"/>
      <c r="P392" s="422">
        <v>44959</v>
      </c>
      <c r="Q392" s="422">
        <v>45254</v>
      </c>
      <c r="R392" s="422">
        <v>44736</v>
      </c>
      <c r="S392" s="422">
        <v>44772</v>
      </c>
      <c r="T392" s="423"/>
      <c r="U392" s="279"/>
      <c r="V392" s="423"/>
      <c r="W392" s="188"/>
      <c r="X392" s="279"/>
      <c r="Y392" s="279"/>
      <c r="Z392" s="279"/>
      <c r="AA392" s="279"/>
      <c r="AB392" s="279"/>
      <c r="AC392" s="279"/>
      <c r="AD392" s="279"/>
      <c r="AE392" s="279"/>
      <c r="AF392" s="279"/>
      <c r="AG392" s="307"/>
      <c r="AH392" s="295">
        <f t="shared" si="50"/>
        <v>-44959</v>
      </c>
      <c r="AI392" s="295">
        <f t="shared" si="51"/>
        <v>-45254</v>
      </c>
      <c r="AJ392" s="290">
        <f t="shared" si="48"/>
        <v>-45254</v>
      </c>
      <c r="AK392" s="290">
        <f t="shared" si="49"/>
        <v>-44736</v>
      </c>
    </row>
    <row r="393" spans="1:37" s="66" customFormat="1" ht="18.5" customHeight="1">
      <c r="A393" s="293">
        <v>390</v>
      </c>
      <c r="B393" s="142" t="s">
        <v>3258</v>
      </c>
      <c r="C393" s="209" t="s">
        <v>1213</v>
      </c>
      <c r="D393" s="307"/>
      <c r="E393" s="307"/>
      <c r="F393" s="464" t="s">
        <v>1220</v>
      </c>
      <c r="G393" s="421" t="s">
        <v>1221</v>
      </c>
      <c r="H393" s="168">
        <v>6</v>
      </c>
      <c r="I393" s="342" t="s">
        <v>3005</v>
      </c>
      <c r="J393" s="422">
        <v>44736</v>
      </c>
      <c r="K393" s="422">
        <v>44790</v>
      </c>
      <c r="L393" s="422">
        <v>44860</v>
      </c>
      <c r="M393" s="422"/>
      <c r="N393" s="422"/>
      <c r="O393" s="422"/>
      <c r="P393" s="422">
        <v>44959</v>
      </c>
      <c r="Q393" s="422">
        <v>45254</v>
      </c>
      <c r="R393" s="422">
        <v>44736</v>
      </c>
      <c r="S393" s="422">
        <v>44772</v>
      </c>
      <c r="T393" s="423"/>
      <c r="U393" s="279"/>
      <c r="V393" s="423"/>
      <c r="W393" s="423"/>
      <c r="X393" s="279"/>
      <c r="Y393" s="279"/>
      <c r="Z393" s="279"/>
      <c r="AA393" s="279"/>
      <c r="AB393" s="279"/>
      <c r="AC393" s="279"/>
      <c r="AD393" s="279"/>
      <c r="AE393" s="279"/>
      <c r="AF393" s="279"/>
      <c r="AG393" s="307"/>
      <c r="AH393" s="295">
        <f t="shared" si="50"/>
        <v>-44959</v>
      </c>
      <c r="AI393" s="295">
        <f t="shared" si="51"/>
        <v>-45254</v>
      </c>
      <c r="AJ393" s="290">
        <f t="shared" si="48"/>
        <v>-45254</v>
      </c>
      <c r="AK393" s="290">
        <f t="shared" si="49"/>
        <v>-44736</v>
      </c>
    </row>
    <row r="394" spans="1:37" s="425" customFormat="1" ht="18.5" customHeight="1">
      <c r="A394" s="290">
        <v>391</v>
      </c>
      <c r="B394" s="142" t="s">
        <v>3258</v>
      </c>
      <c r="C394" s="209" t="s">
        <v>1213</v>
      </c>
      <c r="D394" s="307"/>
      <c r="E394" s="307"/>
      <c r="F394" s="464" t="s">
        <v>1222</v>
      </c>
      <c r="G394" s="421" t="s">
        <v>1219</v>
      </c>
      <c r="H394" s="168">
        <v>1</v>
      </c>
      <c r="I394" s="342" t="s">
        <v>3005</v>
      </c>
      <c r="J394" s="422">
        <v>44736</v>
      </c>
      <c r="K394" s="422">
        <v>44790</v>
      </c>
      <c r="L394" s="422">
        <v>44860</v>
      </c>
      <c r="M394" s="422"/>
      <c r="N394" s="422"/>
      <c r="O394" s="422"/>
      <c r="P394" s="422">
        <v>44959</v>
      </c>
      <c r="Q394" s="422">
        <v>45254</v>
      </c>
      <c r="R394" s="422">
        <v>44736</v>
      </c>
      <c r="S394" s="422">
        <v>44772</v>
      </c>
      <c r="T394" s="423"/>
      <c r="U394" s="279"/>
      <c r="V394" s="423"/>
      <c r="W394" s="423"/>
      <c r="X394" s="279"/>
      <c r="Y394" s="279"/>
      <c r="Z394" s="279"/>
      <c r="AA394" s="279"/>
      <c r="AB394" s="279"/>
      <c r="AC394" s="279"/>
      <c r="AD394" s="279"/>
      <c r="AE394" s="279"/>
      <c r="AF394" s="279"/>
      <c r="AG394" s="307"/>
      <c r="AH394" s="295">
        <f t="shared" si="50"/>
        <v>-44959</v>
      </c>
      <c r="AI394" s="295">
        <f t="shared" si="51"/>
        <v>-45254</v>
      </c>
      <c r="AJ394" s="290">
        <f t="shared" si="48"/>
        <v>-45254</v>
      </c>
      <c r="AK394" s="290">
        <f t="shared" si="49"/>
        <v>-44736</v>
      </c>
    </row>
    <row r="395" spans="1:37" s="443" customFormat="1" ht="18.5" customHeight="1">
      <c r="A395" s="293">
        <v>392</v>
      </c>
      <c r="B395" s="439" t="s">
        <v>3047</v>
      </c>
      <c r="C395" s="290" t="s">
        <v>2540</v>
      </c>
      <c r="D395" s="439" t="s">
        <v>1877</v>
      </c>
      <c r="E395" s="439"/>
      <c r="F395" s="210" t="s">
        <v>3048</v>
      </c>
      <c r="G395" s="167" t="s">
        <v>2136</v>
      </c>
      <c r="H395" s="439">
        <v>2</v>
      </c>
      <c r="I395" s="342" t="s">
        <v>3005</v>
      </c>
      <c r="J395" s="440">
        <v>45082</v>
      </c>
      <c r="K395" s="440">
        <v>45084</v>
      </c>
      <c r="L395" s="440">
        <v>45141</v>
      </c>
      <c r="M395" s="440">
        <v>45142</v>
      </c>
      <c r="N395" s="440">
        <v>45143</v>
      </c>
      <c r="O395" s="279"/>
      <c r="P395" s="279">
        <v>45176</v>
      </c>
      <c r="Q395" s="441">
        <v>45182</v>
      </c>
      <c r="R395" s="441">
        <v>44998</v>
      </c>
      <c r="S395" s="440">
        <v>45084</v>
      </c>
      <c r="T395" s="440"/>
      <c r="U395" s="440"/>
      <c r="V395" s="440"/>
      <c r="W395" s="440"/>
      <c r="X395" s="440"/>
      <c r="Y395" s="279"/>
      <c r="Z395" s="440"/>
      <c r="AA395" s="440"/>
      <c r="AB395" s="440"/>
      <c r="AC395" s="440"/>
      <c r="AD395" s="440"/>
      <c r="AE395" s="440"/>
      <c r="AF395" s="440"/>
      <c r="AG395" s="440"/>
      <c r="AH395" s="440"/>
      <c r="AI395" s="442"/>
      <c r="AJ395" s="290">
        <f t="shared" si="48"/>
        <v>-45182</v>
      </c>
      <c r="AK395" s="290">
        <f t="shared" si="49"/>
        <v>-44998</v>
      </c>
    </row>
    <row r="396" spans="1:37" s="443" customFormat="1" ht="18.5" customHeight="1">
      <c r="A396" s="290">
        <v>393</v>
      </c>
      <c r="B396" s="439" t="s">
        <v>3028</v>
      </c>
      <c r="C396" s="290" t="s">
        <v>3033</v>
      </c>
      <c r="D396" s="439" t="s">
        <v>1877</v>
      </c>
      <c r="E396" s="439"/>
      <c r="F396" s="210" t="s">
        <v>3049</v>
      </c>
      <c r="G396" s="167" t="s">
        <v>3050</v>
      </c>
      <c r="H396" s="439">
        <v>2</v>
      </c>
      <c r="I396" s="342" t="s">
        <v>3005</v>
      </c>
      <c r="J396" s="440">
        <v>45082</v>
      </c>
      <c r="K396" s="440">
        <v>45084</v>
      </c>
      <c r="L396" s="440">
        <v>45141</v>
      </c>
      <c r="M396" s="440">
        <v>45142</v>
      </c>
      <c r="N396" s="440">
        <v>45143</v>
      </c>
      <c r="O396" s="279"/>
      <c r="P396" s="279">
        <v>45176</v>
      </c>
      <c r="Q396" s="441">
        <v>45182</v>
      </c>
      <c r="R396" s="441">
        <v>44998</v>
      </c>
      <c r="S396" s="440">
        <v>45084</v>
      </c>
      <c r="T396" s="440"/>
      <c r="U396" s="440"/>
      <c r="V396" s="440"/>
      <c r="W396" s="440"/>
      <c r="X396" s="440"/>
      <c r="Y396" s="279"/>
      <c r="Z396" s="440"/>
      <c r="AA396" s="440"/>
      <c r="AB396" s="440"/>
      <c r="AC396" s="440"/>
      <c r="AD396" s="440"/>
      <c r="AE396" s="440"/>
      <c r="AF396" s="440"/>
      <c r="AG396" s="440"/>
      <c r="AH396" s="440"/>
      <c r="AI396" s="442"/>
      <c r="AJ396" s="290">
        <f t="shared" si="48"/>
        <v>-45182</v>
      </c>
      <c r="AK396" s="290">
        <f t="shared" si="49"/>
        <v>-44998</v>
      </c>
    </row>
    <row r="397" spans="1:37" s="443" customFormat="1" ht="18.5" customHeight="1">
      <c r="A397" s="293">
        <v>394</v>
      </c>
      <c r="B397" s="439" t="s">
        <v>3047</v>
      </c>
      <c r="C397" s="290" t="s">
        <v>2540</v>
      </c>
      <c r="D397" s="439" t="s">
        <v>1877</v>
      </c>
      <c r="E397" s="439"/>
      <c r="F397" s="210" t="s">
        <v>3051</v>
      </c>
      <c r="G397" s="167" t="s">
        <v>3052</v>
      </c>
      <c r="H397" s="439">
        <v>2</v>
      </c>
      <c r="I397" s="342" t="s">
        <v>2992</v>
      </c>
      <c r="J397" s="440">
        <v>45082</v>
      </c>
      <c r="K397" s="440">
        <v>45084</v>
      </c>
      <c r="L397" s="440">
        <v>45141</v>
      </c>
      <c r="M397" s="440">
        <v>45142</v>
      </c>
      <c r="N397" s="440">
        <v>45143</v>
      </c>
      <c r="O397" s="279"/>
      <c r="P397" s="279">
        <v>45176</v>
      </c>
      <c r="Q397" s="441">
        <v>45182</v>
      </c>
      <c r="R397" s="441">
        <v>44998</v>
      </c>
      <c r="S397" s="440">
        <v>45084</v>
      </c>
      <c r="T397" s="440"/>
      <c r="U397" s="440"/>
      <c r="V397" s="440"/>
      <c r="W397" s="440"/>
      <c r="X397" s="440"/>
      <c r="Y397" s="279"/>
      <c r="Z397" s="440"/>
      <c r="AA397" s="440"/>
      <c r="AB397" s="440"/>
      <c r="AC397" s="440"/>
      <c r="AD397" s="440"/>
      <c r="AE397" s="440"/>
      <c r="AF397" s="440"/>
      <c r="AG397" s="440"/>
      <c r="AH397" s="440"/>
      <c r="AI397" s="442"/>
      <c r="AJ397" s="290">
        <f t="shared" si="48"/>
        <v>-45182</v>
      </c>
      <c r="AK397" s="290">
        <f t="shared" si="49"/>
        <v>-44998</v>
      </c>
    </row>
    <row r="398" spans="1:37" s="443" customFormat="1" ht="18.5" customHeight="1">
      <c r="A398" s="290">
        <v>395</v>
      </c>
      <c r="B398" s="439" t="s">
        <v>3028</v>
      </c>
      <c r="C398" s="290" t="s">
        <v>1138</v>
      </c>
      <c r="D398" s="439" t="s">
        <v>1877</v>
      </c>
      <c r="E398" s="439"/>
      <c r="F398" s="210" t="s">
        <v>3053</v>
      </c>
      <c r="G398" s="167" t="s">
        <v>3054</v>
      </c>
      <c r="H398" s="439">
        <v>2</v>
      </c>
      <c r="I398" s="342" t="s">
        <v>3005</v>
      </c>
      <c r="J398" s="440">
        <v>45082</v>
      </c>
      <c r="K398" s="440">
        <v>45084</v>
      </c>
      <c r="L398" s="440">
        <v>45141</v>
      </c>
      <c r="M398" s="440">
        <v>45142</v>
      </c>
      <c r="N398" s="440">
        <v>45143</v>
      </c>
      <c r="O398" s="279"/>
      <c r="P398" s="279">
        <v>45176</v>
      </c>
      <c r="Q398" s="441">
        <v>45182</v>
      </c>
      <c r="R398" s="441">
        <v>44998</v>
      </c>
      <c r="S398" s="440">
        <v>45084</v>
      </c>
      <c r="T398" s="440"/>
      <c r="U398" s="440"/>
      <c r="V398" s="440"/>
      <c r="W398" s="440"/>
      <c r="X398" s="440"/>
      <c r="Y398" s="279"/>
      <c r="Z398" s="440"/>
      <c r="AA398" s="440"/>
      <c r="AB398" s="440"/>
      <c r="AC398" s="440"/>
      <c r="AD398" s="440"/>
      <c r="AE398" s="440"/>
      <c r="AF398" s="440"/>
      <c r="AG398" s="440"/>
      <c r="AH398" s="440"/>
      <c r="AI398" s="442"/>
      <c r="AJ398" s="290">
        <f t="shared" si="48"/>
        <v>-45182</v>
      </c>
      <c r="AK398" s="290">
        <f t="shared" si="49"/>
        <v>-44998</v>
      </c>
    </row>
    <row r="399" spans="1:37" s="443" customFormat="1" ht="18.5" customHeight="1">
      <c r="A399" s="293">
        <v>396</v>
      </c>
      <c r="B399" s="439" t="s">
        <v>3055</v>
      </c>
      <c r="C399" s="290" t="s">
        <v>3033</v>
      </c>
      <c r="D399" s="465" t="s">
        <v>3056</v>
      </c>
      <c r="E399" s="439"/>
      <c r="F399" s="465" t="s">
        <v>1881</v>
      </c>
      <c r="G399" s="167" t="s">
        <v>2136</v>
      </c>
      <c r="H399" s="439">
        <v>2</v>
      </c>
      <c r="I399" s="342" t="s">
        <v>3005</v>
      </c>
      <c r="J399" s="426">
        <v>45102</v>
      </c>
      <c r="K399" s="426">
        <v>45103</v>
      </c>
      <c r="L399" s="440">
        <v>45154</v>
      </c>
      <c r="M399" s="440">
        <v>45155</v>
      </c>
      <c r="N399" s="440">
        <v>45176</v>
      </c>
      <c r="O399" s="279"/>
      <c r="P399" s="440">
        <v>45187</v>
      </c>
      <c r="Q399" s="441">
        <v>45199</v>
      </c>
      <c r="R399" s="441">
        <v>45381</v>
      </c>
      <c r="S399" s="426">
        <v>45102</v>
      </c>
      <c r="T399" s="426">
        <v>45106</v>
      </c>
      <c r="U399" s="440"/>
      <c r="V399" s="440"/>
      <c r="W399" s="440"/>
      <c r="X399" s="440"/>
      <c r="Y399" s="279"/>
      <c r="Z399" s="440"/>
      <c r="AA399" s="440"/>
      <c r="AB399" s="440"/>
      <c r="AC399" s="440"/>
      <c r="AD399" s="440"/>
      <c r="AE399" s="440"/>
      <c r="AF399" s="440"/>
      <c r="AG399" s="440"/>
      <c r="AH399" s="440"/>
      <c r="AI399" s="442"/>
      <c r="AJ399" s="290">
        <f t="shared" si="48"/>
        <v>-45199</v>
      </c>
      <c r="AK399" s="290">
        <f t="shared" si="49"/>
        <v>-45381</v>
      </c>
    </row>
    <row r="400" spans="1:37" s="443" customFormat="1" ht="18.5" customHeight="1">
      <c r="A400" s="290">
        <v>397</v>
      </c>
      <c r="B400" s="439" t="s">
        <v>3055</v>
      </c>
      <c r="C400" s="290" t="s">
        <v>2540</v>
      </c>
      <c r="D400" s="465" t="s">
        <v>1882</v>
      </c>
      <c r="E400" s="439"/>
      <c r="F400" s="465" t="s">
        <v>1883</v>
      </c>
      <c r="G400" s="167" t="s">
        <v>2164</v>
      </c>
      <c r="H400" s="439">
        <v>4</v>
      </c>
      <c r="I400" s="342" t="s">
        <v>3005</v>
      </c>
      <c r="J400" s="426">
        <v>45102</v>
      </c>
      <c r="K400" s="426">
        <v>45103</v>
      </c>
      <c r="L400" s="440">
        <v>45154</v>
      </c>
      <c r="M400" s="440">
        <v>45155</v>
      </c>
      <c r="N400" s="440">
        <v>45176</v>
      </c>
      <c r="O400" s="279"/>
      <c r="P400" s="440">
        <v>45187</v>
      </c>
      <c r="Q400" s="441">
        <v>45199</v>
      </c>
      <c r="R400" s="441" t="s">
        <v>3057</v>
      </c>
      <c r="S400" s="426">
        <v>45102</v>
      </c>
      <c r="T400" s="426">
        <v>45106</v>
      </c>
      <c r="U400" s="440"/>
      <c r="V400" s="440"/>
      <c r="W400" s="440"/>
      <c r="X400" s="440"/>
      <c r="Y400" s="279"/>
      <c r="Z400" s="440"/>
      <c r="AA400" s="440"/>
      <c r="AB400" s="440"/>
      <c r="AC400" s="440"/>
      <c r="AD400" s="440"/>
      <c r="AE400" s="440"/>
      <c r="AF400" s="440"/>
      <c r="AG400" s="440"/>
      <c r="AH400" s="440"/>
      <c r="AI400" s="442"/>
      <c r="AJ400" s="290">
        <f t="shared" si="48"/>
        <v>-45199</v>
      </c>
      <c r="AK400" s="290" t="e">
        <f t="shared" si="49"/>
        <v>#VALUE!</v>
      </c>
    </row>
    <row r="401" spans="1:38" s="443" customFormat="1" ht="18.5" customHeight="1">
      <c r="A401" s="293">
        <v>398</v>
      </c>
      <c r="B401" s="439" t="s">
        <v>3055</v>
      </c>
      <c r="C401" s="290" t="s">
        <v>2540</v>
      </c>
      <c r="D401" s="465" t="s">
        <v>1882</v>
      </c>
      <c r="E401" s="439"/>
      <c r="F401" s="465" t="s">
        <v>1884</v>
      </c>
      <c r="G401" s="167" t="s">
        <v>3058</v>
      </c>
      <c r="H401" s="439">
        <v>4</v>
      </c>
      <c r="I401" s="342" t="s">
        <v>3005</v>
      </c>
      <c r="J401" s="426">
        <v>45102</v>
      </c>
      <c r="K401" s="426">
        <v>45103</v>
      </c>
      <c r="L401" s="440">
        <v>45154</v>
      </c>
      <c r="M401" s="440">
        <v>45155</v>
      </c>
      <c r="N401" s="440">
        <v>45176</v>
      </c>
      <c r="O401" s="279"/>
      <c r="P401" s="440">
        <v>45187</v>
      </c>
      <c r="Q401" s="441">
        <v>45199</v>
      </c>
      <c r="R401" s="441" t="s">
        <v>3057</v>
      </c>
      <c r="S401" s="426">
        <v>45102</v>
      </c>
      <c r="T401" s="426">
        <v>45106</v>
      </c>
      <c r="U401" s="440"/>
      <c r="V401" s="440"/>
      <c r="W401" s="440"/>
      <c r="X401" s="440"/>
      <c r="Y401" s="279"/>
      <c r="Z401" s="440"/>
      <c r="AA401" s="440"/>
      <c r="AB401" s="440"/>
      <c r="AC401" s="440"/>
      <c r="AD401" s="440"/>
      <c r="AE401" s="440"/>
      <c r="AF401" s="440"/>
      <c r="AG401" s="440"/>
      <c r="AH401" s="440"/>
      <c r="AI401" s="442"/>
      <c r="AJ401" s="290">
        <f t="shared" si="48"/>
        <v>-45199</v>
      </c>
      <c r="AK401" s="290" t="e">
        <f t="shared" si="49"/>
        <v>#VALUE!</v>
      </c>
    </row>
    <row r="402" spans="1:38" s="443" customFormat="1" ht="18.5" customHeight="1">
      <c r="A402" s="290">
        <v>399</v>
      </c>
      <c r="B402" s="439" t="s">
        <v>3055</v>
      </c>
      <c r="C402" s="290" t="s">
        <v>3033</v>
      </c>
      <c r="D402" s="465" t="s">
        <v>1882</v>
      </c>
      <c r="E402" s="439"/>
      <c r="F402" s="465" t="s">
        <v>1885</v>
      </c>
      <c r="G402" s="167" t="s">
        <v>3054</v>
      </c>
      <c r="H402" s="439">
        <v>2</v>
      </c>
      <c r="I402" s="342" t="s">
        <v>2992</v>
      </c>
      <c r="J402" s="426">
        <v>45102</v>
      </c>
      <c r="K402" s="426">
        <v>45103</v>
      </c>
      <c r="L402" s="440">
        <v>45154</v>
      </c>
      <c r="M402" s="440">
        <v>45155</v>
      </c>
      <c r="N402" s="440">
        <v>45176</v>
      </c>
      <c r="O402" s="279"/>
      <c r="P402" s="440">
        <v>45187</v>
      </c>
      <c r="Q402" s="441">
        <v>45199</v>
      </c>
      <c r="R402" s="441" t="s">
        <v>3059</v>
      </c>
      <c r="S402" s="426">
        <v>45102</v>
      </c>
      <c r="T402" s="426">
        <v>45106</v>
      </c>
      <c r="U402" s="440"/>
      <c r="V402" s="440"/>
      <c r="W402" s="440"/>
      <c r="X402" s="440"/>
      <c r="Y402" s="279"/>
      <c r="Z402" s="440"/>
      <c r="AA402" s="440"/>
      <c r="AB402" s="440"/>
      <c r="AC402" s="440"/>
      <c r="AD402" s="440"/>
      <c r="AE402" s="440"/>
      <c r="AF402" s="440"/>
      <c r="AG402" s="440"/>
      <c r="AH402" s="440"/>
      <c r="AI402" s="442"/>
      <c r="AJ402" s="290">
        <f t="shared" si="48"/>
        <v>-45199</v>
      </c>
      <c r="AK402" s="290" t="e">
        <f t="shared" si="49"/>
        <v>#VALUE!</v>
      </c>
    </row>
    <row r="403" spans="1:38" s="443" customFormat="1" ht="18.5" customHeight="1">
      <c r="A403" s="293">
        <v>400</v>
      </c>
      <c r="B403" s="439" t="s">
        <v>3060</v>
      </c>
      <c r="C403" s="290" t="s">
        <v>3033</v>
      </c>
      <c r="D403" s="439" t="s">
        <v>3061</v>
      </c>
      <c r="E403" s="439"/>
      <c r="F403" s="439" t="s">
        <v>3062</v>
      </c>
      <c r="G403" s="167" t="s">
        <v>3063</v>
      </c>
      <c r="H403" s="439">
        <v>4</v>
      </c>
      <c r="I403" s="342" t="s">
        <v>2992</v>
      </c>
      <c r="J403" s="426">
        <v>45110</v>
      </c>
      <c r="K403" s="426">
        <v>45123</v>
      </c>
      <c r="L403" s="426">
        <v>45166</v>
      </c>
      <c r="M403" s="426">
        <v>45167</v>
      </c>
      <c r="N403" s="426">
        <v>45186</v>
      </c>
      <c r="O403" s="279"/>
      <c r="P403" s="426">
        <v>45202</v>
      </c>
      <c r="Q403" s="426">
        <v>45207</v>
      </c>
      <c r="R403" s="441" t="s">
        <v>3064</v>
      </c>
      <c r="S403" s="426">
        <v>45112</v>
      </c>
      <c r="T403" s="440">
        <v>45122</v>
      </c>
      <c r="U403" s="440"/>
      <c r="V403" s="440"/>
      <c r="W403" s="440"/>
      <c r="X403" s="440"/>
      <c r="Y403" s="279"/>
      <c r="Z403" s="440"/>
      <c r="AA403" s="440"/>
      <c r="AB403" s="440"/>
      <c r="AC403" s="440"/>
      <c r="AD403" s="440"/>
      <c r="AE403" s="440"/>
      <c r="AF403" s="440"/>
      <c r="AG403" s="440"/>
      <c r="AH403" s="440"/>
      <c r="AI403" s="442"/>
      <c r="AJ403" s="290">
        <f t="shared" si="48"/>
        <v>-45207</v>
      </c>
      <c r="AK403" s="290" t="e">
        <f t="shared" si="49"/>
        <v>#VALUE!</v>
      </c>
    </row>
    <row r="404" spans="1:38" s="443" customFormat="1" ht="18.5" customHeight="1">
      <c r="A404" s="290">
        <v>401</v>
      </c>
      <c r="B404" s="439" t="s">
        <v>3065</v>
      </c>
      <c r="C404" s="290" t="s">
        <v>3033</v>
      </c>
      <c r="D404" s="439" t="s">
        <v>3061</v>
      </c>
      <c r="E404" s="439"/>
      <c r="F404" s="439" t="s">
        <v>3066</v>
      </c>
      <c r="G404" s="167" t="s">
        <v>3050</v>
      </c>
      <c r="H404" s="439">
        <v>4</v>
      </c>
      <c r="I404" s="342" t="s">
        <v>3005</v>
      </c>
      <c r="J404" s="440"/>
      <c r="K404" s="440"/>
      <c r="L404" s="440"/>
      <c r="M404" s="440"/>
      <c r="N404" s="440"/>
      <c r="O404" s="279"/>
      <c r="P404" s="440"/>
      <c r="Q404" s="441"/>
      <c r="R404" s="440"/>
      <c r="S404" s="440"/>
      <c r="T404" s="440"/>
      <c r="U404" s="440"/>
      <c r="V404" s="440"/>
      <c r="W404" s="440"/>
      <c r="X404" s="440"/>
      <c r="Y404" s="279"/>
      <c r="Z404" s="440"/>
      <c r="AA404" s="440"/>
      <c r="AB404" s="440"/>
      <c r="AC404" s="440"/>
      <c r="AD404" s="440"/>
      <c r="AE404" s="440"/>
      <c r="AF404" s="440"/>
      <c r="AG404" s="440"/>
      <c r="AH404" s="440"/>
      <c r="AI404" s="442"/>
      <c r="AJ404" s="290">
        <f t="shared" si="48"/>
        <v>0</v>
      </c>
      <c r="AK404" s="290">
        <f t="shared" si="49"/>
        <v>0</v>
      </c>
    </row>
    <row r="405" spans="1:38" s="443" customFormat="1" ht="18.5" customHeight="1">
      <c r="A405" s="293">
        <v>402</v>
      </c>
      <c r="B405" s="439" t="s">
        <v>3065</v>
      </c>
      <c r="C405" s="290" t="s">
        <v>3033</v>
      </c>
      <c r="D405" s="439" t="s">
        <v>3061</v>
      </c>
      <c r="E405" s="439"/>
      <c r="F405" s="465" t="s">
        <v>3067</v>
      </c>
      <c r="G405" s="167" t="s">
        <v>3058</v>
      </c>
      <c r="H405" s="439">
        <v>4</v>
      </c>
      <c r="I405" s="342" t="s">
        <v>3005</v>
      </c>
      <c r="J405" s="440"/>
      <c r="K405" s="440"/>
      <c r="L405" s="440"/>
      <c r="M405" s="440"/>
      <c r="N405" s="440"/>
      <c r="O405" s="279"/>
      <c r="P405" s="440"/>
      <c r="Q405" s="441"/>
      <c r="R405" s="440"/>
      <c r="S405" s="440"/>
      <c r="T405" s="440"/>
      <c r="U405" s="440"/>
      <c r="V405" s="440"/>
      <c r="W405" s="440"/>
      <c r="X405" s="440"/>
      <c r="Y405" s="279"/>
      <c r="Z405" s="440"/>
      <c r="AA405" s="440"/>
      <c r="AB405" s="440"/>
      <c r="AC405" s="440"/>
      <c r="AD405" s="440"/>
      <c r="AE405" s="440"/>
      <c r="AF405" s="440"/>
      <c r="AG405" s="440"/>
      <c r="AH405" s="440"/>
      <c r="AI405" s="442"/>
      <c r="AJ405" s="290">
        <f t="shared" si="48"/>
        <v>0</v>
      </c>
      <c r="AK405" s="290">
        <f t="shared" si="49"/>
        <v>0</v>
      </c>
    </row>
    <row r="406" spans="1:38" s="443" customFormat="1" ht="18.5" customHeight="1">
      <c r="A406" s="290">
        <v>403</v>
      </c>
      <c r="B406" s="439" t="s">
        <v>3060</v>
      </c>
      <c r="C406" s="290" t="s">
        <v>2540</v>
      </c>
      <c r="D406" s="439" t="s">
        <v>3068</v>
      </c>
      <c r="E406" s="439"/>
      <c r="F406" s="465" t="s">
        <v>3069</v>
      </c>
      <c r="G406" s="167" t="s">
        <v>3054</v>
      </c>
      <c r="H406" s="439">
        <v>4</v>
      </c>
      <c r="I406" s="342" t="s">
        <v>3005</v>
      </c>
      <c r="J406" s="440"/>
      <c r="K406" s="440"/>
      <c r="L406" s="440"/>
      <c r="M406" s="440"/>
      <c r="N406" s="440"/>
      <c r="O406" s="279"/>
      <c r="P406" s="440"/>
      <c r="Q406" s="441"/>
      <c r="R406" s="440"/>
      <c r="S406" s="440"/>
      <c r="T406" s="440"/>
      <c r="U406" s="440"/>
      <c r="V406" s="440"/>
      <c r="W406" s="440"/>
      <c r="X406" s="440"/>
      <c r="Y406" s="279"/>
      <c r="Z406" s="440"/>
      <c r="AA406" s="440"/>
      <c r="AB406" s="440"/>
      <c r="AC406" s="440"/>
      <c r="AD406" s="440"/>
      <c r="AE406" s="440"/>
      <c r="AF406" s="440"/>
      <c r="AG406" s="440"/>
      <c r="AH406" s="440"/>
      <c r="AI406" s="442"/>
      <c r="AJ406" s="290">
        <f t="shared" si="48"/>
        <v>0</v>
      </c>
      <c r="AK406" s="290">
        <f t="shared" si="49"/>
        <v>0</v>
      </c>
    </row>
    <row r="407" spans="1:38" s="66" customFormat="1" ht="18.5" customHeight="1">
      <c r="A407" s="293">
        <v>404</v>
      </c>
      <c r="B407" s="214" t="s">
        <v>1274</v>
      </c>
      <c r="C407" s="165" t="s">
        <v>171</v>
      </c>
      <c r="D407" s="165" t="s">
        <v>1935</v>
      </c>
      <c r="E407" s="215" t="s">
        <v>1275</v>
      </c>
      <c r="F407" s="165" t="s">
        <v>1276</v>
      </c>
      <c r="G407" s="272" t="s">
        <v>1277</v>
      </c>
      <c r="H407" s="163">
        <v>6</v>
      </c>
      <c r="I407" s="273" t="s">
        <v>1278</v>
      </c>
      <c r="J407" s="185">
        <v>44277</v>
      </c>
      <c r="K407" s="185">
        <v>44288</v>
      </c>
      <c r="L407" s="185">
        <v>44314</v>
      </c>
      <c r="M407" s="185">
        <v>44362</v>
      </c>
      <c r="N407" s="185">
        <v>44387</v>
      </c>
      <c r="O407" s="185">
        <v>44404</v>
      </c>
      <c r="P407" s="185">
        <v>44406</v>
      </c>
      <c r="Q407" s="185">
        <v>44408</v>
      </c>
      <c r="R407" s="185">
        <f>Q407+180</f>
        <v>44588</v>
      </c>
      <c r="S407" s="185">
        <v>44277</v>
      </c>
      <c r="T407" s="185">
        <v>44288</v>
      </c>
      <c r="U407" s="185">
        <v>44288</v>
      </c>
      <c r="V407" s="185">
        <v>44314</v>
      </c>
      <c r="W407" s="185">
        <v>44362</v>
      </c>
      <c r="X407" s="185">
        <v>44394</v>
      </c>
      <c r="Y407" s="185">
        <v>44404</v>
      </c>
      <c r="Z407" s="185">
        <v>44406</v>
      </c>
      <c r="AA407" s="185">
        <v>44536</v>
      </c>
      <c r="AB407" s="165"/>
      <c r="AC407" s="185">
        <f>AA407+45</f>
        <v>44581</v>
      </c>
      <c r="AD407" s="185">
        <f>AC407+40</f>
        <v>44621</v>
      </c>
      <c r="AE407" s="185">
        <f>AD407+65</f>
        <v>44686</v>
      </c>
      <c r="AF407" s="185">
        <v>44908</v>
      </c>
      <c r="AG407" s="165"/>
      <c r="AH407" s="165" t="s">
        <v>1279</v>
      </c>
      <c r="AI407" s="165" t="s">
        <v>288</v>
      </c>
      <c r="AJ407" s="290">
        <f t="shared" si="48"/>
        <v>128</v>
      </c>
      <c r="AK407" s="290">
        <f t="shared" si="49"/>
        <v>320</v>
      </c>
      <c r="AL407" s="165"/>
    </row>
    <row r="408" spans="1:38" s="66" customFormat="1" ht="18.5" customHeight="1">
      <c r="A408" s="290">
        <v>405</v>
      </c>
      <c r="B408" s="214" t="s">
        <v>1274</v>
      </c>
      <c r="C408" s="165" t="s">
        <v>171</v>
      </c>
      <c r="D408" s="165" t="s">
        <v>1935</v>
      </c>
      <c r="E408" s="215" t="s">
        <v>1275</v>
      </c>
      <c r="F408" s="165" t="s">
        <v>1280</v>
      </c>
      <c r="G408" s="272" t="s">
        <v>1281</v>
      </c>
      <c r="H408" s="163">
        <v>7</v>
      </c>
      <c r="I408" s="273" t="s">
        <v>1278</v>
      </c>
      <c r="J408" s="185">
        <v>44277</v>
      </c>
      <c r="K408" s="185">
        <v>44288</v>
      </c>
      <c r="L408" s="185">
        <v>44314</v>
      </c>
      <c r="M408" s="185">
        <v>44362</v>
      </c>
      <c r="N408" s="185">
        <v>44387</v>
      </c>
      <c r="O408" s="185">
        <v>44404</v>
      </c>
      <c r="P408" s="185">
        <v>44406</v>
      </c>
      <c r="Q408" s="185">
        <v>44408</v>
      </c>
      <c r="R408" s="185">
        <f t="shared" ref="R408:R417" si="52">Q408+180</f>
        <v>44588</v>
      </c>
      <c r="S408" s="185">
        <v>44277</v>
      </c>
      <c r="T408" s="185">
        <v>44288</v>
      </c>
      <c r="U408" s="185">
        <v>44288</v>
      </c>
      <c r="V408" s="185">
        <v>44314</v>
      </c>
      <c r="W408" s="185">
        <v>44362</v>
      </c>
      <c r="X408" s="185">
        <v>44394</v>
      </c>
      <c r="Y408" s="185">
        <v>44404</v>
      </c>
      <c r="Z408" s="185">
        <v>44406</v>
      </c>
      <c r="AA408" s="185">
        <v>44536</v>
      </c>
      <c r="AB408" s="165"/>
      <c r="AC408" s="185">
        <f t="shared" ref="AC408:AC417" si="53">AA408+45</f>
        <v>44581</v>
      </c>
      <c r="AD408" s="185">
        <f t="shared" ref="AD408:AD417" si="54">AC408+40</f>
        <v>44621</v>
      </c>
      <c r="AE408" s="185">
        <f t="shared" ref="AE408:AE417" si="55">AD408+65</f>
        <v>44686</v>
      </c>
      <c r="AF408" s="185">
        <v>44908</v>
      </c>
      <c r="AG408" s="165"/>
      <c r="AH408" s="165" t="s">
        <v>1279</v>
      </c>
      <c r="AI408" s="165" t="s">
        <v>288</v>
      </c>
      <c r="AJ408" s="290">
        <f t="shared" si="48"/>
        <v>128</v>
      </c>
      <c r="AK408" s="290">
        <f t="shared" si="49"/>
        <v>320</v>
      </c>
      <c r="AL408" s="165"/>
    </row>
    <row r="409" spans="1:38" s="66" customFormat="1" ht="18.5" customHeight="1">
      <c r="A409" s="293">
        <v>406</v>
      </c>
      <c r="B409" s="214" t="s">
        <v>1274</v>
      </c>
      <c r="C409" s="165" t="s">
        <v>171</v>
      </c>
      <c r="D409" s="165" t="s">
        <v>1936</v>
      </c>
      <c r="E409" s="215" t="s">
        <v>1282</v>
      </c>
      <c r="F409" s="124" t="s">
        <v>1937</v>
      </c>
      <c r="G409" s="272" t="s">
        <v>1283</v>
      </c>
      <c r="H409" s="163">
        <v>4</v>
      </c>
      <c r="I409" s="273" t="s">
        <v>1278</v>
      </c>
      <c r="J409" s="185">
        <v>44469</v>
      </c>
      <c r="K409" s="185">
        <v>44487</v>
      </c>
      <c r="L409" s="185">
        <v>44560</v>
      </c>
      <c r="M409" s="185">
        <v>44572</v>
      </c>
      <c r="N409" s="185">
        <v>44566</v>
      </c>
      <c r="O409" s="185">
        <v>44577</v>
      </c>
      <c r="P409" s="185">
        <v>44589</v>
      </c>
      <c r="Q409" s="185">
        <v>44617</v>
      </c>
      <c r="R409" s="185">
        <f t="shared" si="52"/>
        <v>44797</v>
      </c>
      <c r="S409" s="185">
        <v>44469</v>
      </c>
      <c r="T409" s="185">
        <v>44487</v>
      </c>
      <c r="U409" s="185">
        <v>44487</v>
      </c>
      <c r="V409" s="185">
        <v>44560</v>
      </c>
      <c r="W409" s="185">
        <v>44572</v>
      </c>
      <c r="X409" s="185">
        <v>44579</v>
      </c>
      <c r="Y409" s="185">
        <v>44577</v>
      </c>
      <c r="Z409" s="185">
        <v>44589</v>
      </c>
      <c r="AA409" s="185">
        <v>44693</v>
      </c>
      <c r="AB409" s="165"/>
      <c r="AC409" s="185">
        <f t="shared" si="53"/>
        <v>44738</v>
      </c>
      <c r="AD409" s="185">
        <f t="shared" si="54"/>
        <v>44778</v>
      </c>
      <c r="AE409" s="185">
        <f t="shared" si="55"/>
        <v>44843</v>
      </c>
      <c r="AF409" s="185">
        <v>45137</v>
      </c>
      <c r="AG409" s="165"/>
      <c r="AH409" s="165" t="s">
        <v>1284</v>
      </c>
      <c r="AI409" s="165"/>
      <c r="AJ409" s="290">
        <f t="shared" si="48"/>
        <v>76</v>
      </c>
      <c r="AK409" s="290">
        <f t="shared" si="49"/>
        <v>340</v>
      </c>
      <c r="AL409" s="165" t="s">
        <v>1938</v>
      </c>
    </row>
    <row r="410" spans="1:38" s="66" customFormat="1" ht="18.5" customHeight="1">
      <c r="A410" s="290">
        <v>407</v>
      </c>
      <c r="B410" s="214" t="s">
        <v>1274</v>
      </c>
      <c r="C410" s="165" t="s">
        <v>171</v>
      </c>
      <c r="D410" s="165" t="s">
        <v>1936</v>
      </c>
      <c r="E410" s="215" t="s">
        <v>1282</v>
      </c>
      <c r="F410" s="124" t="s">
        <v>1939</v>
      </c>
      <c r="G410" s="272" t="s">
        <v>292</v>
      </c>
      <c r="H410" s="163">
        <v>3</v>
      </c>
      <c r="I410" s="273" t="s">
        <v>1278</v>
      </c>
      <c r="J410" s="185">
        <v>44469</v>
      </c>
      <c r="K410" s="185">
        <v>44487</v>
      </c>
      <c r="L410" s="185">
        <v>44560</v>
      </c>
      <c r="M410" s="185">
        <v>44572</v>
      </c>
      <c r="N410" s="185">
        <v>44566</v>
      </c>
      <c r="O410" s="185">
        <v>44577</v>
      </c>
      <c r="P410" s="185">
        <v>44589</v>
      </c>
      <c r="Q410" s="185">
        <v>44617</v>
      </c>
      <c r="R410" s="185">
        <f t="shared" si="52"/>
        <v>44797</v>
      </c>
      <c r="S410" s="185">
        <v>44469</v>
      </c>
      <c r="T410" s="185">
        <v>44487</v>
      </c>
      <c r="U410" s="185">
        <v>44487</v>
      </c>
      <c r="V410" s="185">
        <v>44560</v>
      </c>
      <c r="W410" s="185">
        <v>44572</v>
      </c>
      <c r="X410" s="185">
        <v>44579</v>
      </c>
      <c r="Y410" s="185">
        <v>44577</v>
      </c>
      <c r="Z410" s="185">
        <v>44589</v>
      </c>
      <c r="AA410" s="185">
        <v>44693</v>
      </c>
      <c r="AB410" s="165"/>
      <c r="AC410" s="185">
        <f t="shared" si="53"/>
        <v>44738</v>
      </c>
      <c r="AD410" s="185">
        <f t="shared" si="54"/>
        <v>44778</v>
      </c>
      <c r="AE410" s="185">
        <f t="shared" si="55"/>
        <v>44843</v>
      </c>
      <c r="AF410" s="185">
        <v>45137</v>
      </c>
      <c r="AG410" s="165"/>
      <c r="AH410" s="165" t="s">
        <v>1284</v>
      </c>
      <c r="AI410" s="165"/>
      <c r="AJ410" s="290">
        <f t="shared" si="48"/>
        <v>76</v>
      </c>
      <c r="AK410" s="290">
        <f t="shared" si="49"/>
        <v>340</v>
      </c>
      <c r="AL410" s="165" t="s">
        <v>1940</v>
      </c>
    </row>
    <row r="411" spans="1:38" s="66" customFormat="1" ht="18.5" customHeight="1">
      <c r="A411" s="293">
        <v>408</v>
      </c>
      <c r="B411" s="214" t="s">
        <v>1274</v>
      </c>
      <c r="C411" s="165" t="s">
        <v>171</v>
      </c>
      <c r="D411" s="165" t="s">
        <v>1941</v>
      </c>
      <c r="E411" s="215" t="s">
        <v>1285</v>
      </c>
      <c r="F411" s="124" t="s">
        <v>1942</v>
      </c>
      <c r="G411" s="272" t="s">
        <v>1286</v>
      </c>
      <c r="H411" s="163">
        <v>3</v>
      </c>
      <c r="I411" s="273" t="s">
        <v>1278</v>
      </c>
      <c r="J411" s="185">
        <v>44600</v>
      </c>
      <c r="K411" s="185">
        <v>44608</v>
      </c>
      <c r="L411" s="185">
        <v>44623</v>
      </c>
      <c r="M411" s="185">
        <v>44659</v>
      </c>
      <c r="N411" s="185">
        <v>44672</v>
      </c>
      <c r="O411" s="185">
        <v>44686</v>
      </c>
      <c r="P411" s="185">
        <v>44692</v>
      </c>
      <c r="Q411" s="185">
        <v>44694</v>
      </c>
      <c r="R411" s="185">
        <f t="shared" si="52"/>
        <v>44874</v>
      </c>
      <c r="S411" s="185">
        <v>44600</v>
      </c>
      <c r="T411" s="185">
        <v>44608</v>
      </c>
      <c r="U411" s="185">
        <v>44608</v>
      </c>
      <c r="V411" s="185">
        <v>44623</v>
      </c>
      <c r="W411" s="185">
        <v>44659</v>
      </c>
      <c r="X411" s="185">
        <v>44684</v>
      </c>
      <c r="Y411" s="185">
        <v>44686</v>
      </c>
      <c r="Z411" s="185">
        <v>44692</v>
      </c>
      <c r="AA411" s="185">
        <v>44757</v>
      </c>
      <c r="AB411" s="165"/>
      <c r="AC411" s="185">
        <f t="shared" si="53"/>
        <v>44802</v>
      </c>
      <c r="AD411" s="185">
        <f t="shared" si="54"/>
        <v>44842</v>
      </c>
      <c r="AE411" s="185">
        <f t="shared" si="55"/>
        <v>44907</v>
      </c>
      <c r="AF411" s="185">
        <v>45168</v>
      </c>
      <c r="AG411" s="165"/>
      <c r="AH411" s="165" t="s">
        <v>1287</v>
      </c>
      <c r="AI411" s="165"/>
      <c r="AJ411" s="290">
        <f t="shared" si="48"/>
        <v>63</v>
      </c>
      <c r="AK411" s="290">
        <f t="shared" si="49"/>
        <v>294</v>
      </c>
      <c r="AL411" s="165" t="s">
        <v>1943</v>
      </c>
    </row>
    <row r="412" spans="1:38" s="66" customFormat="1" ht="18.5" customHeight="1">
      <c r="A412" s="290">
        <v>409</v>
      </c>
      <c r="B412" s="214" t="s">
        <v>1274</v>
      </c>
      <c r="C412" s="165" t="s">
        <v>171</v>
      </c>
      <c r="D412" s="165" t="s">
        <v>1941</v>
      </c>
      <c r="E412" s="215" t="s">
        <v>1285</v>
      </c>
      <c r="F412" s="124" t="s">
        <v>1944</v>
      </c>
      <c r="G412" s="272" t="s">
        <v>1283</v>
      </c>
      <c r="H412" s="163">
        <v>4</v>
      </c>
      <c r="I412" s="273" t="s">
        <v>1278</v>
      </c>
      <c r="J412" s="185">
        <v>44600</v>
      </c>
      <c r="K412" s="185">
        <v>44608</v>
      </c>
      <c r="L412" s="185">
        <v>44623</v>
      </c>
      <c r="M412" s="185">
        <v>44659</v>
      </c>
      <c r="N412" s="185">
        <v>44672</v>
      </c>
      <c r="O412" s="185">
        <v>44686</v>
      </c>
      <c r="P412" s="185">
        <v>44692</v>
      </c>
      <c r="Q412" s="185">
        <v>44694</v>
      </c>
      <c r="R412" s="185">
        <f t="shared" si="52"/>
        <v>44874</v>
      </c>
      <c r="S412" s="185">
        <v>44600</v>
      </c>
      <c r="T412" s="185">
        <v>44608</v>
      </c>
      <c r="U412" s="185">
        <v>44608</v>
      </c>
      <c r="V412" s="185">
        <v>44623</v>
      </c>
      <c r="W412" s="185">
        <v>44659</v>
      </c>
      <c r="X412" s="185">
        <v>44684</v>
      </c>
      <c r="Y412" s="185">
        <v>44686</v>
      </c>
      <c r="Z412" s="185">
        <v>44692</v>
      </c>
      <c r="AA412" s="185">
        <v>44757</v>
      </c>
      <c r="AB412" s="165"/>
      <c r="AC412" s="185">
        <f t="shared" si="53"/>
        <v>44802</v>
      </c>
      <c r="AD412" s="185">
        <f t="shared" si="54"/>
        <v>44842</v>
      </c>
      <c r="AE412" s="185">
        <f t="shared" si="55"/>
        <v>44907</v>
      </c>
      <c r="AF412" s="185">
        <v>45168</v>
      </c>
      <c r="AG412" s="165"/>
      <c r="AH412" s="165" t="s">
        <v>1287</v>
      </c>
      <c r="AI412" s="165"/>
      <c r="AJ412" s="290">
        <f t="shared" si="48"/>
        <v>63</v>
      </c>
      <c r="AK412" s="290">
        <f t="shared" si="49"/>
        <v>294</v>
      </c>
      <c r="AL412" s="165" t="s">
        <v>1945</v>
      </c>
    </row>
    <row r="413" spans="1:38" s="66" customFormat="1" ht="18.5" customHeight="1">
      <c r="A413" s="293">
        <v>410</v>
      </c>
      <c r="B413" s="214" t="s">
        <v>1274</v>
      </c>
      <c r="C413" s="165" t="s">
        <v>171</v>
      </c>
      <c r="D413" s="165" t="s">
        <v>1941</v>
      </c>
      <c r="E413" s="215" t="s">
        <v>1285</v>
      </c>
      <c r="F413" s="124" t="s">
        <v>1946</v>
      </c>
      <c r="G413" s="272" t="s">
        <v>290</v>
      </c>
      <c r="H413" s="163">
        <v>4</v>
      </c>
      <c r="I413" s="273" t="s">
        <v>1278</v>
      </c>
      <c r="J413" s="185">
        <v>44600</v>
      </c>
      <c r="K413" s="185">
        <v>44608</v>
      </c>
      <c r="L413" s="185">
        <v>44623</v>
      </c>
      <c r="M413" s="185">
        <v>44659</v>
      </c>
      <c r="N413" s="185">
        <v>44672</v>
      </c>
      <c r="O413" s="185">
        <v>44686</v>
      </c>
      <c r="P413" s="185">
        <v>44692</v>
      </c>
      <c r="Q413" s="185">
        <v>44694</v>
      </c>
      <c r="R413" s="185">
        <f t="shared" si="52"/>
        <v>44874</v>
      </c>
      <c r="S413" s="185">
        <v>44600</v>
      </c>
      <c r="T413" s="185">
        <v>44608</v>
      </c>
      <c r="U413" s="185">
        <v>44608</v>
      </c>
      <c r="V413" s="185">
        <v>44623</v>
      </c>
      <c r="W413" s="185">
        <v>44659</v>
      </c>
      <c r="X413" s="185">
        <v>44684</v>
      </c>
      <c r="Y413" s="185">
        <v>44686</v>
      </c>
      <c r="Z413" s="185">
        <v>44692</v>
      </c>
      <c r="AA413" s="185">
        <v>44757</v>
      </c>
      <c r="AB413" s="165"/>
      <c r="AC413" s="185">
        <f t="shared" si="53"/>
        <v>44802</v>
      </c>
      <c r="AD413" s="185">
        <f t="shared" si="54"/>
        <v>44842</v>
      </c>
      <c r="AE413" s="185">
        <f t="shared" si="55"/>
        <v>44907</v>
      </c>
      <c r="AF413" s="185">
        <v>45168</v>
      </c>
      <c r="AG413" s="165"/>
      <c r="AH413" s="165" t="s">
        <v>1287</v>
      </c>
      <c r="AI413" s="165"/>
      <c r="AJ413" s="290">
        <f t="shared" si="48"/>
        <v>63</v>
      </c>
      <c r="AK413" s="290">
        <f t="shared" si="49"/>
        <v>294</v>
      </c>
      <c r="AL413" s="165" t="s">
        <v>1947</v>
      </c>
    </row>
    <row r="414" spans="1:38" s="66" customFormat="1" ht="18.5" customHeight="1">
      <c r="A414" s="290">
        <v>411</v>
      </c>
      <c r="B414" s="214" t="s">
        <v>1274</v>
      </c>
      <c r="C414" s="165" t="s">
        <v>171</v>
      </c>
      <c r="D414" s="165" t="s">
        <v>1941</v>
      </c>
      <c r="E414" s="215" t="s">
        <v>1285</v>
      </c>
      <c r="F414" s="124" t="s">
        <v>1948</v>
      </c>
      <c r="G414" s="272" t="s">
        <v>292</v>
      </c>
      <c r="H414" s="163">
        <v>5</v>
      </c>
      <c r="I414" s="273" t="s">
        <v>1278</v>
      </c>
      <c r="J414" s="185">
        <v>44600</v>
      </c>
      <c r="K414" s="185">
        <v>44608</v>
      </c>
      <c r="L414" s="185">
        <v>44623</v>
      </c>
      <c r="M414" s="185">
        <v>44659</v>
      </c>
      <c r="N414" s="185">
        <v>44672</v>
      </c>
      <c r="O414" s="185">
        <v>44686</v>
      </c>
      <c r="P414" s="185">
        <v>44692</v>
      </c>
      <c r="Q414" s="185">
        <v>44694</v>
      </c>
      <c r="R414" s="185">
        <f t="shared" si="52"/>
        <v>44874</v>
      </c>
      <c r="S414" s="185">
        <v>44600</v>
      </c>
      <c r="T414" s="185">
        <v>44608</v>
      </c>
      <c r="U414" s="185">
        <v>44608</v>
      </c>
      <c r="V414" s="185">
        <v>44623</v>
      </c>
      <c r="W414" s="185">
        <v>44659</v>
      </c>
      <c r="X414" s="185">
        <v>44684</v>
      </c>
      <c r="Y414" s="185">
        <v>44686</v>
      </c>
      <c r="Z414" s="185">
        <v>44692</v>
      </c>
      <c r="AA414" s="185">
        <v>44757</v>
      </c>
      <c r="AB414" s="165"/>
      <c r="AC414" s="185">
        <f t="shared" si="53"/>
        <v>44802</v>
      </c>
      <c r="AD414" s="185">
        <f t="shared" si="54"/>
        <v>44842</v>
      </c>
      <c r="AE414" s="185">
        <f t="shared" si="55"/>
        <v>44907</v>
      </c>
      <c r="AF414" s="185">
        <v>45168</v>
      </c>
      <c r="AG414" s="165"/>
      <c r="AH414" s="165" t="s">
        <v>1287</v>
      </c>
      <c r="AI414" s="165"/>
      <c r="AJ414" s="290">
        <f t="shared" si="48"/>
        <v>63</v>
      </c>
      <c r="AK414" s="290">
        <f t="shared" si="49"/>
        <v>294</v>
      </c>
      <c r="AL414" s="165" t="s">
        <v>1949</v>
      </c>
    </row>
    <row r="415" spans="1:38" s="66" customFormat="1" ht="18.5" customHeight="1">
      <c r="A415" s="293">
        <v>412</v>
      </c>
      <c r="B415" s="214" t="s">
        <v>1274</v>
      </c>
      <c r="C415" s="165" t="s">
        <v>171</v>
      </c>
      <c r="D415" s="165" t="s">
        <v>1950</v>
      </c>
      <c r="E415" s="215" t="s">
        <v>1288</v>
      </c>
      <c r="F415" s="165" t="s">
        <v>1289</v>
      </c>
      <c r="G415" s="272" t="s">
        <v>1290</v>
      </c>
      <c r="H415" s="163">
        <v>1</v>
      </c>
      <c r="I415" s="273" t="s">
        <v>1278</v>
      </c>
      <c r="J415" s="185">
        <v>44341</v>
      </c>
      <c r="K415" s="185">
        <v>44341</v>
      </c>
      <c r="L415" s="185">
        <v>44345</v>
      </c>
      <c r="M415" s="185">
        <v>44342</v>
      </c>
      <c r="N415" s="185">
        <v>44321</v>
      </c>
      <c r="O415" s="185">
        <v>44342</v>
      </c>
      <c r="P415" s="185" t="s">
        <v>133</v>
      </c>
      <c r="Q415" s="185">
        <v>44348</v>
      </c>
      <c r="R415" s="185">
        <f t="shared" si="52"/>
        <v>44528</v>
      </c>
      <c r="S415" s="185">
        <v>44341</v>
      </c>
      <c r="T415" s="185">
        <v>44341</v>
      </c>
      <c r="U415" s="185">
        <v>44341</v>
      </c>
      <c r="V415" s="185">
        <v>44345</v>
      </c>
      <c r="W415" s="185">
        <v>44342</v>
      </c>
      <c r="X415" s="185">
        <v>44342</v>
      </c>
      <c r="Y415" s="185">
        <v>44342</v>
      </c>
      <c r="Z415" s="185" t="s">
        <v>133</v>
      </c>
      <c r="AA415" s="185">
        <v>44346</v>
      </c>
      <c r="AB415" s="165"/>
      <c r="AC415" s="185">
        <f t="shared" si="53"/>
        <v>44391</v>
      </c>
      <c r="AD415" s="185">
        <f t="shared" si="54"/>
        <v>44431</v>
      </c>
      <c r="AE415" s="185">
        <f t="shared" si="55"/>
        <v>44496</v>
      </c>
      <c r="AF415" s="185">
        <v>44798</v>
      </c>
      <c r="AG415" s="165"/>
      <c r="AH415" s="165" t="s">
        <v>1291</v>
      </c>
      <c r="AI415" s="165" t="s">
        <v>288</v>
      </c>
      <c r="AJ415" s="290">
        <f t="shared" si="48"/>
        <v>-2</v>
      </c>
      <c r="AK415" s="290">
        <f t="shared" si="49"/>
        <v>270</v>
      </c>
      <c r="AL415" s="165"/>
    </row>
    <row r="416" spans="1:38" s="66" customFormat="1" ht="18.5" customHeight="1">
      <c r="A416" s="290">
        <v>413</v>
      </c>
      <c r="B416" s="165" t="s">
        <v>1292</v>
      </c>
      <c r="C416" s="165" t="s">
        <v>171</v>
      </c>
      <c r="D416" s="165" t="s">
        <v>1951</v>
      </c>
      <c r="E416" s="215" t="s">
        <v>1293</v>
      </c>
      <c r="F416" s="165" t="s">
        <v>1294</v>
      </c>
      <c r="G416" s="272" t="s">
        <v>1295</v>
      </c>
      <c r="H416" s="163">
        <v>1</v>
      </c>
      <c r="I416" s="273" t="s">
        <v>1278</v>
      </c>
      <c r="J416" s="185">
        <v>44651</v>
      </c>
      <c r="K416" s="185">
        <v>44664</v>
      </c>
      <c r="L416" s="185">
        <v>44693</v>
      </c>
      <c r="M416" s="185">
        <v>44722</v>
      </c>
      <c r="N416" s="185">
        <v>44747</v>
      </c>
      <c r="O416" s="185">
        <v>44795</v>
      </c>
      <c r="P416" s="185">
        <v>44796</v>
      </c>
      <c r="Q416" s="185">
        <v>44823</v>
      </c>
      <c r="R416" s="185">
        <f t="shared" si="52"/>
        <v>45003</v>
      </c>
      <c r="S416" s="185">
        <v>44651</v>
      </c>
      <c r="T416" s="185">
        <v>44664</v>
      </c>
      <c r="U416" s="185">
        <v>44664</v>
      </c>
      <c r="V416" s="185">
        <v>44693</v>
      </c>
      <c r="W416" s="185">
        <v>44722</v>
      </c>
      <c r="X416" s="185">
        <v>44753</v>
      </c>
      <c r="Y416" s="185">
        <v>44795</v>
      </c>
      <c r="Z416" s="185">
        <v>44796</v>
      </c>
      <c r="AA416" s="185">
        <v>44805</v>
      </c>
      <c r="AB416" s="165"/>
      <c r="AC416" s="185">
        <f t="shared" si="53"/>
        <v>44850</v>
      </c>
      <c r="AD416" s="185">
        <f t="shared" si="54"/>
        <v>44890</v>
      </c>
      <c r="AE416" s="185">
        <f t="shared" si="55"/>
        <v>44955</v>
      </c>
      <c r="AF416" s="185">
        <v>45137</v>
      </c>
      <c r="AG416" s="165"/>
      <c r="AH416" s="180" t="s">
        <v>1296</v>
      </c>
      <c r="AI416" s="165"/>
      <c r="AJ416" s="290">
        <f t="shared" si="48"/>
        <v>-18</v>
      </c>
      <c r="AK416" s="290">
        <f t="shared" si="49"/>
        <v>134</v>
      </c>
      <c r="AL416" s="165"/>
    </row>
    <row r="417" spans="1:38 16384:16384" s="85" customFormat="1" ht="18.5" customHeight="1">
      <c r="A417" s="293">
        <v>414</v>
      </c>
      <c r="B417" s="149" t="s">
        <v>1292</v>
      </c>
      <c r="C417" s="149" t="s">
        <v>171</v>
      </c>
      <c r="D417" s="149" t="s">
        <v>1952</v>
      </c>
      <c r="E417" s="215" t="s">
        <v>1297</v>
      </c>
      <c r="F417" s="149" t="s">
        <v>1953</v>
      </c>
      <c r="G417" s="274" t="s">
        <v>1298</v>
      </c>
      <c r="H417" s="163">
        <v>2</v>
      </c>
      <c r="I417" s="275" t="s">
        <v>1278</v>
      </c>
      <c r="J417" s="216">
        <v>44694</v>
      </c>
      <c r="K417" s="216">
        <v>44708</v>
      </c>
      <c r="L417" s="216">
        <v>44742</v>
      </c>
      <c r="M417" s="216">
        <v>44773</v>
      </c>
      <c r="N417" s="216">
        <v>44783</v>
      </c>
      <c r="O417" s="216">
        <v>44829</v>
      </c>
      <c r="P417" s="216">
        <v>44834</v>
      </c>
      <c r="Q417" s="216">
        <v>44839</v>
      </c>
      <c r="R417" s="216">
        <f t="shared" si="52"/>
        <v>45019</v>
      </c>
      <c r="S417" s="216">
        <v>44694</v>
      </c>
      <c r="T417" s="216">
        <v>44708</v>
      </c>
      <c r="U417" s="216">
        <v>44708</v>
      </c>
      <c r="V417" s="216">
        <v>44742</v>
      </c>
      <c r="W417" s="216">
        <v>44773</v>
      </c>
      <c r="X417" s="216">
        <v>44793</v>
      </c>
      <c r="Y417" s="216">
        <v>44829</v>
      </c>
      <c r="Z417" s="216">
        <v>44834</v>
      </c>
      <c r="AA417" s="216">
        <v>44866</v>
      </c>
      <c r="AB417" s="149"/>
      <c r="AC417" s="216">
        <f t="shared" si="53"/>
        <v>44911</v>
      </c>
      <c r="AD417" s="216">
        <f t="shared" si="54"/>
        <v>44951</v>
      </c>
      <c r="AE417" s="216">
        <f t="shared" si="55"/>
        <v>45016</v>
      </c>
      <c r="AF417" s="185">
        <v>45381</v>
      </c>
      <c r="AG417" s="149"/>
      <c r="AH417" s="180" t="s">
        <v>1299</v>
      </c>
      <c r="AI417" s="149"/>
      <c r="AJ417" s="290">
        <f t="shared" si="48"/>
        <v>27</v>
      </c>
      <c r="AK417" s="290">
        <f t="shared" si="49"/>
        <v>362</v>
      </c>
      <c r="AL417" s="149" t="s">
        <v>1954</v>
      </c>
    </row>
    <row r="418" spans="1:38 16384:16384" s="68" customFormat="1" ht="18.5" customHeight="1">
      <c r="A418" s="290">
        <v>415</v>
      </c>
      <c r="B418" s="135" t="s">
        <v>1292</v>
      </c>
      <c r="C418" s="165" t="s">
        <v>171</v>
      </c>
      <c r="D418" s="165" t="s">
        <v>1955</v>
      </c>
      <c r="E418" s="215" t="s">
        <v>1300</v>
      </c>
      <c r="F418" s="149" t="s">
        <v>1956</v>
      </c>
      <c r="G418" s="272" t="s">
        <v>676</v>
      </c>
      <c r="H418" s="163">
        <v>6</v>
      </c>
      <c r="I418" s="273" t="s">
        <v>1278</v>
      </c>
      <c r="J418" s="185">
        <v>44693</v>
      </c>
      <c r="K418" s="185">
        <v>44722</v>
      </c>
      <c r="L418" s="185">
        <v>44732</v>
      </c>
      <c r="M418" s="185">
        <v>44774</v>
      </c>
      <c r="N418" s="185">
        <v>45153</v>
      </c>
      <c r="O418" s="185">
        <v>44798</v>
      </c>
      <c r="P418" s="185">
        <v>44805</v>
      </c>
      <c r="Q418" s="185">
        <v>44809</v>
      </c>
      <c r="R418" s="185">
        <v>45199</v>
      </c>
      <c r="S418" s="185">
        <v>44693</v>
      </c>
      <c r="T418" s="185">
        <v>44722</v>
      </c>
      <c r="U418" s="185">
        <v>44726</v>
      </c>
      <c r="V418" s="185">
        <v>44732</v>
      </c>
      <c r="W418" s="185">
        <v>44788</v>
      </c>
      <c r="X418" s="185">
        <v>44798</v>
      </c>
      <c r="Y418" s="185">
        <v>45168</v>
      </c>
      <c r="Z418" s="185">
        <v>44805</v>
      </c>
      <c r="AA418" s="185">
        <v>44809</v>
      </c>
      <c r="AB418" s="185"/>
      <c r="AC418" s="185">
        <v>45000</v>
      </c>
      <c r="AD418" s="185">
        <v>45077</v>
      </c>
      <c r="AE418" s="185">
        <v>45189</v>
      </c>
      <c r="AF418" s="185">
        <v>45199</v>
      </c>
      <c r="AG418" s="185"/>
      <c r="AH418" s="190"/>
      <c r="AI418" s="165"/>
      <c r="AJ418" s="290">
        <f t="shared" si="48"/>
        <v>0</v>
      </c>
      <c r="AK418" s="290">
        <f t="shared" si="49"/>
        <v>0</v>
      </c>
      <c r="AL418" s="168" t="s">
        <v>1957</v>
      </c>
    </row>
    <row r="419" spans="1:38 16384:16384" s="68" customFormat="1" ht="18.5" customHeight="1">
      <c r="A419" s="293">
        <v>416</v>
      </c>
      <c r="B419" s="135" t="s">
        <v>1292</v>
      </c>
      <c r="C419" s="165" t="s">
        <v>171</v>
      </c>
      <c r="D419" s="165" t="s">
        <v>1955</v>
      </c>
      <c r="E419" s="215" t="s">
        <v>1300</v>
      </c>
      <c r="F419" s="149" t="s">
        <v>1958</v>
      </c>
      <c r="G419" s="272" t="s">
        <v>676</v>
      </c>
      <c r="H419" s="163">
        <v>6</v>
      </c>
      <c r="I419" s="273" t="s">
        <v>1278</v>
      </c>
      <c r="J419" s="185">
        <v>44693</v>
      </c>
      <c r="K419" s="185">
        <v>44722</v>
      </c>
      <c r="L419" s="185">
        <v>44732</v>
      </c>
      <c r="M419" s="185">
        <v>44774</v>
      </c>
      <c r="N419" s="185">
        <v>45153</v>
      </c>
      <c r="O419" s="185">
        <v>44798</v>
      </c>
      <c r="P419" s="185">
        <v>44805</v>
      </c>
      <c r="Q419" s="185">
        <v>44809</v>
      </c>
      <c r="R419" s="185">
        <v>45199</v>
      </c>
      <c r="S419" s="185">
        <v>44693</v>
      </c>
      <c r="T419" s="185">
        <v>44722</v>
      </c>
      <c r="U419" s="185">
        <v>44726</v>
      </c>
      <c r="V419" s="185">
        <v>44732</v>
      </c>
      <c r="W419" s="185">
        <v>44788</v>
      </c>
      <c r="X419" s="185">
        <v>44798</v>
      </c>
      <c r="Y419" s="185">
        <v>45168</v>
      </c>
      <c r="Z419" s="185">
        <v>44805</v>
      </c>
      <c r="AA419" s="185">
        <v>44809</v>
      </c>
      <c r="AB419" s="185"/>
      <c r="AC419" s="185">
        <v>45000</v>
      </c>
      <c r="AD419" s="185">
        <v>45077</v>
      </c>
      <c r="AE419" s="185">
        <v>45189</v>
      </c>
      <c r="AF419" s="185">
        <v>45199</v>
      </c>
      <c r="AG419" s="185"/>
      <c r="AH419" s="190"/>
      <c r="AI419" s="165"/>
      <c r="AJ419" s="290">
        <f t="shared" si="48"/>
        <v>0</v>
      </c>
      <c r="AK419" s="290">
        <f t="shared" si="49"/>
        <v>0</v>
      </c>
      <c r="AL419" s="168" t="s">
        <v>1959</v>
      </c>
    </row>
    <row r="420" spans="1:38 16384:16384" s="68" customFormat="1" ht="18.5" customHeight="1">
      <c r="A420" s="290">
        <v>417</v>
      </c>
      <c r="B420" s="135" t="s">
        <v>1292</v>
      </c>
      <c r="C420" s="165" t="s">
        <v>171</v>
      </c>
      <c r="D420" s="165" t="s">
        <v>1955</v>
      </c>
      <c r="E420" s="215" t="s">
        <v>1300</v>
      </c>
      <c r="F420" s="149" t="s">
        <v>1960</v>
      </c>
      <c r="G420" s="272" t="s">
        <v>676</v>
      </c>
      <c r="H420" s="163">
        <v>6</v>
      </c>
      <c r="I420" s="273" t="s">
        <v>1278</v>
      </c>
      <c r="J420" s="185">
        <v>44693</v>
      </c>
      <c r="K420" s="185">
        <v>44722</v>
      </c>
      <c r="L420" s="185">
        <v>44732</v>
      </c>
      <c r="M420" s="185">
        <v>44774</v>
      </c>
      <c r="N420" s="185">
        <v>45153</v>
      </c>
      <c r="O420" s="185">
        <v>44798</v>
      </c>
      <c r="P420" s="185">
        <v>44805</v>
      </c>
      <c r="Q420" s="185">
        <v>44809</v>
      </c>
      <c r="R420" s="185">
        <v>45199</v>
      </c>
      <c r="S420" s="185">
        <v>44693</v>
      </c>
      <c r="T420" s="185">
        <v>44722</v>
      </c>
      <c r="U420" s="185">
        <v>44726</v>
      </c>
      <c r="V420" s="185">
        <v>44732</v>
      </c>
      <c r="W420" s="185">
        <v>44788</v>
      </c>
      <c r="X420" s="185">
        <v>44798</v>
      </c>
      <c r="Y420" s="185">
        <v>45168</v>
      </c>
      <c r="Z420" s="185">
        <v>44805</v>
      </c>
      <c r="AA420" s="185">
        <v>44809</v>
      </c>
      <c r="AB420" s="185"/>
      <c r="AC420" s="185">
        <v>45000</v>
      </c>
      <c r="AD420" s="185">
        <v>45077</v>
      </c>
      <c r="AE420" s="185">
        <v>45189</v>
      </c>
      <c r="AF420" s="185">
        <v>45199</v>
      </c>
      <c r="AG420" s="185"/>
      <c r="AH420" s="190"/>
      <c r="AI420" s="165"/>
      <c r="AJ420" s="290">
        <f t="shared" si="48"/>
        <v>0</v>
      </c>
      <c r="AK420" s="290">
        <f t="shared" si="49"/>
        <v>0</v>
      </c>
      <c r="AL420" s="168" t="s">
        <v>1961</v>
      </c>
    </row>
    <row r="421" spans="1:38 16384:16384" s="68" customFormat="1" ht="18.5" customHeight="1">
      <c r="A421" s="293">
        <v>418</v>
      </c>
      <c r="B421" s="135" t="s">
        <v>1292</v>
      </c>
      <c r="C421" s="165" t="s">
        <v>171</v>
      </c>
      <c r="D421" s="165" t="s">
        <v>1955</v>
      </c>
      <c r="E421" s="215" t="s">
        <v>1300</v>
      </c>
      <c r="F421" s="149" t="s">
        <v>1962</v>
      </c>
      <c r="G421" s="272" t="s">
        <v>676</v>
      </c>
      <c r="H421" s="163">
        <v>6</v>
      </c>
      <c r="I421" s="273" t="s">
        <v>1278</v>
      </c>
      <c r="J421" s="185">
        <v>44693</v>
      </c>
      <c r="K421" s="185">
        <v>44722</v>
      </c>
      <c r="L421" s="185">
        <v>44732</v>
      </c>
      <c r="M421" s="185">
        <v>44774</v>
      </c>
      <c r="N421" s="185">
        <v>45153</v>
      </c>
      <c r="O421" s="185">
        <v>44798</v>
      </c>
      <c r="P421" s="185">
        <v>44805</v>
      </c>
      <c r="Q421" s="185">
        <v>44809</v>
      </c>
      <c r="R421" s="185">
        <v>45199</v>
      </c>
      <c r="S421" s="185">
        <v>44693</v>
      </c>
      <c r="T421" s="185">
        <v>44722</v>
      </c>
      <c r="U421" s="185">
        <v>44726</v>
      </c>
      <c r="V421" s="185">
        <v>44732</v>
      </c>
      <c r="W421" s="185">
        <v>44788</v>
      </c>
      <c r="X421" s="185">
        <v>44798</v>
      </c>
      <c r="Y421" s="185">
        <v>45168</v>
      </c>
      <c r="Z421" s="185">
        <v>44805</v>
      </c>
      <c r="AA421" s="185">
        <v>44809</v>
      </c>
      <c r="AB421" s="185"/>
      <c r="AC421" s="185">
        <v>45000</v>
      </c>
      <c r="AD421" s="185">
        <v>45077</v>
      </c>
      <c r="AE421" s="185">
        <v>45189</v>
      </c>
      <c r="AF421" s="185">
        <v>45199</v>
      </c>
      <c r="AG421" s="185"/>
      <c r="AH421" s="190"/>
      <c r="AI421" s="165"/>
      <c r="AJ421" s="290">
        <f t="shared" si="48"/>
        <v>0</v>
      </c>
      <c r="AK421" s="290">
        <f t="shared" si="49"/>
        <v>0</v>
      </c>
      <c r="AL421" s="168" t="s">
        <v>1963</v>
      </c>
    </row>
    <row r="422" spans="1:38 16384:16384" s="66" customFormat="1" ht="18.5" customHeight="1">
      <c r="A422" s="290">
        <v>419</v>
      </c>
      <c r="B422" s="165" t="s">
        <v>1301</v>
      </c>
      <c r="C422" s="165" t="s">
        <v>171</v>
      </c>
      <c r="D422" s="165" t="s">
        <v>1964</v>
      </c>
      <c r="E422" s="215" t="s">
        <v>1302</v>
      </c>
      <c r="F422" s="165" t="s">
        <v>1303</v>
      </c>
      <c r="G422" s="272" t="s">
        <v>1304</v>
      </c>
      <c r="H422" s="163">
        <v>1</v>
      </c>
      <c r="I422" s="273" t="s">
        <v>1278</v>
      </c>
      <c r="J422" s="185">
        <v>44848</v>
      </c>
      <c r="K422" s="185">
        <v>44858</v>
      </c>
      <c r="L422" s="185">
        <v>44867</v>
      </c>
      <c r="M422" s="185">
        <v>44908</v>
      </c>
      <c r="N422" s="185">
        <v>44915</v>
      </c>
      <c r="O422" s="185">
        <v>44937</v>
      </c>
      <c r="P422" s="185">
        <v>44939</v>
      </c>
      <c r="Q422" s="185">
        <v>44946</v>
      </c>
      <c r="R422" s="185">
        <f>Q422+180</f>
        <v>45126</v>
      </c>
      <c r="S422" s="185">
        <v>44848</v>
      </c>
      <c r="T422" s="185">
        <v>44858</v>
      </c>
      <c r="U422" s="185">
        <v>44858</v>
      </c>
      <c r="V422" s="185">
        <v>44867</v>
      </c>
      <c r="W422" s="185">
        <v>44908</v>
      </c>
      <c r="X422" s="185">
        <v>44923</v>
      </c>
      <c r="Y422" s="185">
        <v>44937</v>
      </c>
      <c r="Z422" s="185">
        <v>44939</v>
      </c>
      <c r="AA422" s="185">
        <v>44962</v>
      </c>
      <c r="AB422" s="185"/>
      <c r="AC422" s="185">
        <v>45031</v>
      </c>
      <c r="AD422" s="185">
        <f>AC422+40</f>
        <v>45071</v>
      </c>
      <c r="AE422" s="185">
        <f>AD422+65</f>
        <v>45136</v>
      </c>
      <c r="AF422" s="185">
        <v>45137</v>
      </c>
      <c r="AG422" s="185"/>
      <c r="AH422" s="180" t="s">
        <v>1305</v>
      </c>
      <c r="AI422" s="165"/>
      <c r="AJ422" s="290">
        <f t="shared" si="48"/>
        <v>16</v>
      </c>
      <c r="AK422" s="290">
        <f t="shared" si="49"/>
        <v>11</v>
      </c>
      <c r="AL422" s="165"/>
    </row>
    <row r="423" spans="1:38 16384:16384" s="66" customFormat="1" ht="18.5" customHeight="1">
      <c r="A423" s="293">
        <v>420</v>
      </c>
      <c r="B423" s="165" t="s">
        <v>3168</v>
      </c>
      <c r="C423" s="165" t="s">
        <v>171</v>
      </c>
      <c r="D423" s="165" t="s">
        <v>1965</v>
      </c>
      <c r="E423" s="215" t="s">
        <v>1306</v>
      </c>
      <c r="F423" s="165" t="s">
        <v>1307</v>
      </c>
      <c r="G423" s="272" t="s">
        <v>1295</v>
      </c>
      <c r="H423" s="163">
        <v>1</v>
      </c>
      <c r="I423" s="273" t="s">
        <v>1278</v>
      </c>
      <c r="J423" s="185">
        <v>44863</v>
      </c>
      <c r="K423" s="185">
        <v>44890</v>
      </c>
      <c r="L423" s="185">
        <v>44885</v>
      </c>
      <c r="M423" s="185">
        <v>44928</v>
      </c>
      <c r="N423" s="185">
        <v>44957</v>
      </c>
      <c r="O423" s="185">
        <v>44990</v>
      </c>
      <c r="P423" s="185">
        <v>44992</v>
      </c>
      <c r="Q423" s="185">
        <v>44999</v>
      </c>
      <c r="R423" s="185">
        <f>Q423+180</f>
        <v>45179</v>
      </c>
      <c r="S423" s="185">
        <v>44863</v>
      </c>
      <c r="T423" s="185">
        <v>44890</v>
      </c>
      <c r="U423" s="185">
        <v>44890</v>
      </c>
      <c r="V423" s="185">
        <v>44885</v>
      </c>
      <c r="W423" s="185">
        <v>44928</v>
      </c>
      <c r="X423" s="185">
        <v>44958</v>
      </c>
      <c r="Y423" s="185">
        <v>44993</v>
      </c>
      <c r="Z423" s="185">
        <v>44995</v>
      </c>
      <c r="AA423" s="185">
        <v>45001</v>
      </c>
      <c r="AB423" s="165"/>
      <c r="AC423" s="185">
        <f>AA423+45</f>
        <v>45046</v>
      </c>
      <c r="AD423" s="185">
        <f>AC423+40</f>
        <v>45086</v>
      </c>
      <c r="AE423" s="185">
        <f>AD423+65</f>
        <v>45151</v>
      </c>
      <c r="AF423" s="185">
        <v>45229</v>
      </c>
      <c r="AG423" s="165"/>
      <c r="AH423" s="165" t="s">
        <v>1308</v>
      </c>
      <c r="AI423" s="165"/>
      <c r="AJ423" s="290">
        <f t="shared" si="48"/>
        <v>2</v>
      </c>
      <c r="AK423" s="290">
        <f t="shared" si="49"/>
        <v>50</v>
      </c>
      <c r="AL423" s="165"/>
    </row>
    <row r="424" spans="1:38 16384:16384" s="68" customFormat="1" ht="18.5" customHeight="1">
      <c r="A424" s="290">
        <v>421</v>
      </c>
      <c r="B424" s="127" t="s">
        <v>200</v>
      </c>
      <c r="C424" s="149" t="s">
        <v>171</v>
      </c>
      <c r="D424" s="215" t="s">
        <v>1309</v>
      </c>
      <c r="E424" s="215" t="s">
        <v>1310</v>
      </c>
      <c r="F424" s="209" t="s">
        <v>1311</v>
      </c>
      <c r="G424" s="276" t="s">
        <v>1312</v>
      </c>
      <c r="H424" s="163">
        <v>4</v>
      </c>
      <c r="I424" s="275" t="s">
        <v>1278</v>
      </c>
      <c r="J424" s="217">
        <v>44972</v>
      </c>
      <c r="K424" s="217">
        <v>44999</v>
      </c>
      <c r="L424" s="217">
        <v>45000</v>
      </c>
      <c r="M424" s="217">
        <v>45041</v>
      </c>
      <c r="N424" s="190"/>
      <c r="O424" s="190"/>
      <c r="P424" s="190"/>
      <c r="Q424" s="190"/>
      <c r="R424" s="190"/>
      <c r="S424" s="217">
        <v>44972</v>
      </c>
      <c r="T424" s="217" t="s">
        <v>133</v>
      </c>
      <c r="U424" s="217">
        <v>44999</v>
      </c>
      <c r="V424" s="217">
        <v>45000</v>
      </c>
      <c r="W424" s="217">
        <v>45041</v>
      </c>
      <c r="X424" s="217">
        <v>45061</v>
      </c>
      <c r="Y424" s="190"/>
      <c r="Z424" s="217">
        <v>45073</v>
      </c>
      <c r="AA424" s="217">
        <v>45082</v>
      </c>
      <c r="AB424" s="190"/>
      <c r="AC424" s="217"/>
      <c r="AD424" s="217"/>
      <c r="AE424" s="217"/>
      <c r="AF424" s="217"/>
      <c r="AG424" s="190"/>
      <c r="AH424" s="168"/>
      <c r="AI424" s="168"/>
      <c r="AJ424" s="290">
        <f t="shared" si="48"/>
        <v>45082</v>
      </c>
      <c r="AK424" s="290">
        <f t="shared" si="49"/>
        <v>0</v>
      </c>
      <c r="AL424" s="168"/>
      <c r="XFD424" s="85"/>
    </row>
    <row r="425" spans="1:38 16384:16384" s="68" customFormat="1" ht="18.5" customHeight="1">
      <c r="A425" s="293">
        <v>422</v>
      </c>
      <c r="B425" s="127" t="s">
        <v>200</v>
      </c>
      <c r="C425" s="149" t="s">
        <v>171</v>
      </c>
      <c r="D425" s="215" t="s">
        <v>1309</v>
      </c>
      <c r="E425" s="215" t="s">
        <v>1310</v>
      </c>
      <c r="F425" s="209" t="s">
        <v>1313</v>
      </c>
      <c r="G425" s="276" t="s">
        <v>1314</v>
      </c>
      <c r="H425" s="163">
        <v>2</v>
      </c>
      <c r="I425" s="275" t="s">
        <v>1278</v>
      </c>
      <c r="J425" s="217">
        <v>44972</v>
      </c>
      <c r="K425" s="217">
        <v>44999</v>
      </c>
      <c r="L425" s="217">
        <v>45000</v>
      </c>
      <c r="M425" s="217">
        <v>45041</v>
      </c>
      <c r="N425" s="190"/>
      <c r="O425" s="190"/>
      <c r="P425" s="190"/>
      <c r="Q425" s="190"/>
      <c r="R425" s="190"/>
      <c r="S425" s="217">
        <v>44972</v>
      </c>
      <c r="T425" s="217" t="s">
        <v>133</v>
      </c>
      <c r="U425" s="217">
        <v>44999</v>
      </c>
      <c r="V425" s="217">
        <v>45000</v>
      </c>
      <c r="W425" s="217">
        <v>45041</v>
      </c>
      <c r="X425" s="217">
        <v>45061</v>
      </c>
      <c r="Y425" s="190"/>
      <c r="Z425" s="217">
        <v>45073</v>
      </c>
      <c r="AA425" s="217">
        <v>45082</v>
      </c>
      <c r="AB425" s="190"/>
      <c r="AC425" s="217"/>
      <c r="AD425" s="217"/>
      <c r="AE425" s="217"/>
      <c r="AF425" s="217"/>
      <c r="AG425" s="190"/>
      <c r="AH425" s="168"/>
      <c r="AI425" s="168"/>
      <c r="AJ425" s="290">
        <f t="shared" si="48"/>
        <v>45082</v>
      </c>
      <c r="AK425" s="290">
        <f t="shared" si="49"/>
        <v>0</v>
      </c>
      <c r="AL425" s="168"/>
      <c r="XFD425" s="85"/>
    </row>
    <row r="426" spans="1:38 16384:16384" s="68" customFormat="1" ht="18.5" customHeight="1">
      <c r="A426" s="290">
        <v>423</v>
      </c>
      <c r="B426" s="127" t="s">
        <v>200</v>
      </c>
      <c r="C426" s="149" t="s">
        <v>171</v>
      </c>
      <c r="D426" s="215" t="s">
        <v>1309</v>
      </c>
      <c r="E426" s="215" t="s">
        <v>1310</v>
      </c>
      <c r="F426" s="209" t="s">
        <v>1315</v>
      </c>
      <c r="G426" s="276" t="s">
        <v>1316</v>
      </c>
      <c r="H426" s="163">
        <v>2</v>
      </c>
      <c r="I426" s="275" t="s">
        <v>1278</v>
      </c>
      <c r="J426" s="217">
        <v>44972</v>
      </c>
      <c r="K426" s="217">
        <v>44999</v>
      </c>
      <c r="L426" s="217">
        <v>45000</v>
      </c>
      <c r="M426" s="217">
        <v>45041</v>
      </c>
      <c r="N426" s="190"/>
      <c r="O426" s="190"/>
      <c r="P426" s="190"/>
      <c r="Q426" s="190"/>
      <c r="R426" s="190"/>
      <c r="S426" s="217">
        <v>44972</v>
      </c>
      <c r="T426" s="217" t="s">
        <v>133</v>
      </c>
      <c r="U426" s="217">
        <v>44999</v>
      </c>
      <c r="V426" s="217">
        <v>45000</v>
      </c>
      <c r="W426" s="217">
        <v>45041</v>
      </c>
      <c r="X426" s="217">
        <v>45061</v>
      </c>
      <c r="Y426" s="190"/>
      <c r="Z426" s="217">
        <v>45073</v>
      </c>
      <c r="AA426" s="217">
        <v>45082</v>
      </c>
      <c r="AB426" s="190"/>
      <c r="AC426" s="217"/>
      <c r="AD426" s="217"/>
      <c r="AE426" s="217"/>
      <c r="AF426" s="217"/>
      <c r="AG426" s="190"/>
      <c r="AH426" s="168"/>
      <c r="AI426" s="168"/>
      <c r="AJ426" s="290">
        <f t="shared" si="48"/>
        <v>45082</v>
      </c>
      <c r="AK426" s="290">
        <f t="shared" si="49"/>
        <v>0</v>
      </c>
      <c r="AL426" s="168"/>
      <c r="XFD426" s="85"/>
    </row>
    <row r="427" spans="1:38 16384:16384" s="68" customFormat="1" ht="18.5" customHeight="1">
      <c r="A427" s="293">
        <v>424</v>
      </c>
      <c r="B427" s="127" t="s">
        <v>200</v>
      </c>
      <c r="C427" s="149" t="s">
        <v>171</v>
      </c>
      <c r="D427" s="215" t="s">
        <v>1309</v>
      </c>
      <c r="E427" s="215" t="s">
        <v>1310</v>
      </c>
      <c r="F427" s="209" t="s">
        <v>1317</v>
      </c>
      <c r="G427" s="276" t="s">
        <v>1318</v>
      </c>
      <c r="H427" s="163">
        <v>4</v>
      </c>
      <c r="I427" s="275" t="s">
        <v>1278</v>
      </c>
      <c r="J427" s="217">
        <v>44972</v>
      </c>
      <c r="K427" s="217">
        <v>44999</v>
      </c>
      <c r="L427" s="217">
        <v>45000</v>
      </c>
      <c r="M427" s="217">
        <v>45041</v>
      </c>
      <c r="N427" s="190"/>
      <c r="O427" s="190"/>
      <c r="P427" s="190"/>
      <c r="Q427" s="190"/>
      <c r="R427" s="190"/>
      <c r="S427" s="217">
        <v>44972</v>
      </c>
      <c r="T427" s="217" t="s">
        <v>133</v>
      </c>
      <c r="U427" s="217">
        <v>44999</v>
      </c>
      <c r="V427" s="217">
        <v>45000</v>
      </c>
      <c r="W427" s="217">
        <v>45041</v>
      </c>
      <c r="X427" s="217">
        <v>45061</v>
      </c>
      <c r="Y427" s="190"/>
      <c r="Z427" s="217">
        <v>45073</v>
      </c>
      <c r="AA427" s="217">
        <v>45082</v>
      </c>
      <c r="AB427" s="190"/>
      <c r="AC427" s="217"/>
      <c r="AD427" s="217"/>
      <c r="AE427" s="217"/>
      <c r="AF427" s="217"/>
      <c r="AG427" s="190"/>
      <c r="AH427" s="168"/>
      <c r="AI427" s="168"/>
      <c r="AJ427" s="290">
        <f t="shared" si="48"/>
        <v>45082</v>
      </c>
      <c r="AK427" s="290">
        <f t="shared" si="49"/>
        <v>0</v>
      </c>
      <c r="AL427" s="168"/>
      <c r="XFD427" s="85"/>
    </row>
    <row r="428" spans="1:38 16384:16384" s="117" customFormat="1" ht="18.5" customHeight="1">
      <c r="A428" s="290">
        <v>425</v>
      </c>
      <c r="B428" s="127" t="s">
        <v>200</v>
      </c>
      <c r="C428" s="149" t="s">
        <v>171</v>
      </c>
      <c r="D428" s="215" t="s">
        <v>1319</v>
      </c>
      <c r="E428" s="215" t="s">
        <v>1320</v>
      </c>
      <c r="F428" s="168" t="s">
        <v>1321</v>
      </c>
      <c r="G428" s="277" t="s">
        <v>1322</v>
      </c>
      <c r="H428" s="163">
        <v>6</v>
      </c>
      <c r="I428" s="275" t="s">
        <v>1278</v>
      </c>
      <c r="J428" s="278">
        <v>44923</v>
      </c>
      <c r="K428" s="278" t="s">
        <v>1323</v>
      </c>
      <c r="L428" s="278" t="s">
        <v>1324</v>
      </c>
      <c r="M428" s="278" t="s">
        <v>1325</v>
      </c>
      <c r="N428" s="278" t="s">
        <v>1326</v>
      </c>
      <c r="O428" s="278">
        <v>45045</v>
      </c>
      <c r="P428" s="278">
        <v>45045</v>
      </c>
      <c r="Q428" s="278">
        <v>45056</v>
      </c>
      <c r="R428" s="278">
        <v>45656</v>
      </c>
      <c r="S428" s="278">
        <v>44923</v>
      </c>
      <c r="T428" s="278">
        <v>44924</v>
      </c>
      <c r="U428" s="278">
        <v>44925</v>
      </c>
      <c r="V428" s="278">
        <v>44963</v>
      </c>
      <c r="W428" s="278"/>
      <c r="X428" s="278"/>
      <c r="Y428" s="279"/>
      <c r="Z428" s="278"/>
      <c r="AA428" s="278"/>
      <c r="AB428" s="278" t="s">
        <v>1327</v>
      </c>
      <c r="AC428" s="278"/>
      <c r="AD428" s="278"/>
      <c r="AE428" s="278"/>
      <c r="AF428" s="278"/>
      <c r="AG428" s="278"/>
      <c r="AH428" s="278"/>
      <c r="AI428" s="168"/>
      <c r="AJ428" s="290">
        <f t="shared" si="48"/>
        <v>-45056</v>
      </c>
      <c r="AK428" s="290">
        <f t="shared" si="49"/>
        <v>-45656</v>
      </c>
      <c r="AL428" s="218"/>
      <c r="XFD428" s="85"/>
    </row>
    <row r="429" spans="1:38 16384:16384" s="117" customFormat="1" ht="18.5" customHeight="1">
      <c r="A429" s="293">
        <v>426</v>
      </c>
      <c r="B429" s="127" t="s">
        <v>200</v>
      </c>
      <c r="C429" s="149" t="s">
        <v>171</v>
      </c>
      <c r="D429" s="215" t="s">
        <v>1319</v>
      </c>
      <c r="E429" s="215" t="s">
        <v>1320</v>
      </c>
      <c r="F429" s="168" t="s">
        <v>1328</v>
      </c>
      <c r="G429" s="277" t="s">
        <v>1329</v>
      </c>
      <c r="H429" s="163">
        <v>7</v>
      </c>
      <c r="I429" s="275" t="s">
        <v>1278</v>
      </c>
      <c r="J429" s="278">
        <v>44923</v>
      </c>
      <c r="K429" s="278" t="s">
        <v>1323</v>
      </c>
      <c r="L429" s="278" t="s">
        <v>1324</v>
      </c>
      <c r="M429" s="278" t="s">
        <v>1325</v>
      </c>
      <c r="N429" s="278" t="s">
        <v>1326</v>
      </c>
      <c r="O429" s="278">
        <v>45045</v>
      </c>
      <c r="P429" s="278">
        <v>45045</v>
      </c>
      <c r="Q429" s="278">
        <v>45056</v>
      </c>
      <c r="R429" s="278">
        <v>45656</v>
      </c>
      <c r="S429" s="278">
        <v>44923</v>
      </c>
      <c r="T429" s="278">
        <v>44924</v>
      </c>
      <c r="U429" s="278">
        <v>44925</v>
      </c>
      <c r="V429" s="278">
        <v>44963</v>
      </c>
      <c r="W429" s="278"/>
      <c r="X429" s="278"/>
      <c r="Y429" s="279"/>
      <c r="Z429" s="278"/>
      <c r="AA429" s="278"/>
      <c r="AB429" s="278" t="s">
        <v>1327</v>
      </c>
      <c r="AC429" s="278"/>
      <c r="AD429" s="278"/>
      <c r="AE429" s="278"/>
      <c r="AF429" s="278"/>
      <c r="AG429" s="278"/>
      <c r="AH429" s="278"/>
      <c r="AI429" s="168"/>
      <c r="AJ429" s="290">
        <f t="shared" si="48"/>
        <v>-45056</v>
      </c>
      <c r="AK429" s="290">
        <f t="shared" si="49"/>
        <v>-45656</v>
      </c>
      <c r="AL429" s="218"/>
      <c r="XFD429" s="85"/>
    </row>
    <row r="430" spans="1:38 16384:16384" s="118" customFormat="1" ht="18.5" customHeight="1">
      <c r="A430" s="290">
        <v>427</v>
      </c>
      <c r="B430" s="127" t="s">
        <v>200</v>
      </c>
      <c r="C430" s="149" t="s">
        <v>171</v>
      </c>
      <c r="D430" s="215" t="s">
        <v>1330</v>
      </c>
      <c r="E430" s="215" t="s">
        <v>1331</v>
      </c>
      <c r="F430" s="168" t="s">
        <v>1332</v>
      </c>
      <c r="G430" s="277" t="s">
        <v>1333</v>
      </c>
      <c r="H430" s="163">
        <v>8</v>
      </c>
      <c r="I430" s="275" t="s">
        <v>1278</v>
      </c>
      <c r="J430" s="217">
        <v>44757</v>
      </c>
      <c r="K430" s="217">
        <v>44774</v>
      </c>
      <c r="L430" s="217">
        <v>44819</v>
      </c>
      <c r="M430" s="217">
        <v>44854</v>
      </c>
      <c r="N430" s="217">
        <v>44869</v>
      </c>
      <c r="O430" s="217">
        <v>44878</v>
      </c>
      <c r="P430" s="217">
        <v>44878</v>
      </c>
      <c r="Q430" s="217">
        <v>44895</v>
      </c>
      <c r="R430" s="217">
        <v>45168</v>
      </c>
      <c r="S430" s="217">
        <v>44757</v>
      </c>
      <c r="T430" s="217">
        <v>44757</v>
      </c>
      <c r="U430" s="217">
        <v>44779</v>
      </c>
      <c r="V430" s="217">
        <v>44791</v>
      </c>
      <c r="W430" s="217">
        <v>44826</v>
      </c>
      <c r="X430" s="217">
        <v>44849</v>
      </c>
      <c r="Y430" s="190">
        <v>45273</v>
      </c>
      <c r="Z430" s="217">
        <v>44909</v>
      </c>
      <c r="AA430" s="217">
        <v>45000</v>
      </c>
      <c r="AB430" s="217" t="s">
        <v>1334</v>
      </c>
      <c r="AC430" s="217">
        <v>45137</v>
      </c>
      <c r="AD430" s="217">
        <v>45168</v>
      </c>
      <c r="AE430" s="217">
        <v>45184</v>
      </c>
      <c r="AF430" s="217">
        <v>45275</v>
      </c>
      <c r="AG430" s="217"/>
      <c r="AH430" s="219"/>
      <c r="AI430" s="168"/>
      <c r="AJ430" s="290">
        <f t="shared" si="48"/>
        <v>105</v>
      </c>
      <c r="AK430" s="290">
        <f t="shared" si="49"/>
        <v>107</v>
      </c>
      <c r="AL430" s="219"/>
      <c r="XFD430" s="85"/>
    </row>
    <row r="431" spans="1:38 16384:16384" s="118" customFormat="1" ht="18.5" customHeight="1">
      <c r="A431" s="293">
        <v>428</v>
      </c>
      <c r="B431" s="127" t="s">
        <v>200</v>
      </c>
      <c r="C431" s="149" t="s">
        <v>171</v>
      </c>
      <c r="D431" s="215" t="s">
        <v>1330</v>
      </c>
      <c r="E431" s="215" t="s">
        <v>1331</v>
      </c>
      <c r="F431" s="168" t="s">
        <v>1335</v>
      </c>
      <c r="G431" s="277" t="s">
        <v>1336</v>
      </c>
      <c r="H431" s="163">
        <v>7</v>
      </c>
      <c r="I431" s="275" t="s">
        <v>1278</v>
      </c>
      <c r="J431" s="217">
        <v>44757</v>
      </c>
      <c r="K431" s="217">
        <v>44774</v>
      </c>
      <c r="L431" s="217">
        <v>44819</v>
      </c>
      <c r="M431" s="217">
        <v>44854</v>
      </c>
      <c r="N431" s="217">
        <v>44869</v>
      </c>
      <c r="O431" s="217">
        <v>44878</v>
      </c>
      <c r="P431" s="217">
        <v>44878</v>
      </c>
      <c r="Q431" s="217">
        <v>44895</v>
      </c>
      <c r="R431" s="217">
        <v>45168</v>
      </c>
      <c r="S431" s="217">
        <v>44757</v>
      </c>
      <c r="T431" s="217">
        <v>44757</v>
      </c>
      <c r="U431" s="217">
        <v>44779</v>
      </c>
      <c r="V431" s="217">
        <v>44791</v>
      </c>
      <c r="W431" s="217">
        <v>44826</v>
      </c>
      <c r="X431" s="217">
        <v>44849</v>
      </c>
      <c r="Y431" s="190">
        <v>45273</v>
      </c>
      <c r="Z431" s="217">
        <v>44909</v>
      </c>
      <c r="AA431" s="217">
        <v>45000</v>
      </c>
      <c r="AB431" s="217" t="s">
        <v>1334</v>
      </c>
      <c r="AC431" s="217">
        <v>45137</v>
      </c>
      <c r="AD431" s="217">
        <v>45168</v>
      </c>
      <c r="AE431" s="217">
        <v>45184</v>
      </c>
      <c r="AF431" s="217">
        <v>45275</v>
      </c>
      <c r="AG431" s="217"/>
      <c r="AH431" s="219"/>
      <c r="AI431" s="168"/>
      <c r="AJ431" s="290">
        <f t="shared" si="48"/>
        <v>105</v>
      </c>
      <c r="AK431" s="290">
        <f t="shared" si="49"/>
        <v>107</v>
      </c>
      <c r="AL431" s="219"/>
      <c r="XFD431" s="85"/>
    </row>
    <row r="432" spans="1:38 16384:16384" s="85" customFormat="1" ht="18.5" customHeight="1">
      <c r="A432" s="290">
        <v>429</v>
      </c>
      <c r="B432" s="149" t="s">
        <v>772</v>
      </c>
      <c r="C432" s="149" t="s">
        <v>171</v>
      </c>
      <c r="D432" s="149" t="s">
        <v>1966</v>
      </c>
      <c r="E432" s="149" t="s">
        <v>1967</v>
      </c>
      <c r="F432" s="149" t="s">
        <v>1337</v>
      </c>
      <c r="G432" s="274" t="s">
        <v>1338</v>
      </c>
      <c r="H432" s="163">
        <v>1</v>
      </c>
      <c r="I432" s="275" t="s">
        <v>1278</v>
      </c>
      <c r="J432" s="217">
        <v>45082</v>
      </c>
      <c r="K432" s="217">
        <v>45109</v>
      </c>
      <c r="L432" s="217">
        <v>45143</v>
      </c>
      <c r="M432" s="217">
        <v>45144</v>
      </c>
      <c r="N432" s="217">
        <v>45162</v>
      </c>
      <c r="O432" s="217">
        <v>45186</v>
      </c>
      <c r="P432" s="217">
        <v>45191</v>
      </c>
      <c r="Q432" s="217">
        <v>45193</v>
      </c>
      <c r="R432" s="216">
        <f t="shared" ref="R432:R435" si="56">Q432+180</f>
        <v>45373</v>
      </c>
      <c r="S432" s="217">
        <v>45082</v>
      </c>
      <c r="T432" s="217"/>
      <c r="U432" s="217"/>
      <c r="V432" s="217"/>
      <c r="W432" s="217"/>
      <c r="X432" s="217"/>
      <c r="Y432" s="217"/>
      <c r="Z432" s="217"/>
      <c r="AA432" s="217"/>
      <c r="AB432" s="217" t="s">
        <v>3169</v>
      </c>
      <c r="AC432" s="149"/>
      <c r="AD432" s="149"/>
      <c r="AE432" s="149"/>
      <c r="AF432" s="149"/>
      <c r="AG432" s="149"/>
      <c r="AH432" s="427" t="s">
        <v>1357</v>
      </c>
      <c r="AI432" s="149"/>
      <c r="AJ432" s="290">
        <f t="shared" si="48"/>
        <v>-45193</v>
      </c>
      <c r="AK432" s="290">
        <f t="shared" si="49"/>
        <v>-45373</v>
      </c>
      <c r="AL432" s="149"/>
    </row>
    <row r="433" spans="1:38" s="85" customFormat="1" ht="18.5" customHeight="1">
      <c r="A433" s="293">
        <v>430</v>
      </c>
      <c r="B433" s="149" t="s">
        <v>772</v>
      </c>
      <c r="C433" s="149" t="s">
        <v>171</v>
      </c>
      <c r="D433" s="149" t="s">
        <v>1966</v>
      </c>
      <c r="E433" s="149" t="s">
        <v>1967</v>
      </c>
      <c r="F433" s="149" t="s">
        <v>1339</v>
      </c>
      <c r="G433" s="274" t="s">
        <v>1340</v>
      </c>
      <c r="H433" s="163">
        <v>1</v>
      </c>
      <c r="I433" s="275" t="s">
        <v>1278</v>
      </c>
      <c r="J433" s="217">
        <v>45082</v>
      </c>
      <c r="K433" s="217">
        <v>45109</v>
      </c>
      <c r="L433" s="217">
        <v>45143</v>
      </c>
      <c r="M433" s="217">
        <v>45144</v>
      </c>
      <c r="N433" s="217">
        <v>45162</v>
      </c>
      <c r="O433" s="217">
        <v>45186</v>
      </c>
      <c r="P433" s="217">
        <v>45191</v>
      </c>
      <c r="Q433" s="217">
        <v>45193</v>
      </c>
      <c r="R433" s="216">
        <f t="shared" si="56"/>
        <v>45373</v>
      </c>
      <c r="S433" s="217">
        <v>45082</v>
      </c>
      <c r="T433" s="217"/>
      <c r="U433" s="217"/>
      <c r="V433" s="217"/>
      <c r="W433" s="217"/>
      <c r="X433" s="217"/>
      <c r="Y433" s="217"/>
      <c r="Z433" s="217"/>
      <c r="AA433" s="217"/>
      <c r="AB433" s="217" t="s">
        <v>3169</v>
      </c>
      <c r="AC433" s="149"/>
      <c r="AD433" s="149"/>
      <c r="AE433" s="149"/>
      <c r="AF433" s="149"/>
      <c r="AG433" s="149"/>
      <c r="AH433" s="427" t="s">
        <v>1357</v>
      </c>
      <c r="AI433" s="149"/>
      <c r="AJ433" s="290">
        <f t="shared" si="48"/>
        <v>-45193</v>
      </c>
      <c r="AK433" s="290">
        <f t="shared" si="49"/>
        <v>-45373</v>
      </c>
      <c r="AL433" s="149"/>
    </row>
    <row r="434" spans="1:38" s="85" customFormat="1" ht="18.5" customHeight="1">
      <c r="A434" s="290">
        <v>431</v>
      </c>
      <c r="B434" s="149" t="s">
        <v>3170</v>
      </c>
      <c r="C434" s="149" t="s">
        <v>171</v>
      </c>
      <c r="D434" s="149" t="s">
        <v>3171</v>
      </c>
      <c r="E434" s="149" t="s">
        <v>3254</v>
      </c>
      <c r="F434" s="149" t="s">
        <v>3255</v>
      </c>
      <c r="G434" s="274" t="s">
        <v>3172</v>
      </c>
      <c r="H434" s="163">
        <v>2</v>
      </c>
      <c r="I434" s="275" t="s">
        <v>1278</v>
      </c>
      <c r="J434" s="217">
        <v>45115</v>
      </c>
      <c r="K434" s="217">
        <v>45143</v>
      </c>
      <c r="L434" s="217">
        <v>45167</v>
      </c>
      <c r="M434" s="217" t="s">
        <v>133</v>
      </c>
      <c r="N434" s="217" t="s">
        <v>133</v>
      </c>
      <c r="O434" s="217">
        <v>45190</v>
      </c>
      <c r="P434" s="217">
        <v>45193</v>
      </c>
      <c r="Q434" s="217">
        <v>45196</v>
      </c>
      <c r="R434" s="216">
        <f t="shared" si="56"/>
        <v>45376</v>
      </c>
      <c r="S434" s="217">
        <v>45114</v>
      </c>
      <c r="T434" s="217"/>
      <c r="U434" s="217"/>
      <c r="V434" s="217"/>
      <c r="W434" s="217"/>
      <c r="X434" s="217"/>
      <c r="Y434" s="217"/>
      <c r="Z434" s="217"/>
      <c r="AA434" s="217"/>
      <c r="AB434" s="217"/>
      <c r="AC434" s="149"/>
      <c r="AD434" s="149"/>
      <c r="AE434" s="149"/>
      <c r="AF434" s="149"/>
      <c r="AG434" s="149"/>
      <c r="AH434" s="427" t="s">
        <v>3173</v>
      </c>
      <c r="AI434" s="149"/>
      <c r="AJ434" s="290">
        <f t="shared" si="48"/>
        <v>-45196</v>
      </c>
      <c r="AK434" s="290">
        <f t="shared" si="49"/>
        <v>-45376</v>
      </c>
      <c r="AL434" s="149"/>
    </row>
    <row r="435" spans="1:38" s="85" customFormat="1" ht="18.5" customHeight="1">
      <c r="A435" s="293">
        <v>432</v>
      </c>
      <c r="B435" s="149" t="s">
        <v>3170</v>
      </c>
      <c r="C435" s="149" t="s">
        <v>171</v>
      </c>
      <c r="D435" s="149" t="s">
        <v>3171</v>
      </c>
      <c r="E435" s="149" t="s">
        <v>3254</v>
      </c>
      <c r="F435" s="149" t="s">
        <v>3256</v>
      </c>
      <c r="G435" s="274" t="s">
        <v>3174</v>
      </c>
      <c r="H435" s="163">
        <v>2</v>
      </c>
      <c r="I435" s="275" t="s">
        <v>1278</v>
      </c>
      <c r="J435" s="217">
        <v>45115</v>
      </c>
      <c r="K435" s="217">
        <v>45143</v>
      </c>
      <c r="L435" s="217">
        <v>45167</v>
      </c>
      <c r="M435" s="217" t="s">
        <v>133</v>
      </c>
      <c r="N435" s="217" t="s">
        <v>133</v>
      </c>
      <c r="O435" s="217">
        <v>45190</v>
      </c>
      <c r="P435" s="217">
        <v>45193</v>
      </c>
      <c r="Q435" s="217">
        <v>45196</v>
      </c>
      <c r="R435" s="216">
        <f t="shared" si="56"/>
        <v>45376</v>
      </c>
      <c r="S435" s="217">
        <v>45114</v>
      </c>
      <c r="T435" s="217"/>
      <c r="U435" s="217"/>
      <c r="V435" s="217"/>
      <c r="W435" s="217"/>
      <c r="X435" s="217"/>
      <c r="Y435" s="217"/>
      <c r="Z435" s="217"/>
      <c r="AA435" s="217"/>
      <c r="AB435" s="217"/>
      <c r="AC435" s="149"/>
      <c r="AD435" s="149"/>
      <c r="AE435" s="149"/>
      <c r="AF435" s="149"/>
      <c r="AG435" s="149"/>
      <c r="AH435" s="427" t="s">
        <v>3173</v>
      </c>
      <c r="AI435" s="149"/>
      <c r="AJ435" s="290">
        <f t="shared" si="48"/>
        <v>-45196</v>
      </c>
      <c r="AK435" s="290">
        <f t="shared" si="49"/>
        <v>-45376</v>
      </c>
      <c r="AL435" s="149"/>
    </row>
  </sheetData>
  <autoFilter ref="A3:AK435"/>
  <mergeCells count="12">
    <mergeCell ref="A2:A3"/>
    <mergeCell ref="C2:C3"/>
    <mergeCell ref="F2:F3"/>
    <mergeCell ref="G2:G3"/>
    <mergeCell ref="H2:H3"/>
    <mergeCell ref="B2:B3"/>
    <mergeCell ref="E2:E3"/>
    <mergeCell ref="S2:AI2"/>
    <mergeCell ref="AJ2:AK2"/>
    <mergeCell ref="D2:D3"/>
    <mergeCell ref="J2:R2"/>
    <mergeCell ref="I2:I3"/>
  </mergeCells>
  <phoneticPr fontId="3" type="noConversion"/>
  <conditionalFormatting sqref="E53">
    <cfRule type="duplicateValues" dxfId="6837" priority="320"/>
    <cfRule type="duplicateValues" dxfId="6836" priority="322"/>
    <cfRule type="duplicateValues" dxfId="6835" priority="324"/>
    <cfRule type="duplicateValues" dxfId="6834" priority="326"/>
  </conditionalFormatting>
  <conditionalFormatting sqref="E54">
    <cfRule type="duplicateValues" dxfId="6833" priority="319"/>
    <cfRule type="duplicateValues" dxfId="6832" priority="321"/>
    <cfRule type="duplicateValues" dxfId="6831" priority="323"/>
    <cfRule type="duplicateValues" dxfId="6830" priority="325"/>
  </conditionalFormatting>
  <conditionalFormatting sqref="E61">
    <cfRule type="duplicateValues" dxfId="6829" priority="339"/>
    <cfRule type="duplicateValues" dxfId="6828" priority="340"/>
    <cfRule type="duplicateValues" dxfId="6827" priority="341"/>
    <cfRule type="duplicateValues" dxfId="6826" priority="342"/>
  </conditionalFormatting>
  <conditionalFormatting sqref="E62">
    <cfRule type="duplicateValues" dxfId="6825" priority="335"/>
    <cfRule type="duplicateValues" dxfId="6824" priority="336"/>
    <cfRule type="duplicateValues" dxfId="6823" priority="337"/>
    <cfRule type="duplicateValues" dxfId="6822" priority="338"/>
  </conditionalFormatting>
  <conditionalFormatting sqref="E63">
    <cfRule type="duplicateValues" dxfId="6821" priority="331"/>
    <cfRule type="duplicateValues" dxfId="6820" priority="332"/>
    <cfRule type="duplicateValues" dxfId="6819" priority="333"/>
    <cfRule type="duplicateValues" dxfId="6818" priority="334"/>
  </conditionalFormatting>
  <conditionalFormatting sqref="E64">
    <cfRule type="duplicateValues" dxfId="6817" priority="327"/>
    <cfRule type="duplicateValues" dxfId="6816" priority="328"/>
    <cfRule type="duplicateValues" dxfId="6815" priority="329"/>
    <cfRule type="duplicateValues" dxfId="6814" priority="330"/>
  </conditionalFormatting>
  <conditionalFormatting sqref="F53">
    <cfRule type="duplicateValues" dxfId="6813" priority="343"/>
    <cfRule type="duplicateValues" dxfId="6812" priority="344"/>
    <cfRule type="duplicateValues" dxfId="6811" priority="345"/>
    <cfRule type="duplicateValues" dxfId="6810" priority="346"/>
  </conditionalFormatting>
  <conditionalFormatting sqref="F54">
    <cfRule type="duplicateValues" dxfId="6809" priority="347"/>
    <cfRule type="duplicateValues" dxfId="6808" priority="348"/>
    <cfRule type="duplicateValues" dxfId="6807" priority="349"/>
    <cfRule type="duplicateValues" dxfId="6806" priority="350"/>
  </conditionalFormatting>
  <conditionalFormatting sqref="F61">
    <cfRule type="duplicateValues" dxfId="6805" priority="351"/>
    <cfRule type="duplicateValues" dxfId="6804" priority="352"/>
    <cfRule type="duplicateValues" dxfId="6803" priority="353"/>
    <cfRule type="duplicateValues" dxfId="6802" priority="354"/>
  </conditionalFormatting>
  <conditionalFormatting sqref="F62">
    <cfRule type="duplicateValues" dxfId="6801" priority="355"/>
    <cfRule type="duplicateValues" dxfId="6800" priority="356"/>
    <cfRule type="duplicateValues" dxfId="6799" priority="357"/>
    <cfRule type="duplicateValues" dxfId="6798" priority="358"/>
  </conditionalFormatting>
  <conditionalFormatting sqref="F63">
    <cfRule type="duplicateValues" dxfId="6797" priority="359"/>
    <cfRule type="duplicateValues" dxfId="6796" priority="360"/>
    <cfRule type="duplicateValues" dxfId="6795" priority="361"/>
    <cfRule type="duplicateValues" dxfId="6794" priority="362"/>
  </conditionalFormatting>
  <conditionalFormatting sqref="F64">
    <cfRule type="duplicateValues" dxfId="6793" priority="363"/>
    <cfRule type="duplicateValues" dxfId="6792" priority="364"/>
    <cfRule type="duplicateValues" dxfId="6791" priority="365"/>
    <cfRule type="duplicateValues" dxfId="6790" priority="366"/>
  </conditionalFormatting>
  <conditionalFormatting sqref="E65">
    <cfRule type="duplicateValues" dxfId="6789" priority="315"/>
    <cfRule type="duplicateValues" dxfId="6788" priority="316"/>
    <cfRule type="duplicateValues" dxfId="6787" priority="317"/>
    <cfRule type="duplicateValues" dxfId="6786" priority="318"/>
  </conditionalFormatting>
  <conditionalFormatting sqref="F65">
    <cfRule type="duplicateValues" dxfId="6785" priority="303"/>
    <cfRule type="duplicateValues" dxfId="6784" priority="304"/>
    <cfRule type="duplicateValues" dxfId="6783" priority="305"/>
    <cfRule type="duplicateValues" dxfId="6782" priority="306"/>
  </conditionalFormatting>
  <conditionalFormatting sqref="E71">
    <cfRule type="duplicateValues" dxfId="6781" priority="234"/>
    <cfRule type="duplicateValues" dxfId="6780" priority="254"/>
    <cfRule type="duplicateValues" dxfId="6779" priority="274"/>
    <cfRule type="duplicateValues" dxfId="6778" priority="294"/>
  </conditionalFormatting>
  <conditionalFormatting sqref="F71">
    <cfRule type="duplicateValues" dxfId="6777" priority="154"/>
    <cfRule type="duplicateValues" dxfId="6776" priority="174"/>
    <cfRule type="duplicateValues" dxfId="6775" priority="194"/>
    <cfRule type="duplicateValues" dxfId="6774" priority="214"/>
  </conditionalFormatting>
  <conditionalFormatting sqref="E72">
    <cfRule type="duplicateValues" dxfId="6773" priority="107"/>
    <cfRule type="duplicateValues" dxfId="6772" priority="108"/>
    <cfRule type="duplicateValues" dxfId="6771" priority="109"/>
    <cfRule type="duplicateValues" dxfId="6770" priority="110"/>
  </conditionalFormatting>
  <conditionalFormatting sqref="F72">
    <cfRule type="duplicateValues" dxfId="6769" priority="91"/>
    <cfRule type="duplicateValues" dxfId="6768" priority="92"/>
    <cfRule type="duplicateValues" dxfId="6767" priority="93"/>
    <cfRule type="duplicateValues" dxfId="6766" priority="94"/>
  </conditionalFormatting>
  <conditionalFormatting sqref="E73">
    <cfRule type="duplicateValues" dxfId="6765" priority="103"/>
    <cfRule type="duplicateValues" dxfId="6764" priority="104"/>
    <cfRule type="duplicateValues" dxfId="6763" priority="105"/>
    <cfRule type="duplicateValues" dxfId="6762" priority="106"/>
  </conditionalFormatting>
  <conditionalFormatting sqref="F73">
    <cfRule type="duplicateValues" dxfId="6761" priority="87"/>
    <cfRule type="duplicateValues" dxfId="6760" priority="88"/>
    <cfRule type="duplicateValues" dxfId="6759" priority="89"/>
    <cfRule type="duplicateValues" dxfId="6758" priority="90"/>
  </conditionalFormatting>
  <conditionalFormatting sqref="E74">
    <cfRule type="duplicateValues" dxfId="6757" priority="99"/>
    <cfRule type="duplicateValues" dxfId="6756" priority="100"/>
    <cfRule type="duplicateValues" dxfId="6755" priority="101"/>
    <cfRule type="duplicateValues" dxfId="6754" priority="102"/>
  </conditionalFormatting>
  <conditionalFormatting sqref="F74">
    <cfRule type="duplicateValues" dxfId="6753" priority="83"/>
    <cfRule type="duplicateValues" dxfId="6752" priority="84"/>
    <cfRule type="duplicateValues" dxfId="6751" priority="85"/>
    <cfRule type="duplicateValues" dxfId="6750" priority="86"/>
  </conditionalFormatting>
  <conditionalFormatting sqref="E75">
    <cfRule type="duplicateValues" dxfId="6749" priority="95"/>
    <cfRule type="duplicateValues" dxfId="6748" priority="96"/>
    <cfRule type="duplicateValues" dxfId="6747" priority="97"/>
    <cfRule type="duplicateValues" dxfId="6746" priority="98"/>
  </conditionalFormatting>
  <conditionalFormatting sqref="F75">
    <cfRule type="duplicateValues" dxfId="6745" priority="79"/>
    <cfRule type="duplicateValues" dxfId="6744" priority="80"/>
    <cfRule type="duplicateValues" dxfId="6743" priority="81"/>
    <cfRule type="duplicateValues" dxfId="6742" priority="82"/>
  </conditionalFormatting>
  <conditionalFormatting sqref="E76">
    <cfRule type="duplicateValues" dxfId="6741" priority="111"/>
    <cfRule type="duplicateValues" dxfId="6740" priority="112"/>
    <cfRule type="duplicateValues" dxfId="6739" priority="113"/>
    <cfRule type="duplicateValues" dxfId="6738" priority="114"/>
  </conditionalFormatting>
  <conditionalFormatting sqref="F76">
    <cfRule type="duplicateValues" dxfId="6737" priority="115"/>
    <cfRule type="duplicateValues" dxfId="6736" priority="116"/>
    <cfRule type="duplicateValues" dxfId="6735" priority="117"/>
    <cfRule type="duplicateValues" dxfId="6734" priority="118"/>
  </conditionalFormatting>
  <conditionalFormatting sqref="E77">
    <cfRule type="duplicateValues" dxfId="6733" priority="233"/>
    <cfRule type="duplicateValues" dxfId="6732" priority="253"/>
    <cfRule type="duplicateValues" dxfId="6731" priority="273"/>
    <cfRule type="duplicateValues" dxfId="6730" priority="293"/>
  </conditionalFormatting>
  <conditionalFormatting sqref="F77">
    <cfRule type="duplicateValues" dxfId="6729" priority="153"/>
    <cfRule type="duplicateValues" dxfId="6728" priority="173"/>
    <cfRule type="duplicateValues" dxfId="6727" priority="193"/>
    <cfRule type="duplicateValues" dxfId="6726" priority="213"/>
  </conditionalFormatting>
  <conditionalFormatting sqref="E78">
    <cfRule type="duplicateValues" dxfId="6725" priority="232"/>
    <cfRule type="duplicateValues" dxfId="6724" priority="252"/>
    <cfRule type="duplicateValues" dxfId="6723" priority="272"/>
    <cfRule type="duplicateValues" dxfId="6722" priority="292"/>
  </conditionalFormatting>
  <conditionalFormatting sqref="F78">
    <cfRule type="duplicateValues" dxfId="6721" priority="152"/>
    <cfRule type="duplicateValues" dxfId="6720" priority="172"/>
    <cfRule type="duplicateValues" dxfId="6719" priority="192"/>
    <cfRule type="duplicateValues" dxfId="6718" priority="212"/>
  </conditionalFormatting>
  <conditionalFormatting sqref="E79">
    <cfRule type="duplicateValues" dxfId="6717" priority="231"/>
    <cfRule type="duplicateValues" dxfId="6716" priority="251"/>
    <cfRule type="duplicateValues" dxfId="6715" priority="271"/>
    <cfRule type="duplicateValues" dxfId="6714" priority="291"/>
  </conditionalFormatting>
  <conditionalFormatting sqref="F79">
    <cfRule type="duplicateValues" dxfId="6713" priority="151"/>
    <cfRule type="duplicateValues" dxfId="6712" priority="171"/>
    <cfRule type="duplicateValues" dxfId="6711" priority="191"/>
    <cfRule type="duplicateValues" dxfId="6710" priority="211"/>
  </conditionalFormatting>
  <conditionalFormatting sqref="E80">
    <cfRule type="duplicateValues" dxfId="6709" priority="230"/>
    <cfRule type="duplicateValues" dxfId="6708" priority="250"/>
    <cfRule type="duplicateValues" dxfId="6707" priority="270"/>
    <cfRule type="duplicateValues" dxfId="6706" priority="290"/>
  </conditionalFormatting>
  <conditionalFormatting sqref="F80">
    <cfRule type="duplicateValues" dxfId="6705" priority="150"/>
    <cfRule type="duplicateValues" dxfId="6704" priority="170"/>
    <cfRule type="duplicateValues" dxfId="6703" priority="190"/>
    <cfRule type="duplicateValues" dxfId="6702" priority="210"/>
  </conditionalFormatting>
  <conditionalFormatting sqref="E81">
    <cfRule type="duplicateValues" dxfId="6701" priority="229"/>
    <cfRule type="duplicateValues" dxfId="6700" priority="249"/>
    <cfRule type="duplicateValues" dxfId="6699" priority="269"/>
    <cfRule type="duplicateValues" dxfId="6698" priority="289"/>
  </conditionalFormatting>
  <conditionalFormatting sqref="F81">
    <cfRule type="duplicateValues" dxfId="6697" priority="149"/>
    <cfRule type="duplicateValues" dxfId="6696" priority="169"/>
    <cfRule type="duplicateValues" dxfId="6695" priority="189"/>
    <cfRule type="duplicateValues" dxfId="6694" priority="209"/>
  </conditionalFormatting>
  <conditionalFormatting sqref="E82">
    <cfRule type="duplicateValues" dxfId="6693" priority="228"/>
    <cfRule type="duplicateValues" dxfId="6692" priority="248"/>
    <cfRule type="duplicateValues" dxfId="6691" priority="268"/>
    <cfRule type="duplicateValues" dxfId="6690" priority="288"/>
  </conditionalFormatting>
  <conditionalFormatting sqref="F82">
    <cfRule type="duplicateValues" dxfId="6689" priority="148"/>
    <cfRule type="duplicateValues" dxfId="6688" priority="168"/>
    <cfRule type="duplicateValues" dxfId="6687" priority="188"/>
    <cfRule type="duplicateValues" dxfId="6686" priority="208"/>
  </conditionalFormatting>
  <conditionalFormatting sqref="E83">
    <cfRule type="duplicateValues" dxfId="6685" priority="227"/>
    <cfRule type="duplicateValues" dxfId="6684" priority="247"/>
    <cfRule type="duplicateValues" dxfId="6683" priority="267"/>
    <cfRule type="duplicateValues" dxfId="6682" priority="287"/>
  </conditionalFormatting>
  <conditionalFormatting sqref="F83">
    <cfRule type="duplicateValues" dxfId="6681" priority="147"/>
    <cfRule type="duplicateValues" dxfId="6680" priority="167"/>
    <cfRule type="duplicateValues" dxfId="6679" priority="187"/>
    <cfRule type="duplicateValues" dxfId="6678" priority="207"/>
  </conditionalFormatting>
  <conditionalFormatting sqref="E84">
    <cfRule type="duplicateValues" dxfId="6677" priority="226"/>
    <cfRule type="duplicateValues" dxfId="6676" priority="246"/>
    <cfRule type="duplicateValues" dxfId="6675" priority="266"/>
    <cfRule type="duplicateValues" dxfId="6674" priority="286"/>
  </conditionalFormatting>
  <conditionalFormatting sqref="F84">
    <cfRule type="duplicateValues" dxfId="6673" priority="146"/>
    <cfRule type="duplicateValues" dxfId="6672" priority="166"/>
    <cfRule type="duplicateValues" dxfId="6671" priority="186"/>
    <cfRule type="duplicateValues" dxfId="6670" priority="206"/>
  </conditionalFormatting>
  <conditionalFormatting sqref="E85">
    <cfRule type="duplicateValues" dxfId="6669" priority="225"/>
    <cfRule type="duplicateValues" dxfId="6668" priority="245"/>
    <cfRule type="duplicateValues" dxfId="6667" priority="265"/>
    <cfRule type="duplicateValues" dxfId="6666" priority="285"/>
  </conditionalFormatting>
  <conditionalFormatting sqref="F85">
    <cfRule type="duplicateValues" dxfId="6665" priority="145"/>
    <cfRule type="duplicateValues" dxfId="6664" priority="165"/>
    <cfRule type="duplicateValues" dxfId="6663" priority="185"/>
    <cfRule type="duplicateValues" dxfId="6662" priority="205"/>
  </conditionalFormatting>
  <conditionalFormatting sqref="E86">
    <cfRule type="duplicateValues" dxfId="6661" priority="224"/>
    <cfRule type="duplicateValues" dxfId="6660" priority="244"/>
    <cfRule type="duplicateValues" dxfId="6659" priority="264"/>
    <cfRule type="duplicateValues" dxfId="6658" priority="284"/>
  </conditionalFormatting>
  <conditionalFormatting sqref="F86">
    <cfRule type="duplicateValues" dxfId="6657" priority="144"/>
    <cfRule type="duplicateValues" dxfId="6656" priority="164"/>
    <cfRule type="duplicateValues" dxfId="6655" priority="184"/>
    <cfRule type="duplicateValues" dxfId="6654" priority="204"/>
  </conditionalFormatting>
  <conditionalFormatting sqref="E87">
    <cfRule type="duplicateValues" dxfId="6653" priority="223"/>
    <cfRule type="duplicateValues" dxfId="6652" priority="243"/>
    <cfRule type="duplicateValues" dxfId="6651" priority="263"/>
    <cfRule type="duplicateValues" dxfId="6650" priority="283"/>
  </conditionalFormatting>
  <conditionalFormatting sqref="F87">
    <cfRule type="duplicateValues" dxfId="6649" priority="143"/>
    <cfRule type="duplicateValues" dxfId="6648" priority="163"/>
    <cfRule type="duplicateValues" dxfId="6647" priority="183"/>
    <cfRule type="duplicateValues" dxfId="6646" priority="203"/>
  </conditionalFormatting>
  <conditionalFormatting sqref="E88">
    <cfRule type="duplicateValues" dxfId="6645" priority="222"/>
    <cfRule type="duplicateValues" dxfId="6644" priority="242"/>
    <cfRule type="duplicateValues" dxfId="6643" priority="262"/>
    <cfRule type="duplicateValues" dxfId="6642" priority="282"/>
  </conditionalFormatting>
  <conditionalFormatting sqref="F88">
    <cfRule type="duplicateValues" dxfId="6641" priority="142"/>
    <cfRule type="duplicateValues" dxfId="6640" priority="162"/>
    <cfRule type="duplicateValues" dxfId="6639" priority="182"/>
    <cfRule type="duplicateValues" dxfId="6638" priority="202"/>
  </conditionalFormatting>
  <conditionalFormatting sqref="E89">
    <cfRule type="duplicateValues" dxfId="6637" priority="221"/>
    <cfRule type="duplicateValues" dxfId="6636" priority="241"/>
    <cfRule type="duplicateValues" dxfId="6635" priority="261"/>
    <cfRule type="duplicateValues" dxfId="6634" priority="281"/>
  </conditionalFormatting>
  <conditionalFormatting sqref="F89">
    <cfRule type="duplicateValues" dxfId="6633" priority="141"/>
    <cfRule type="duplicateValues" dxfId="6632" priority="161"/>
    <cfRule type="duplicateValues" dxfId="6631" priority="181"/>
    <cfRule type="duplicateValues" dxfId="6630" priority="201"/>
  </conditionalFormatting>
  <conditionalFormatting sqref="E90">
    <cfRule type="duplicateValues" dxfId="6629" priority="220"/>
    <cfRule type="duplicateValues" dxfId="6628" priority="240"/>
    <cfRule type="duplicateValues" dxfId="6627" priority="260"/>
    <cfRule type="duplicateValues" dxfId="6626" priority="280"/>
  </conditionalFormatting>
  <conditionalFormatting sqref="F90">
    <cfRule type="duplicateValues" dxfId="6625" priority="140"/>
    <cfRule type="duplicateValues" dxfId="6624" priority="160"/>
    <cfRule type="duplicateValues" dxfId="6623" priority="180"/>
    <cfRule type="duplicateValues" dxfId="6622" priority="200"/>
  </conditionalFormatting>
  <conditionalFormatting sqref="E91">
    <cfRule type="duplicateValues" dxfId="6621" priority="219"/>
    <cfRule type="duplicateValues" dxfId="6620" priority="239"/>
    <cfRule type="duplicateValues" dxfId="6619" priority="259"/>
    <cfRule type="duplicateValues" dxfId="6618" priority="279"/>
  </conditionalFormatting>
  <conditionalFormatting sqref="F91">
    <cfRule type="duplicateValues" dxfId="6617" priority="139"/>
    <cfRule type="duplicateValues" dxfId="6616" priority="159"/>
    <cfRule type="duplicateValues" dxfId="6615" priority="179"/>
    <cfRule type="duplicateValues" dxfId="6614" priority="199"/>
  </conditionalFormatting>
  <conditionalFormatting sqref="E92">
    <cfRule type="duplicateValues" dxfId="6613" priority="218"/>
    <cfRule type="duplicateValues" dxfId="6612" priority="238"/>
    <cfRule type="duplicateValues" dxfId="6611" priority="258"/>
    <cfRule type="duplicateValues" dxfId="6610" priority="278"/>
  </conditionalFormatting>
  <conditionalFormatting sqref="F92">
    <cfRule type="duplicateValues" dxfId="6609" priority="138"/>
    <cfRule type="duplicateValues" dxfId="6608" priority="158"/>
    <cfRule type="duplicateValues" dxfId="6607" priority="178"/>
    <cfRule type="duplicateValues" dxfId="6606" priority="198"/>
  </conditionalFormatting>
  <conditionalFormatting sqref="E93">
    <cfRule type="duplicateValues" dxfId="6605" priority="217"/>
    <cfRule type="duplicateValues" dxfId="6604" priority="237"/>
    <cfRule type="duplicateValues" dxfId="6603" priority="257"/>
    <cfRule type="duplicateValues" dxfId="6602" priority="277"/>
  </conditionalFormatting>
  <conditionalFormatting sqref="F93">
    <cfRule type="duplicateValues" dxfId="6601" priority="137"/>
    <cfRule type="duplicateValues" dxfId="6600" priority="157"/>
    <cfRule type="duplicateValues" dxfId="6599" priority="177"/>
    <cfRule type="duplicateValues" dxfId="6598" priority="197"/>
  </conditionalFormatting>
  <conditionalFormatting sqref="E94">
    <cfRule type="duplicateValues" dxfId="6597" priority="216"/>
    <cfRule type="duplicateValues" dxfId="6596" priority="236"/>
    <cfRule type="duplicateValues" dxfId="6595" priority="256"/>
    <cfRule type="duplicateValues" dxfId="6594" priority="276"/>
  </conditionalFormatting>
  <conditionalFormatting sqref="F94">
    <cfRule type="duplicateValues" dxfId="6593" priority="136"/>
    <cfRule type="duplicateValues" dxfId="6592" priority="156"/>
    <cfRule type="duplicateValues" dxfId="6591" priority="176"/>
    <cfRule type="duplicateValues" dxfId="6590" priority="196"/>
  </conditionalFormatting>
  <conditionalFormatting sqref="E95">
    <cfRule type="duplicateValues" dxfId="6589" priority="215"/>
    <cfRule type="duplicateValues" dxfId="6588" priority="235"/>
    <cfRule type="duplicateValues" dxfId="6587" priority="255"/>
    <cfRule type="duplicateValues" dxfId="6586" priority="275"/>
  </conditionalFormatting>
  <conditionalFormatting sqref="F95">
    <cfRule type="duplicateValues" dxfId="6585" priority="135"/>
    <cfRule type="duplicateValues" dxfId="6584" priority="155"/>
    <cfRule type="duplicateValues" dxfId="6583" priority="175"/>
    <cfRule type="duplicateValues" dxfId="6582" priority="195"/>
  </conditionalFormatting>
  <conditionalFormatting sqref="E96">
    <cfRule type="duplicateValues" dxfId="6581" priority="131"/>
    <cfRule type="duplicateValues" dxfId="6580" priority="132"/>
    <cfRule type="duplicateValues" dxfId="6579" priority="133"/>
    <cfRule type="duplicateValues" dxfId="6578" priority="134"/>
  </conditionalFormatting>
  <conditionalFormatting sqref="E97">
    <cfRule type="duplicateValues" dxfId="6577" priority="127"/>
    <cfRule type="duplicateValues" dxfId="6576" priority="128"/>
    <cfRule type="duplicateValues" dxfId="6575" priority="129"/>
    <cfRule type="duplicateValues" dxfId="6574" priority="130"/>
  </conditionalFormatting>
  <conditionalFormatting sqref="E98">
    <cfRule type="duplicateValues" dxfId="6573" priority="123"/>
    <cfRule type="duplicateValues" dxfId="6572" priority="124"/>
    <cfRule type="duplicateValues" dxfId="6571" priority="125"/>
    <cfRule type="duplicateValues" dxfId="6570" priority="126"/>
  </conditionalFormatting>
  <conditionalFormatting sqref="E99">
    <cfRule type="duplicateValues" dxfId="6569" priority="119"/>
    <cfRule type="duplicateValues" dxfId="6568" priority="120"/>
    <cfRule type="duplicateValues" dxfId="6567" priority="121"/>
    <cfRule type="duplicateValues" dxfId="6566" priority="122"/>
  </conditionalFormatting>
  <conditionalFormatting sqref="E66:E68">
    <cfRule type="duplicateValues" dxfId="6565" priority="311"/>
    <cfRule type="duplicateValues" dxfId="6564" priority="312"/>
    <cfRule type="duplicateValues" dxfId="6563" priority="313"/>
    <cfRule type="duplicateValues" dxfId="6562" priority="314"/>
  </conditionalFormatting>
  <conditionalFormatting sqref="E69:E70">
    <cfRule type="duplicateValues" dxfId="6561" priority="307"/>
    <cfRule type="duplicateValues" dxfId="6560" priority="308"/>
    <cfRule type="duplicateValues" dxfId="6559" priority="309"/>
    <cfRule type="duplicateValues" dxfId="6558" priority="310"/>
  </conditionalFormatting>
  <conditionalFormatting sqref="F66:F68">
    <cfRule type="duplicateValues" dxfId="6557" priority="299"/>
    <cfRule type="duplicateValues" dxfId="6556" priority="300"/>
    <cfRule type="duplicateValues" dxfId="6555" priority="301"/>
    <cfRule type="duplicateValues" dxfId="6554" priority="302"/>
  </conditionalFormatting>
  <conditionalFormatting sqref="F69:F70">
    <cfRule type="duplicateValues" dxfId="6553" priority="295"/>
    <cfRule type="duplicateValues" dxfId="6552" priority="296"/>
    <cfRule type="duplicateValues" dxfId="6551" priority="297"/>
    <cfRule type="duplicateValues" dxfId="6550" priority="298"/>
  </conditionalFormatting>
  <conditionalFormatting sqref="F100">
    <cfRule type="duplicateValues" dxfId="6549" priority="78"/>
  </conditionalFormatting>
  <conditionalFormatting sqref="F101:F118">
    <cfRule type="duplicateValues" dxfId="6548" priority="77"/>
  </conditionalFormatting>
  <conditionalFormatting sqref="E154:F155">
    <cfRule type="duplicateValues" dxfId="6547" priority="73"/>
    <cfRule type="duplicateValues" dxfId="6546" priority="74"/>
  </conditionalFormatting>
  <conditionalFormatting sqref="E154:F155">
    <cfRule type="duplicateValues" dxfId="6545" priority="75"/>
    <cfRule type="duplicateValues" dxfId="6544" priority="76"/>
  </conditionalFormatting>
  <conditionalFormatting sqref="D169">
    <cfRule type="duplicateValues" dxfId="6543" priority="69"/>
    <cfRule type="duplicateValues" dxfId="6542" priority="70"/>
    <cfRule type="duplicateValues" dxfId="6541" priority="71"/>
    <cfRule type="duplicateValues" dxfId="6540" priority="72"/>
  </conditionalFormatting>
  <conditionalFormatting sqref="F185:F188">
    <cfRule type="duplicateValues" dxfId="6539" priority="67"/>
    <cfRule type="duplicateValues" dxfId="6538" priority="68"/>
  </conditionalFormatting>
  <conditionalFormatting sqref="F264:F267">
    <cfRule type="duplicateValues" dxfId="6537" priority="64"/>
    <cfRule type="duplicateValues" dxfId="6536" priority="65"/>
    <cfRule type="duplicateValues" dxfId="6535" priority="66"/>
  </conditionalFormatting>
  <conditionalFormatting sqref="E301">
    <cfRule type="duplicateValues" dxfId="6534" priority="56"/>
    <cfRule type="duplicateValues" dxfId="6533" priority="57"/>
  </conditionalFormatting>
  <conditionalFormatting sqref="E294">
    <cfRule type="duplicateValues" dxfId="6532" priority="62"/>
    <cfRule type="duplicateValues" dxfId="6531" priority="63"/>
  </conditionalFormatting>
  <conditionalFormatting sqref="E295">
    <cfRule type="duplicateValues" dxfId="6530" priority="60"/>
    <cfRule type="duplicateValues" dxfId="6529" priority="61"/>
  </conditionalFormatting>
  <conditionalFormatting sqref="E302:E304">
    <cfRule type="duplicateValues" dxfId="6528" priority="54"/>
    <cfRule type="duplicateValues" dxfId="6527" priority="55"/>
  </conditionalFormatting>
  <conditionalFormatting sqref="E296">
    <cfRule type="duplicateValues" dxfId="6526" priority="58"/>
    <cfRule type="duplicateValues" dxfId="6525" priority="59"/>
  </conditionalFormatting>
  <conditionalFormatting sqref="E310:E313">
    <cfRule type="duplicateValues" dxfId="6524" priority="52"/>
    <cfRule type="duplicateValues" dxfId="6523" priority="53"/>
  </conditionalFormatting>
  <conditionalFormatting sqref="F301">
    <cfRule type="duplicateValues" dxfId="6522" priority="44"/>
    <cfRule type="duplicateValues" dxfId="6521" priority="45"/>
  </conditionalFormatting>
  <conditionalFormatting sqref="F294">
    <cfRule type="duplicateValues" dxfId="6520" priority="50"/>
    <cfRule type="duplicateValues" dxfId="6519" priority="51"/>
  </conditionalFormatting>
  <conditionalFormatting sqref="F295">
    <cfRule type="duplicateValues" dxfId="6518" priority="48"/>
    <cfRule type="duplicateValues" dxfId="6517" priority="49"/>
  </conditionalFormatting>
  <conditionalFormatting sqref="F302:F304">
    <cfRule type="duplicateValues" dxfId="6516" priority="42"/>
    <cfRule type="duplicateValues" dxfId="6515" priority="43"/>
  </conditionalFormatting>
  <conditionalFormatting sqref="F296">
    <cfRule type="duplicateValues" dxfId="6514" priority="46"/>
    <cfRule type="duplicateValues" dxfId="6513" priority="47"/>
  </conditionalFormatting>
  <conditionalFormatting sqref="F310:F313">
    <cfRule type="duplicateValues" dxfId="6512" priority="40"/>
    <cfRule type="duplicateValues" dxfId="6511" priority="41"/>
  </conditionalFormatting>
  <conditionalFormatting sqref="AA319:AA326">
    <cfRule type="timePeriod" dxfId="6510" priority="39" timePeriod="lastWeek">
      <formula>AND(TODAY()-ROUNDDOWN(AA319,0)&gt;=(WEEKDAY(TODAY())),TODAY()-ROUNDDOWN(AA319,0)&lt;(WEEKDAY(TODAY())+7))</formula>
    </cfRule>
  </conditionalFormatting>
  <conditionalFormatting sqref="J329:J332">
    <cfRule type="cellIs" priority="27" operator="equal">
      <formula>"M6售后质保"</formula>
    </cfRule>
    <cfRule type="cellIs" priority="28" operator="equal">
      <formula>"M5安装验收"</formula>
    </cfRule>
    <cfRule type="cellIs" priority="29" operator="equal">
      <formula>"M4装配调试"</formula>
    </cfRule>
    <cfRule type="cellIs" priority="30" operator="equal">
      <formula>"M3生产准备"</formula>
    </cfRule>
    <cfRule type="cellIs" priority="31" operator="equal">
      <formula>"M2设计验证"</formula>
    </cfRule>
    <cfRule type="cellIs" priority="32" operator="equal">
      <formula>"M1开拓立项"</formula>
    </cfRule>
    <cfRule type="cellIs" priority="33" operator="equal">
      <formula>"M6售后质保"</formula>
    </cfRule>
    <cfRule type="cellIs" priority="34" operator="equal">
      <formula>"M5安装验收"</formula>
    </cfRule>
    <cfRule type="cellIs" priority="35" operator="equal">
      <formula>"M4装配调试"</formula>
    </cfRule>
    <cfRule type="cellIs" priority="36" operator="equal">
      <formula>"M3生产准备"</formula>
    </cfRule>
    <cfRule type="cellIs" priority="37" operator="equal">
      <formula>"M2设计验证"</formula>
    </cfRule>
    <cfRule type="cellIs" priority="38" operator="equal">
      <formula>"M1开拓立项"</formula>
    </cfRule>
  </conditionalFormatting>
  <conditionalFormatting sqref="S329:S332">
    <cfRule type="cellIs" priority="15" operator="equal">
      <formula>"M6售后质保"</formula>
    </cfRule>
    <cfRule type="cellIs" priority="16" operator="equal">
      <formula>"M5安装验收"</formula>
    </cfRule>
    <cfRule type="cellIs" priority="17" operator="equal">
      <formula>"M4装配调试"</formula>
    </cfRule>
    <cfRule type="cellIs" priority="18" operator="equal">
      <formula>"M3生产准备"</formula>
    </cfRule>
    <cfRule type="cellIs" priority="19" operator="equal">
      <formula>"M2设计验证"</formula>
    </cfRule>
    <cfRule type="cellIs" priority="20" operator="equal">
      <formula>"M1开拓立项"</formula>
    </cfRule>
    <cfRule type="cellIs" priority="21" operator="equal">
      <formula>"M6售后质保"</formula>
    </cfRule>
    <cfRule type="cellIs" priority="22" operator="equal">
      <formula>"M5安装验收"</formula>
    </cfRule>
    <cfRule type="cellIs" priority="23" operator="equal">
      <formula>"M4装配调试"</formula>
    </cfRule>
    <cfRule type="cellIs" priority="24" operator="equal">
      <formula>"M3生产准备"</formula>
    </cfRule>
    <cfRule type="cellIs" priority="25" operator="equal">
      <formula>"M2设计验证"</formula>
    </cfRule>
    <cfRule type="cellIs" priority="26" operator="equal">
      <formula>"M1开拓立项"</formula>
    </cfRule>
  </conditionalFormatting>
  <conditionalFormatting sqref="F371:F374">
    <cfRule type="duplicateValues" dxfId="6509" priority="13"/>
    <cfRule type="duplicateValues" dxfId="6508" priority="14"/>
  </conditionalFormatting>
  <conditionalFormatting sqref="F395:F398">
    <cfRule type="duplicateValues" dxfId="6507" priority="11"/>
    <cfRule type="duplicateValues" dxfId="6506" priority="12"/>
  </conditionalFormatting>
  <conditionalFormatting sqref="F409:F414">
    <cfRule type="duplicateValues" dxfId="6505" priority="2"/>
    <cfRule type="duplicateValues" dxfId="6504" priority="3"/>
  </conditionalFormatting>
  <conditionalFormatting sqref="F424:F427">
    <cfRule type="duplicateValues" dxfId="6503" priority="6"/>
    <cfRule type="duplicateValues" dxfId="6502" priority="7"/>
    <cfRule type="duplicateValues" dxfId="6501" priority="8"/>
    <cfRule type="duplicateValues" dxfId="6500" priority="9"/>
    <cfRule type="duplicateValues" dxfId="6499" priority="10"/>
  </conditionalFormatting>
  <conditionalFormatting sqref="F430:F431">
    <cfRule type="duplicateValues" dxfId="6498" priority="4"/>
    <cfRule type="duplicateValues" dxfId="6497" priority="5"/>
  </conditionalFormatting>
  <dataValidations count="3">
    <dataValidation type="list" allowBlank="1" showInputMessage="1" showErrorMessage="1" sqref="AI100:AI101 AG119:AG122 AG124:AG127 AI137:AI155">
      <formula1>"是,否"</formula1>
    </dataValidation>
    <dataValidation type="list" allowBlank="1" showInputMessage="1" showErrorMessage="1" sqref="Z119 Z122 Z128:Z132 AB146:AB147 AB149 AB137:AB144">
      <formula1>"客户,物料,设计,制造,其他"</formula1>
    </dataValidation>
    <dataValidation type="list" allowBlank="1" showInputMessage="1" showErrorMessage="1" sqref="AB145">
      <formula1>"客户,物料,设计,制造,物料+客户,其他"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XFB163"/>
  <sheetViews>
    <sheetView zoomScale="90" zoomScaleNormal="90" workbookViewId="0">
      <pane ySplit="2" topLeftCell="A3" activePane="bottomLeft" state="frozen"/>
      <selection pane="bottomLeft" activeCell="B9" sqref="B9"/>
    </sheetView>
  </sheetViews>
  <sheetFormatPr defaultColWidth="8.58203125" defaultRowHeight="13"/>
  <cols>
    <col min="1" max="1" width="7.08203125" style="42" customWidth="1"/>
    <col min="2" max="2" width="10.75" style="4" customWidth="1"/>
    <col min="3" max="3" width="35.9140625" style="4" bestFit="1" customWidth="1"/>
    <col min="4" max="4" width="16.08203125" style="4" customWidth="1"/>
    <col min="5" max="5" width="23.4140625" style="4" bestFit="1" customWidth="1"/>
    <col min="6" max="6" width="28.58203125" style="4" bestFit="1" customWidth="1"/>
    <col min="7" max="7" width="31.1640625" style="4" bestFit="1" customWidth="1"/>
    <col min="8" max="8" width="8.75" style="42" customWidth="1"/>
    <col min="9" max="9" width="8.58203125" style="4"/>
    <col min="10" max="10" width="16.58203125" style="4" customWidth="1"/>
    <col min="11" max="11" width="8.58203125" style="4" customWidth="1"/>
    <col min="12" max="12" width="8.58203125" style="46" customWidth="1"/>
    <col min="13" max="13" width="15" style="46" bestFit="1" customWidth="1"/>
    <col min="14" max="14" width="10.08203125" style="46" customWidth="1"/>
    <col min="15" max="15" width="9.08203125" style="46" customWidth="1"/>
    <col min="16" max="16" width="12.58203125" style="4" bestFit="1" customWidth="1"/>
    <col min="17" max="17" width="8.58203125" style="4" customWidth="1"/>
    <col min="18" max="18" width="43.58203125" style="4" customWidth="1"/>
    <col min="19" max="19" width="51.75" style="4" customWidth="1"/>
    <col min="20" max="20" width="26.5" style="4" customWidth="1"/>
    <col min="21" max="21" width="14.75" style="4" customWidth="1"/>
    <col min="22" max="16384" width="8.58203125" style="4"/>
  </cols>
  <sheetData>
    <row r="1" spans="1:21" s="35" customFormat="1" ht="21.5" customHeight="1">
      <c r="A1" s="81" t="s">
        <v>76</v>
      </c>
      <c r="B1" s="8"/>
      <c r="C1" s="8"/>
      <c r="D1" s="8"/>
      <c r="E1" s="9"/>
      <c r="F1" s="9"/>
      <c r="G1" s="7"/>
      <c r="H1" s="44"/>
      <c r="I1" s="7"/>
      <c r="J1" s="7"/>
      <c r="K1" s="7"/>
      <c r="L1" s="45"/>
      <c r="M1" s="45"/>
      <c r="N1" s="45"/>
      <c r="O1" s="45"/>
      <c r="P1" s="7"/>
      <c r="Q1" s="7"/>
      <c r="R1" s="7"/>
      <c r="S1" s="7"/>
      <c r="T1" s="7"/>
      <c r="U1" s="7"/>
    </row>
    <row r="2" spans="1:21" s="36" customFormat="1" ht="33" customHeight="1">
      <c r="A2" s="23" t="s">
        <v>40</v>
      </c>
      <c r="B2" s="24" t="s">
        <v>41</v>
      </c>
      <c r="C2" s="24" t="s">
        <v>42</v>
      </c>
      <c r="D2" s="24" t="s">
        <v>43</v>
      </c>
      <c r="E2" s="23" t="s">
        <v>44</v>
      </c>
      <c r="F2" s="23" t="s">
        <v>45</v>
      </c>
      <c r="G2" s="24" t="s">
        <v>46</v>
      </c>
      <c r="H2" s="23" t="s">
        <v>3</v>
      </c>
      <c r="I2" s="24" t="s">
        <v>47</v>
      </c>
      <c r="J2" s="24" t="s">
        <v>48</v>
      </c>
      <c r="K2" s="25" t="s">
        <v>49</v>
      </c>
      <c r="L2" s="29" t="s">
        <v>50</v>
      </c>
      <c r="M2" s="29" t="s">
        <v>51</v>
      </c>
      <c r="N2" s="29" t="s">
        <v>52</v>
      </c>
      <c r="O2" s="29" t="s">
        <v>53</v>
      </c>
      <c r="P2" s="24" t="s">
        <v>4</v>
      </c>
      <c r="Q2" s="24" t="s">
        <v>54</v>
      </c>
      <c r="R2" s="24" t="s">
        <v>55</v>
      </c>
      <c r="S2" s="24" t="s">
        <v>56</v>
      </c>
      <c r="T2" s="24" t="s">
        <v>57</v>
      </c>
      <c r="U2" s="34" t="s">
        <v>58</v>
      </c>
    </row>
    <row r="3" spans="1:21" s="90" customFormat="1" ht="19" customHeight="1">
      <c r="A3" s="484">
        <v>1</v>
      </c>
      <c r="B3" s="485" t="s">
        <v>90</v>
      </c>
      <c r="C3" s="486" t="s">
        <v>147</v>
      </c>
      <c r="D3" s="487" t="s">
        <v>114</v>
      </c>
      <c r="E3" s="487"/>
      <c r="F3" s="487" t="s">
        <v>148</v>
      </c>
      <c r="G3" s="212" t="s">
        <v>149</v>
      </c>
      <c r="H3" s="488">
        <v>1</v>
      </c>
      <c r="I3" s="489" t="s">
        <v>139</v>
      </c>
      <c r="J3" s="212" t="s">
        <v>144</v>
      </c>
      <c r="K3" s="490" t="s">
        <v>150</v>
      </c>
      <c r="L3" s="490" t="s">
        <v>132</v>
      </c>
      <c r="M3" s="491">
        <v>44895</v>
      </c>
      <c r="N3" s="491">
        <v>45007</v>
      </c>
      <c r="O3" s="491"/>
      <c r="P3" s="492" t="s">
        <v>95</v>
      </c>
      <c r="Q3" s="492" t="s">
        <v>134</v>
      </c>
      <c r="R3" s="493" t="s">
        <v>151</v>
      </c>
      <c r="S3" s="171" t="s">
        <v>495</v>
      </c>
      <c r="T3" s="171"/>
      <c r="U3" s="74"/>
    </row>
    <row r="4" spans="1:21" s="90" customFormat="1" ht="19" customHeight="1">
      <c r="A4" s="484">
        <v>2</v>
      </c>
      <c r="B4" s="485" t="s">
        <v>90</v>
      </c>
      <c r="C4" s="486" t="s">
        <v>147</v>
      </c>
      <c r="D4" s="487" t="s">
        <v>116</v>
      </c>
      <c r="E4" s="487"/>
      <c r="F4" s="487" t="s">
        <v>152</v>
      </c>
      <c r="G4" s="212" t="s">
        <v>153</v>
      </c>
      <c r="H4" s="488">
        <v>1</v>
      </c>
      <c r="I4" s="489" t="s">
        <v>139</v>
      </c>
      <c r="J4" s="212" t="s">
        <v>144</v>
      </c>
      <c r="K4" s="490" t="s">
        <v>150</v>
      </c>
      <c r="L4" s="490" t="s">
        <v>132</v>
      </c>
      <c r="M4" s="491">
        <v>44895</v>
      </c>
      <c r="N4" s="491">
        <v>45007</v>
      </c>
      <c r="O4" s="491"/>
      <c r="P4" s="492" t="s">
        <v>95</v>
      </c>
      <c r="Q4" s="492" t="s">
        <v>134</v>
      </c>
      <c r="R4" s="493" t="s">
        <v>151</v>
      </c>
      <c r="S4" s="171" t="s">
        <v>495</v>
      </c>
      <c r="T4" s="171"/>
      <c r="U4" s="74"/>
    </row>
    <row r="5" spans="1:21" s="90" customFormat="1" ht="19" customHeight="1">
      <c r="A5" s="484">
        <v>3</v>
      </c>
      <c r="B5" s="485" t="s">
        <v>1993</v>
      </c>
      <c r="C5" s="486" t="s">
        <v>3285</v>
      </c>
      <c r="D5" s="487" t="s">
        <v>126</v>
      </c>
      <c r="E5" s="487"/>
      <c r="F5" s="487" t="s">
        <v>157</v>
      </c>
      <c r="G5" s="212" t="s">
        <v>127</v>
      </c>
      <c r="H5" s="488">
        <v>1</v>
      </c>
      <c r="I5" s="489" t="s">
        <v>159</v>
      </c>
      <c r="J5" s="212" t="s">
        <v>160</v>
      </c>
      <c r="K5" s="490" t="s">
        <v>131</v>
      </c>
      <c r="L5" s="490" t="s">
        <v>132</v>
      </c>
      <c r="M5" s="491">
        <v>44984</v>
      </c>
      <c r="N5" s="491">
        <v>45087</v>
      </c>
      <c r="O5" s="491"/>
      <c r="P5" s="492" t="s">
        <v>86</v>
      </c>
      <c r="Q5" s="492" t="s">
        <v>162</v>
      </c>
      <c r="R5" s="493" t="s">
        <v>3272</v>
      </c>
      <c r="S5" s="171" t="s">
        <v>3273</v>
      </c>
      <c r="T5" s="171" t="s">
        <v>496</v>
      </c>
      <c r="U5" s="74"/>
    </row>
    <row r="6" spans="1:21" s="235" customFormat="1" ht="19" customHeight="1">
      <c r="A6" s="484">
        <v>4</v>
      </c>
      <c r="B6" s="212" t="s">
        <v>512</v>
      </c>
      <c r="C6" s="494" t="s">
        <v>1366</v>
      </c>
      <c r="D6" s="229" t="s">
        <v>505</v>
      </c>
      <c r="E6" s="212" t="s">
        <v>1104</v>
      </c>
      <c r="F6" s="212" t="s">
        <v>1367</v>
      </c>
      <c r="G6" s="495" t="s">
        <v>2025</v>
      </c>
      <c r="H6" s="229">
        <v>7</v>
      </c>
      <c r="I6" s="212" t="s">
        <v>2026</v>
      </c>
      <c r="J6" s="212" t="s">
        <v>2027</v>
      </c>
      <c r="K6" s="212" t="s">
        <v>1371</v>
      </c>
      <c r="L6" s="212" t="s">
        <v>1110</v>
      </c>
      <c r="M6" s="71">
        <v>44918</v>
      </c>
      <c r="N6" s="71">
        <v>45056</v>
      </c>
      <c r="O6" s="330">
        <v>45097</v>
      </c>
      <c r="P6" s="209" t="s">
        <v>504</v>
      </c>
      <c r="Q6" s="212" t="s">
        <v>506</v>
      </c>
      <c r="R6" s="212" t="s">
        <v>513</v>
      </c>
      <c r="S6" s="212" t="s">
        <v>2028</v>
      </c>
      <c r="T6" s="212" t="s">
        <v>2029</v>
      </c>
      <c r="U6" s="212"/>
    </row>
    <row r="7" spans="1:21" s="235" customFormat="1" ht="19" customHeight="1">
      <c r="A7" s="484">
        <v>5</v>
      </c>
      <c r="B7" s="212" t="s">
        <v>512</v>
      </c>
      <c r="C7" s="494" t="s">
        <v>1366</v>
      </c>
      <c r="D7" s="229" t="s">
        <v>1102</v>
      </c>
      <c r="E7" s="212" t="s">
        <v>1104</v>
      </c>
      <c r="F7" s="212" t="s">
        <v>2030</v>
      </c>
      <c r="G7" s="495" t="s">
        <v>502</v>
      </c>
      <c r="H7" s="229">
        <v>7</v>
      </c>
      <c r="I7" s="212" t="s">
        <v>2026</v>
      </c>
      <c r="J7" s="212" t="s">
        <v>2027</v>
      </c>
      <c r="K7" s="212" t="s">
        <v>1371</v>
      </c>
      <c r="L7" s="212" t="s">
        <v>1110</v>
      </c>
      <c r="M7" s="71">
        <v>44918</v>
      </c>
      <c r="N7" s="71">
        <v>45056</v>
      </c>
      <c r="O7" s="330">
        <v>45097</v>
      </c>
      <c r="P7" s="209" t="s">
        <v>504</v>
      </c>
      <c r="Q7" s="212" t="s">
        <v>506</v>
      </c>
      <c r="R7" s="212" t="s">
        <v>513</v>
      </c>
      <c r="S7" s="212" t="s">
        <v>2028</v>
      </c>
      <c r="T7" s="212" t="s">
        <v>2029</v>
      </c>
      <c r="U7" s="212"/>
    </row>
    <row r="8" spans="1:21" s="235" customFormat="1" ht="19" customHeight="1">
      <c r="A8" s="484">
        <v>6</v>
      </c>
      <c r="B8" s="212" t="s">
        <v>512</v>
      </c>
      <c r="C8" s="494" t="s">
        <v>1366</v>
      </c>
      <c r="D8" s="229" t="s">
        <v>353</v>
      </c>
      <c r="E8" s="212" t="s">
        <v>1104</v>
      </c>
      <c r="F8" s="212" t="s">
        <v>2031</v>
      </c>
      <c r="G8" s="495" t="s">
        <v>2012</v>
      </c>
      <c r="H8" s="229">
        <v>7</v>
      </c>
      <c r="I8" s="212" t="s">
        <v>2026</v>
      </c>
      <c r="J8" s="212" t="s">
        <v>2027</v>
      </c>
      <c r="K8" s="212" t="s">
        <v>1371</v>
      </c>
      <c r="L8" s="212" t="s">
        <v>1110</v>
      </c>
      <c r="M8" s="71">
        <v>44918</v>
      </c>
      <c r="N8" s="71">
        <v>45056</v>
      </c>
      <c r="O8" s="330">
        <v>45097</v>
      </c>
      <c r="P8" s="209" t="s">
        <v>504</v>
      </c>
      <c r="Q8" s="212" t="s">
        <v>506</v>
      </c>
      <c r="R8" s="212" t="s">
        <v>513</v>
      </c>
      <c r="S8" s="212" t="s">
        <v>2028</v>
      </c>
      <c r="T8" s="212" t="s">
        <v>2029</v>
      </c>
      <c r="U8" s="212"/>
    </row>
    <row r="9" spans="1:21" s="235" customFormat="1" ht="19" customHeight="1">
      <c r="A9" s="484">
        <v>7</v>
      </c>
      <c r="B9" s="212" t="s">
        <v>512</v>
      </c>
      <c r="C9" s="494" t="s">
        <v>1366</v>
      </c>
      <c r="D9" s="229" t="s">
        <v>354</v>
      </c>
      <c r="E9" s="212" t="s">
        <v>1104</v>
      </c>
      <c r="F9" s="212" t="s">
        <v>2032</v>
      </c>
      <c r="G9" s="495" t="s">
        <v>1365</v>
      </c>
      <c r="H9" s="229">
        <v>7</v>
      </c>
      <c r="I9" s="212" t="s">
        <v>2026</v>
      </c>
      <c r="J9" s="212" t="s">
        <v>2027</v>
      </c>
      <c r="K9" s="212" t="s">
        <v>1371</v>
      </c>
      <c r="L9" s="212" t="s">
        <v>1110</v>
      </c>
      <c r="M9" s="71">
        <v>44918</v>
      </c>
      <c r="N9" s="71">
        <v>45056</v>
      </c>
      <c r="O9" s="330">
        <v>45097</v>
      </c>
      <c r="P9" s="209" t="s">
        <v>504</v>
      </c>
      <c r="Q9" s="212" t="s">
        <v>506</v>
      </c>
      <c r="R9" s="212" t="s">
        <v>513</v>
      </c>
      <c r="S9" s="212" t="s">
        <v>2028</v>
      </c>
      <c r="T9" s="212" t="s">
        <v>2029</v>
      </c>
      <c r="U9" s="212"/>
    </row>
    <row r="10" spans="1:21" s="235" customFormat="1" ht="19" customHeight="1">
      <c r="A10" s="484">
        <v>8</v>
      </c>
      <c r="B10" s="212" t="s">
        <v>512</v>
      </c>
      <c r="C10" s="494" t="s">
        <v>1368</v>
      </c>
      <c r="D10" s="496" t="s">
        <v>2009</v>
      </c>
      <c r="E10" s="212" t="s">
        <v>1369</v>
      </c>
      <c r="F10" s="212" t="s">
        <v>1370</v>
      </c>
      <c r="G10" s="497" t="s">
        <v>356</v>
      </c>
      <c r="H10" s="494">
        <v>7</v>
      </c>
      <c r="I10" s="212" t="s">
        <v>508</v>
      </c>
      <c r="J10" s="212" t="s">
        <v>2027</v>
      </c>
      <c r="K10" s="212" t="s">
        <v>1371</v>
      </c>
      <c r="L10" s="212" t="s">
        <v>1110</v>
      </c>
      <c r="M10" s="71">
        <v>44938</v>
      </c>
      <c r="N10" s="71">
        <v>45051</v>
      </c>
      <c r="O10" s="71">
        <v>45117</v>
      </c>
      <c r="P10" s="209" t="s">
        <v>504</v>
      </c>
      <c r="Q10" s="212" t="s">
        <v>506</v>
      </c>
      <c r="R10" s="212" t="s">
        <v>2033</v>
      </c>
      <c r="S10" s="212" t="s">
        <v>2034</v>
      </c>
      <c r="T10" s="212" t="s">
        <v>2035</v>
      </c>
      <c r="U10" s="212"/>
    </row>
    <row r="11" spans="1:21" s="235" customFormat="1" ht="19" customHeight="1">
      <c r="A11" s="484">
        <v>9</v>
      </c>
      <c r="B11" s="212" t="s">
        <v>512</v>
      </c>
      <c r="C11" s="494" t="s">
        <v>1368</v>
      </c>
      <c r="D11" s="496" t="s">
        <v>1028</v>
      </c>
      <c r="E11" s="212" t="s">
        <v>1369</v>
      </c>
      <c r="F11" s="212" t="s">
        <v>1370</v>
      </c>
      <c r="G11" s="497" t="s">
        <v>357</v>
      </c>
      <c r="H11" s="494">
        <v>7</v>
      </c>
      <c r="I11" s="212" t="s">
        <v>508</v>
      </c>
      <c r="J11" s="212" t="s">
        <v>2027</v>
      </c>
      <c r="K11" s="212" t="s">
        <v>1371</v>
      </c>
      <c r="L11" s="212" t="s">
        <v>1110</v>
      </c>
      <c r="M11" s="71">
        <v>44938</v>
      </c>
      <c r="N11" s="71">
        <v>45051</v>
      </c>
      <c r="O11" s="71">
        <v>45117</v>
      </c>
      <c r="P11" s="209" t="s">
        <v>504</v>
      </c>
      <c r="Q11" s="212" t="s">
        <v>506</v>
      </c>
      <c r="R11" s="212" t="s">
        <v>2033</v>
      </c>
      <c r="S11" s="212" t="s">
        <v>2034</v>
      </c>
      <c r="T11" s="212" t="s">
        <v>2035</v>
      </c>
      <c r="U11" s="212"/>
    </row>
    <row r="12" spans="1:21" s="235" customFormat="1" ht="19" customHeight="1">
      <c r="A12" s="484">
        <v>10</v>
      </c>
      <c r="B12" s="212" t="s">
        <v>512</v>
      </c>
      <c r="C12" s="494" t="s">
        <v>1368</v>
      </c>
      <c r="D12" s="496" t="s">
        <v>1029</v>
      </c>
      <c r="E12" s="212" t="s">
        <v>1369</v>
      </c>
      <c r="F12" s="212" t="s">
        <v>1370</v>
      </c>
      <c r="G12" s="497" t="s">
        <v>359</v>
      </c>
      <c r="H12" s="494">
        <v>6</v>
      </c>
      <c r="I12" s="212" t="s">
        <v>508</v>
      </c>
      <c r="J12" s="212" t="s">
        <v>2027</v>
      </c>
      <c r="K12" s="212" t="s">
        <v>1371</v>
      </c>
      <c r="L12" s="212" t="s">
        <v>1110</v>
      </c>
      <c r="M12" s="71">
        <v>44938</v>
      </c>
      <c r="N12" s="71">
        <v>45051</v>
      </c>
      <c r="O12" s="71">
        <v>45117</v>
      </c>
      <c r="P12" s="209" t="s">
        <v>504</v>
      </c>
      <c r="Q12" s="212" t="s">
        <v>506</v>
      </c>
      <c r="R12" s="212" t="s">
        <v>2033</v>
      </c>
      <c r="S12" s="212" t="s">
        <v>2034</v>
      </c>
      <c r="T12" s="212" t="s">
        <v>2035</v>
      </c>
      <c r="U12" s="212"/>
    </row>
    <row r="13" spans="1:21" s="235" customFormat="1" ht="19" customHeight="1">
      <c r="A13" s="484">
        <v>11</v>
      </c>
      <c r="B13" s="212" t="s">
        <v>512</v>
      </c>
      <c r="C13" s="494" t="s">
        <v>1368</v>
      </c>
      <c r="D13" s="496" t="s">
        <v>1030</v>
      </c>
      <c r="E13" s="212" t="s">
        <v>1369</v>
      </c>
      <c r="F13" s="212" t="s">
        <v>1370</v>
      </c>
      <c r="G13" s="497" t="s">
        <v>361</v>
      </c>
      <c r="H13" s="494">
        <v>5</v>
      </c>
      <c r="I13" s="212" t="s">
        <v>508</v>
      </c>
      <c r="J13" s="212" t="s">
        <v>2027</v>
      </c>
      <c r="K13" s="212" t="s">
        <v>1371</v>
      </c>
      <c r="L13" s="212" t="s">
        <v>1110</v>
      </c>
      <c r="M13" s="71">
        <v>44938</v>
      </c>
      <c r="N13" s="71">
        <v>45051</v>
      </c>
      <c r="O13" s="71">
        <v>45117</v>
      </c>
      <c r="P13" s="209" t="s">
        <v>504</v>
      </c>
      <c r="Q13" s="212" t="s">
        <v>506</v>
      </c>
      <c r="R13" s="212" t="s">
        <v>2033</v>
      </c>
      <c r="S13" s="212" t="s">
        <v>2034</v>
      </c>
      <c r="T13" s="212" t="s">
        <v>2035</v>
      </c>
      <c r="U13" s="212"/>
    </row>
    <row r="14" spans="1:21" s="235" customFormat="1" ht="19" customHeight="1">
      <c r="A14" s="484">
        <v>12</v>
      </c>
      <c r="B14" s="212" t="s">
        <v>512</v>
      </c>
      <c r="C14" s="494" t="s">
        <v>1368</v>
      </c>
      <c r="D14" s="496" t="s">
        <v>1372</v>
      </c>
      <c r="E14" s="212" t="s">
        <v>1369</v>
      </c>
      <c r="F14" s="212" t="s">
        <v>1370</v>
      </c>
      <c r="G14" s="497" t="s">
        <v>356</v>
      </c>
      <c r="H14" s="494">
        <v>1</v>
      </c>
      <c r="I14" s="212" t="s">
        <v>508</v>
      </c>
      <c r="J14" s="212" t="s">
        <v>2027</v>
      </c>
      <c r="K14" s="212" t="s">
        <v>1371</v>
      </c>
      <c r="L14" s="212" t="s">
        <v>1110</v>
      </c>
      <c r="M14" s="71">
        <v>44938</v>
      </c>
      <c r="N14" s="71">
        <v>45051</v>
      </c>
      <c r="O14" s="71">
        <v>45117</v>
      </c>
      <c r="P14" s="209" t="s">
        <v>504</v>
      </c>
      <c r="Q14" s="212" t="s">
        <v>506</v>
      </c>
      <c r="R14" s="212" t="s">
        <v>2033</v>
      </c>
      <c r="S14" s="212" t="s">
        <v>2034</v>
      </c>
      <c r="T14" s="212" t="s">
        <v>2035</v>
      </c>
      <c r="U14" s="212"/>
    </row>
    <row r="15" spans="1:21" s="235" customFormat="1" ht="19" customHeight="1">
      <c r="A15" s="484">
        <v>13</v>
      </c>
      <c r="B15" s="212" t="s">
        <v>512</v>
      </c>
      <c r="C15" s="494" t="s">
        <v>1368</v>
      </c>
      <c r="D15" s="496" t="s">
        <v>363</v>
      </c>
      <c r="E15" s="212" t="s">
        <v>1369</v>
      </c>
      <c r="F15" s="212" t="s">
        <v>1373</v>
      </c>
      <c r="G15" s="497" t="s">
        <v>357</v>
      </c>
      <c r="H15" s="494">
        <v>1</v>
      </c>
      <c r="I15" s="212" t="s">
        <v>508</v>
      </c>
      <c r="J15" s="212" t="s">
        <v>2027</v>
      </c>
      <c r="K15" s="212" t="s">
        <v>1371</v>
      </c>
      <c r="L15" s="212" t="s">
        <v>1110</v>
      </c>
      <c r="M15" s="71">
        <v>44938</v>
      </c>
      <c r="N15" s="71">
        <v>45051</v>
      </c>
      <c r="O15" s="71">
        <v>45117</v>
      </c>
      <c r="P15" s="209" t="s">
        <v>504</v>
      </c>
      <c r="Q15" s="212" t="s">
        <v>506</v>
      </c>
      <c r="R15" s="212" t="s">
        <v>2033</v>
      </c>
      <c r="S15" s="212" t="s">
        <v>2034</v>
      </c>
      <c r="T15" s="212" t="s">
        <v>2035</v>
      </c>
      <c r="U15" s="212"/>
    </row>
    <row r="16" spans="1:21" s="235" customFormat="1" ht="19" customHeight="1">
      <c r="A16" s="484">
        <v>14</v>
      </c>
      <c r="B16" s="212" t="s">
        <v>512</v>
      </c>
      <c r="C16" s="494" t="s">
        <v>1368</v>
      </c>
      <c r="D16" s="496" t="s">
        <v>364</v>
      </c>
      <c r="E16" s="212" t="s">
        <v>1369</v>
      </c>
      <c r="F16" s="212" t="s">
        <v>1374</v>
      </c>
      <c r="G16" s="497" t="s">
        <v>359</v>
      </c>
      <c r="H16" s="494">
        <v>0</v>
      </c>
      <c r="I16" s="212" t="s">
        <v>508</v>
      </c>
      <c r="J16" s="212" t="s">
        <v>2027</v>
      </c>
      <c r="K16" s="212" t="s">
        <v>1371</v>
      </c>
      <c r="L16" s="212" t="s">
        <v>1110</v>
      </c>
      <c r="M16" s="71">
        <v>44938</v>
      </c>
      <c r="N16" s="71">
        <v>45051</v>
      </c>
      <c r="O16" s="71">
        <v>45117</v>
      </c>
      <c r="P16" s="209" t="s">
        <v>504</v>
      </c>
      <c r="Q16" s="212" t="s">
        <v>506</v>
      </c>
      <c r="R16" s="212" t="s">
        <v>2033</v>
      </c>
      <c r="S16" s="212" t="s">
        <v>2034</v>
      </c>
      <c r="T16" s="212" t="s">
        <v>2035</v>
      </c>
      <c r="U16" s="212"/>
    </row>
    <row r="17" spans="1:21" s="235" customFormat="1" ht="19" customHeight="1">
      <c r="A17" s="484">
        <v>15</v>
      </c>
      <c r="B17" s="212" t="s">
        <v>512</v>
      </c>
      <c r="C17" s="494" t="s">
        <v>1368</v>
      </c>
      <c r="D17" s="496" t="s">
        <v>365</v>
      </c>
      <c r="E17" s="212" t="s">
        <v>1369</v>
      </c>
      <c r="F17" s="212" t="s">
        <v>1375</v>
      </c>
      <c r="G17" s="497" t="s">
        <v>361</v>
      </c>
      <c r="H17" s="494">
        <v>1</v>
      </c>
      <c r="I17" s="212" t="s">
        <v>508</v>
      </c>
      <c r="J17" s="212" t="s">
        <v>2027</v>
      </c>
      <c r="K17" s="212" t="s">
        <v>1371</v>
      </c>
      <c r="L17" s="212" t="s">
        <v>1110</v>
      </c>
      <c r="M17" s="71">
        <v>44938</v>
      </c>
      <c r="N17" s="71">
        <v>45051</v>
      </c>
      <c r="O17" s="71">
        <v>45117</v>
      </c>
      <c r="P17" s="209" t="s">
        <v>504</v>
      </c>
      <c r="Q17" s="212" t="s">
        <v>506</v>
      </c>
      <c r="R17" s="212" t="s">
        <v>2033</v>
      </c>
      <c r="S17" s="212" t="s">
        <v>2034</v>
      </c>
      <c r="T17" s="212" t="s">
        <v>2035</v>
      </c>
      <c r="U17" s="212"/>
    </row>
    <row r="18" spans="1:21" s="235" customFormat="1" ht="19" customHeight="1">
      <c r="A18" s="484">
        <v>16</v>
      </c>
      <c r="B18" s="212" t="s">
        <v>512</v>
      </c>
      <c r="C18" s="498" t="s">
        <v>2014</v>
      </c>
      <c r="D18" s="496" t="s">
        <v>373</v>
      </c>
      <c r="E18" s="212" t="s">
        <v>1369</v>
      </c>
      <c r="F18" s="212" t="s">
        <v>1376</v>
      </c>
      <c r="G18" s="497" t="s">
        <v>2025</v>
      </c>
      <c r="H18" s="494">
        <v>9</v>
      </c>
      <c r="I18" s="212" t="s">
        <v>508</v>
      </c>
      <c r="J18" s="212" t="s">
        <v>510</v>
      </c>
      <c r="K18" s="212" t="s">
        <v>509</v>
      </c>
      <c r="L18" s="212" t="s">
        <v>1110</v>
      </c>
      <c r="M18" s="71">
        <v>44938</v>
      </c>
      <c r="N18" s="71">
        <v>45056</v>
      </c>
      <c r="O18" s="71">
        <v>45137</v>
      </c>
      <c r="P18" s="212" t="s">
        <v>504</v>
      </c>
      <c r="Q18" s="212" t="s">
        <v>506</v>
      </c>
      <c r="R18" s="212" t="s">
        <v>503</v>
      </c>
      <c r="S18" s="212" t="s">
        <v>2036</v>
      </c>
      <c r="T18" s="212" t="s">
        <v>2037</v>
      </c>
      <c r="U18" s="212"/>
    </row>
    <row r="19" spans="1:21" s="235" customFormat="1" ht="19" customHeight="1">
      <c r="A19" s="484">
        <v>17</v>
      </c>
      <c r="B19" s="212" t="s">
        <v>512</v>
      </c>
      <c r="C19" s="498" t="s">
        <v>2014</v>
      </c>
      <c r="D19" s="496" t="s">
        <v>366</v>
      </c>
      <c r="E19" s="212" t="s">
        <v>1369</v>
      </c>
      <c r="F19" s="212" t="s">
        <v>2038</v>
      </c>
      <c r="G19" s="497" t="s">
        <v>357</v>
      </c>
      <c r="H19" s="494">
        <v>9</v>
      </c>
      <c r="I19" s="212" t="s">
        <v>508</v>
      </c>
      <c r="J19" s="212" t="s">
        <v>2039</v>
      </c>
      <c r="K19" s="212" t="s">
        <v>509</v>
      </c>
      <c r="L19" s="212" t="s">
        <v>2040</v>
      </c>
      <c r="M19" s="71">
        <v>44938</v>
      </c>
      <c r="N19" s="71">
        <v>45056</v>
      </c>
      <c r="O19" s="71">
        <v>45137</v>
      </c>
      <c r="P19" s="212" t="s">
        <v>2041</v>
      </c>
      <c r="Q19" s="212" t="s">
        <v>2042</v>
      </c>
      <c r="R19" s="212" t="s">
        <v>503</v>
      </c>
      <c r="S19" s="212" t="s">
        <v>2043</v>
      </c>
      <c r="T19" s="212" t="s">
        <v>2044</v>
      </c>
      <c r="U19" s="212"/>
    </row>
    <row r="20" spans="1:21" s="235" customFormat="1" ht="19" customHeight="1">
      <c r="A20" s="484">
        <v>18</v>
      </c>
      <c r="B20" s="212" t="s">
        <v>2045</v>
      </c>
      <c r="C20" s="498" t="s">
        <v>2046</v>
      </c>
      <c r="D20" s="496" t="s">
        <v>367</v>
      </c>
      <c r="E20" s="212" t="s">
        <v>1369</v>
      </c>
      <c r="F20" s="212" t="s">
        <v>2047</v>
      </c>
      <c r="G20" s="497" t="s">
        <v>359</v>
      </c>
      <c r="H20" s="494">
        <v>9</v>
      </c>
      <c r="I20" s="212" t="s">
        <v>2048</v>
      </c>
      <c r="J20" s="212" t="s">
        <v>510</v>
      </c>
      <c r="K20" s="212" t="s">
        <v>2049</v>
      </c>
      <c r="L20" s="212" t="s">
        <v>2040</v>
      </c>
      <c r="M20" s="71">
        <v>44938</v>
      </c>
      <c r="N20" s="71">
        <v>45056</v>
      </c>
      <c r="O20" s="71">
        <v>45137</v>
      </c>
      <c r="P20" s="212" t="s">
        <v>504</v>
      </c>
      <c r="Q20" s="212" t="s">
        <v>2042</v>
      </c>
      <c r="R20" s="212" t="s">
        <v>2050</v>
      </c>
      <c r="S20" s="212" t="s">
        <v>2043</v>
      </c>
      <c r="T20" s="212" t="s">
        <v>2044</v>
      </c>
      <c r="U20" s="212"/>
    </row>
    <row r="21" spans="1:21" s="235" customFormat="1" ht="19" customHeight="1">
      <c r="A21" s="484">
        <v>19</v>
      </c>
      <c r="B21" s="212" t="s">
        <v>512</v>
      </c>
      <c r="C21" s="498" t="s">
        <v>2014</v>
      </c>
      <c r="D21" s="496" t="s">
        <v>368</v>
      </c>
      <c r="E21" s="212" t="s">
        <v>1369</v>
      </c>
      <c r="F21" s="212" t="s">
        <v>2051</v>
      </c>
      <c r="G21" s="497" t="s">
        <v>361</v>
      </c>
      <c r="H21" s="494">
        <v>9</v>
      </c>
      <c r="I21" s="212" t="s">
        <v>508</v>
      </c>
      <c r="J21" s="212" t="s">
        <v>490</v>
      </c>
      <c r="K21" s="212" t="s">
        <v>509</v>
      </c>
      <c r="L21" s="212" t="s">
        <v>1110</v>
      </c>
      <c r="M21" s="71">
        <v>44938</v>
      </c>
      <c r="N21" s="71">
        <v>45056</v>
      </c>
      <c r="O21" s="71">
        <v>45137</v>
      </c>
      <c r="P21" s="212" t="s">
        <v>504</v>
      </c>
      <c r="Q21" s="212" t="s">
        <v>506</v>
      </c>
      <c r="R21" s="212" t="s">
        <v>2050</v>
      </c>
      <c r="S21" s="212" t="s">
        <v>2043</v>
      </c>
      <c r="T21" s="212" t="s">
        <v>2044</v>
      </c>
      <c r="U21" s="212"/>
    </row>
    <row r="22" spans="1:21" s="235" customFormat="1" ht="19" customHeight="1">
      <c r="A22" s="484">
        <v>20</v>
      </c>
      <c r="B22" s="212" t="s">
        <v>512</v>
      </c>
      <c r="C22" s="498" t="s">
        <v>2046</v>
      </c>
      <c r="D22" s="496" t="s">
        <v>2052</v>
      </c>
      <c r="E22" s="212" t="s">
        <v>2053</v>
      </c>
      <c r="F22" s="212" t="s">
        <v>2054</v>
      </c>
      <c r="G22" s="497" t="s">
        <v>359</v>
      </c>
      <c r="H22" s="494">
        <v>1</v>
      </c>
      <c r="I22" s="212" t="s">
        <v>2048</v>
      </c>
      <c r="J22" s="212" t="s">
        <v>2039</v>
      </c>
      <c r="K22" s="212" t="s">
        <v>2049</v>
      </c>
      <c r="L22" s="212" t="s">
        <v>2040</v>
      </c>
      <c r="M22" s="71">
        <v>44938</v>
      </c>
      <c r="N22" s="71">
        <v>45056</v>
      </c>
      <c r="O22" s="71">
        <v>45137</v>
      </c>
      <c r="P22" s="212" t="s">
        <v>504</v>
      </c>
      <c r="Q22" s="212" t="s">
        <v>2042</v>
      </c>
      <c r="R22" s="212" t="s">
        <v>2050</v>
      </c>
      <c r="S22" s="212" t="s">
        <v>2036</v>
      </c>
      <c r="T22" s="212" t="s">
        <v>2037</v>
      </c>
      <c r="U22" s="212"/>
    </row>
    <row r="23" spans="1:21" s="235" customFormat="1" ht="19" customHeight="1">
      <c r="A23" s="484">
        <v>21</v>
      </c>
      <c r="B23" s="212" t="s">
        <v>2045</v>
      </c>
      <c r="C23" s="498" t="s">
        <v>2046</v>
      </c>
      <c r="D23" s="496" t="s">
        <v>2055</v>
      </c>
      <c r="E23" s="212" t="s">
        <v>2053</v>
      </c>
      <c r="F23" s="212" t="s">
        <v>2054</v>
      </c>
      <c r="G23" s="497" t="s">
        <v>359</v>
      </c>
      <c r="H23" s="494">
        <v>1</v>
      </c>
      <c r="I23" s="212" t="s">
        <v>2048</v>
      </c>
      <c r="J23" s="212" t="s">
        <v>2039</v>
      </c>
      <c r="K23" s="212" t="s">
        <v>2049</v>
      </c>
      <c r="L23" s="212" t="s">
        <v>2040</v>
      </c>
      <c r="M23" s="71">
        <v>44938</v>
      </c>
      <c r="N23" s="71">
        <v>45056</v>
      </c>
      <c r="O23" s="71">
        <v>45137</v>
      </c>
      <c r="P23" s="212" t="s">
        <v>2041</v>
      </c>
      <c r="Q23" s="212" t="s">
        <v>2042</v>
      </c>
      <c r="R23" s="212" t="s">
        <v>503</v>
      </c>
      <c r="S23" s="212" t="s">
        <v>2043</v>
      </c>
      <c r="T23" s="212" t="s">
        <v>2044</v>
      </c>
      <c r="U23" s="212"/>
    </row>
    <row r="24" spans="1:21" s="236" customFormat="1" ht="19" customHeight="1">
      <c r="A24" s="484">
        <v>22</v>
      </c>
      <c r="B24" s="499" t="s">
        <v>2045</v>
      </c>
      <c r="C24" s="500" t="s">
        <v>369</v>
      </c>
      <c r="D24" s="501" t="s">
        <v>374</v>
      </c>
      <c r="E24" s="499" t="s">
        <v>2053</v>
      </c>
      <c r="F24" s="499" t="s">
        <v>2056</v>
      </c>
      <c r="G24" s="500" t="s">
        <v>356</v>
      </c>
      <c r="H24" s="500">
        <v>8</v>
      </c>
      <c r="I24" s="499" t="s">
        <v>2048</v>
      </c>
      <c r="J24" s="499" t="s">
        <v>2057</v>
      </c>
      <c r="K24" s="499" t="s">
        <v>2058</v>
      </c>
      <c r="L24" s="499" t="s">
        <v>2059</v>
      </c>
      <c r="M24" s="502">
        <v>44938</v>
      </c>
      <c r="N24" s="502">
        <v>45056</v>
      </c>
      <c r="O24" s="502">
        <v>45168</v>
      </c>
      <c r="P24" s="503" t="s">
        <v>2041</v>
      </c>
      <c r="Q24" s="499" t="s">
        <v>2042</v>
      </c>
      <c r="R24" s="499" t="s">
        <v>2060</v>
      </c>
      <c r="S24" s="499" t="s">
        <v>2060</v>
      </c>
      <c r="T24" s="499" t="s">
        <v>2060</v>
      </c>
      <c r="U24" s="499"/>
    </row>
    <row r="25" spans="1:21" s="236" customFormat="1" ht="19" customHeight="1">
      <c r="A25" s="484">
        <v>23</v>
      </c>
      <c r="B25" s="499" t="s">
        <v>2045</v>
      </c>
      <c r="C25" s="500" t="s">
        <v>369</v>
      </c>
      <c r="D25" s="501" t="s">
        <v>370</v>
      </c>
      <c r="E25" s="499" t="s">
        <v>2053</v>
      </c>
      <c r="F25" s="499" t="s">
        <v>2061</v>
      </c>
      <c r="G25" s="500" t="s">
        <v>357</v>
      </c>
      <c r="H25" s="500">
        <v>6</v>
      </c>
      <c r="I25" s="499" t="s">
        <v>2048</v>
      </c>
      <c r="J25" s="499" t="s">
        <v>2057</v>
      </c>
      <c r="K25" s="499" t="s">
        <v>2058</v>
      </c>
      <c r="L25" s="499" t="s">
        <v>2059</v>
      </c>
      <c r="M25" s="502">
        <v>44938</v>
      </c>
      <c r="N25" s="502">
        <v>45056</v>
      </c>
      <c r="O25" s="502">
        <v>45168</v>
      </c>
      <c r="P25" s="503" t="s">
        <v>2041</v>
      </c>
      <c r="Q25" s="499" t="s">
        <v>2042</v>
      </c>
      <c r="R25" s="499" t="s">
        <v>2060</v>
      </c>
      <c r="S25" s="499" t="s">
        <v>2060</v>
      </c>
      <c r="T25" s="499" t="s">
        <v>2060</v>
      </c>
      <c r="U25" s="499"/>
    </row>
    <row r="26" spans="1:21" s="236" customFormat="1" ht="19" customHeight="1">
      <c r="A26" s="484">
        <v>24</v>
      </c>
      <c r="B26" s="499" t="s">
        <v>2045</v>
      </c>
      <c r="C26" s="500" t="s">
        <v>369</v>
      </c>
      <c r="D26" s="501" t="s">
        <v>371</v>
      </c>
      <c r="E26" s="499" t="s">
        <v>2053</v>
      </c>
      <c r="F26" s="499" t="s">
        <v>2062</v>
      </c>
      <c r="G26" s="500" t="s">
        <v>359</v>
      </c>
      <c r="H26" s="500">
        <v>8</v>
      </c>
      <c r="I26" s="499" t="s">
        <v>2048</v>
      </c>
      <c r="J26" s="499" t="s">
        <v>2057</v>
      </c>
      <c r="K26" s="499" t="s">
        <v>2058</v>
      </c>
      <c r="L26" s="499" t="s">
        <v>2059</v>
      </c>
      <c r="M26" s="502">
        <v>44938</v>
      </c>
      <c r="N26" s="502">
        <v>45056</v>
      </c>
      <c r="O26" s="502">
        <v>45168</v>
      </c>
      <c r="P26" s="503" t="s">
        <v>2041</v>
      </c>
      <c r="Q26" s="499" t="s">
        <v>2042</v>
      </c>
      <c r="R26" s="499" t="s">
        <v>2060</v>
      </c>
      <c r="S26" s="499" t="s">
        <v>2060</v>
      </c>
      <c r="T26" s="499" t="s">
        <v>2060</v>
      </c>
      <c r="U26" s="499"/>
    </row>
    <row r="27" spans="1:21" s="236" customFormat="1" ht="19" customHeight="1">
      <c r="A27" s="484">
        <v>25</v>
      </c>
      <c r="B27" s="499" t="s">
        <v>2045</v>
      </c>
      <c r="C27" s="500" t="s">
        <v>369</v>
      </c>
      <c r="D27" s="501" t="s">
        <v>372</v>
      </c>
      <c r="E27" s="499" t="s">
        <v>2053</v>
      </c>
      <c r="F27" s="499" t="s">
        <v>2063</v>
      </c>
      <c r="G27" s="500" t="s">
        <v>361</v>
      </c>
      <c r="H27" s="500">
        <v>6</v>
      </c>
      <c r="I27" s="499" t="s">
        <v>2048</v>
      </c>
      <c r="J27" s="499" t="s">
        <v>2057</v>
      </c>
      <c r="K27" s="499" t="s">
        <v>2058</v>
      </c>
      <c r="L27" s="499" t="s">
        <v>2059</v>
      </c>
      <c r="M27" s="502">
        <v>44938</v>
      </c>
      <c r="N27" s="502">
        <v>45056</v>
      </c>
      <c r="O27" s="502">
        <v>45168</v>
      </c>
      <c r="P27" s="503" t="s">
        <v>2041</v>
      </c>
      <c r="Q27" s="499" t="s">
        <v>2042</v>
      </c>
      <c r="R27" s="499" t="s">
        <v>2060</v>
      </c>
      <c r="S27" s="499" t="s">
        <v>2060</v>
      </c>
      <c r="T27" s="499" t="s">
        <v>2060</v>
      </c>
      <c r="U27" s="499"/>
    </row>
    <row r="28" spans="1:21" s="237" customFormat="1" ht="19" customHeight="1">
      <c r="A28" s="484">
        <v>26</v>
      </c>
      <c r="B28" s="229" t="s">
        <v>170</v>
      </c>
      <c r="C28" s="229" t="s">
        <v>2064</v>
      </c>
      <c r="D28" s="229" t="s">
        <v>2065</v>
      </c>
      <c r="E28" s="229"/>
      <c r="F28" s="229" t="s">
        <v>261</v>
      </c>
      <c r="G28" s="229" t="s">
        <v>262</v>
      </c>
      <c r="H28" s="229">
        <v>1</v>
      </c>
      <c r="I28" s="229" t="s">
        <v>263</v>
      </c>
      <c r="J28" s="265" t="s">
        <v>377</v>
      </c>
      <c r="K28" s="209" t="s">
        <v>2049</v>
      </c>
      <c r="L28" s="209" t="s">
        <v>132</v>
      </c>
      <c r="M28" s="71">
        <v>44888</v>
      </c>
      <c r="N28" s="71">
        <v>45000</v>
      </c>
      <c r="O28" s="229"/>
      <c r="P28" s="209" t="s">
        <v>2041</v>
      </c>
      <c r="Q28" s="209" t="s">
        <v>252</v>
      </c>
      <c r="R28" s="229" t="s">
        <v>2066</v>
      </c>
      <c r="S28" s="209" t="s">
        <v>2067</v>
      </c>
      <c r="T28" s="229" t="s">
        <v>2068</v>
      </c>
      <c r="U28" s="229"/>
    </row>
    <row r="29" spans="1:21" s="237" customFormat="1" ht="19" customHeight="1">
      <c r="A29" s="484">
        <v>27</v>
      </c>
      <c r="B29" s="229" t="s">
        <v>170</v>
      </c>
      <c r="C29" s="229" t="s">
        <v>260</v>
      </c>
      <c r="D29" s="229" t="s">
        <v>227</v>
      </c>
      <c r="E29" s="229"/>
      <c r="F29" s="229" t="s">
        <v>265</v>
      </c>
      <c r="G29" s="229" t="s">
        <v>266</v>
      </c>
      <c r="H29" s="229">
        <v>1</v>
      </c>
      <c r="I29" s="229" t="s">
        <v>263</v>
      </c>
      <c r="J29" s="265" t="s">
        <v>377</v>
      </c>
      <c r="K29" s="209" t="s">
        <v>2049</v>
      </c>
      <c r="L29" s="209" t="s">
        <v>132</v>
      </c>
      <c r="M29" s="71">
        <v>44888</v>
      </c>
      <c r="N29" s="71">
        <v>45000</v>
      </c>
      <c r="O29" s="229"/>
      <c r="P29" s="209" t="s">
        <v>2041</v>
      </c>
      <c r="Q29" s="209" t="s">
        <v>252</v>
      </c>
      <c r="R29" s="229" t="s">
        <v>2066</v>
      </c>
      <c r="S29" s="209" t="s">
        <v>2067</v>
      </c>
      <c r="T29" s="229" t="s">
        <v>2068</v>
      </c>
      <c r="U29" s="229"/>
    </row>
    <row r="30" spans="1:21" s="237" customFormat="1" ht="19" customHeight="1">
      <c r="A30" s="484">
        <v>28</v>
      </c>
      <c r="B30" s="229" t="s">
        <v>170</v>
      </c>
      <c r="C30" s="229" t="s">
        <v>2069</v>
      </c>
      <c r="D30" s="229" t="s">
        <v>2070</v>
      </c>
      <c r="E30" s="229"/>
      <c r="F30" s="229" t="s">
        <v>268</v>
      </c>
      <c r="G30" s="229" t="s">
        <v>229</v>
      </c>
      <c r="H30" s="229">
        <v>1</v>
      </c>
      <c r="I30" s="229" t="s">
        <v>269</v>
      </c>
      <c r="J30" s="265" t="s">
        <v>378</v>
      </c>
      <c r="K30" s="209" t="s">
        <v>2049</v>
      </c>
      <c r="L30" s="209" t="s">
        <v>132</v>
      </c>
      <c r="M30" s="71">
        <v>44894</v>
      </c>
      <c r="N30" s="71">
        <v>45010</v>
      </c>
      <c r="O30" s="229"/>
      <c r="P30" s="209" t="s">
        <v>2041</v>
      </c>
      <c r="Q30" s="209" t="s">
        <v>252</v>
      </c>
      <c r="R30" s="229" t="s">
        <v>2071</v>
      </c>
      <c r="S30" s="229" t="s">
        <v>2072</v>
      </c>
      <c r="T30" s="229" t="s">
        <v>2073</v>
      </c>
      <c r="U30" s="229" t="s">
        <v>270</v>
      </c>
    </row>
    <row r="31" spans="1:21" s="237" customFormat="1" ht="19" customHeight="1">
      <c r="A31" s="484">
        <v>29</v>
      </c>
      <c r="B31" s="229" t="s">
        <v>2074</v>
      </c>
      <c r="C31" s="229" t="s">
        <v>267</v>
      </c>
      <c r="D31" s="229" t="s">
        <v>232</v>
      </c>
      <c r="E31" s="229"/>
      <c r="F31" s="229" t="s">
        <v>271</v>
      </c>
      <c r="G31" s="229" t="s">
        <v>231</v>
      </c>
      <c r="H31" s="229">
        <v>1</v>
      </c>
      <c r="I31" s="229" t="s">
        <v>269</v>
      </c>
      <c r="J31" s="265" t="s">
        <v>378</v>
      </c>
      <c r="K31" s="209" t="s">
        <v>2049</v>
      </c>
      <c r="L31" s="209" t="s">
        <v>132</v>
      </c>
      <c r="M31" s="71">
        <v>44894</v>
      </c>
      <c r="N31" s="71">
        <v>45010</v>
      </c>
      <c r="O31" s="229"/>
      <c r="P31" s="209" t="s">
        <v>2041</v>
      </c>
      <c r="Q31" s="209" t="s">
        <v>252</v>
      </c>
      <c r="R31" s="229" t="s">
        <v>2071</v>
      </c>
      <c r="S31" s="229" t="s">
        <v>2072</v>
      </c>
      <c r="T31" s="229" t="s">
        <v>2073</v>
      </c>
      <c r="U31" s="229" t="s">
        <v>270</v>
      </c>
    </row>
    <row r="32" spans="1:21" s="237" customFormat="1" ht="19" customHeight="1">
      <c r="A32" s="484">
        <v>30</v>
      </c>
      <c r="B32" s="229" t="s">
        <v>170</v>
      </c>
      <c r="C32" s="229" t="s">
        <v>2075</v>
      </c>
      <c r="D32" s="229" t="s">
        <v>2076</v>
      </c>
      <c r="E32" s="229"/>
      <c r="F32" s="229" t="s">
        <v>273</v>
      </c>
      <c r="G32" s="229" t="s">
        <v>233</v>
      </c>
      <c r="H32" s="229">
        <v>1</v>
      </c>
      <c r="I32" s="229" t="s">
        <v>263</v>
      </c>
      <c r="J32" s="265" t="s">
        <v>379</v>
      </c>
      <c r="K32" s="209" t="s">
        <v>2077</v>
      </c>
      <c r="L32" s="209" t="s">
        <v>132</v>
      </c>
      <c r="M32" s="71">
        <v>44894</v>
      </c>
      <c r="N32" s="71">
        <v>45026</v>
      </c>
      <c r="O32" s="229"/>
      <c r="P32" s="209" t="s">
        <v>2041</v>
      </c>
      <c r="Q32" s="209" t="s">
        <v>252</v>
      </c>
      <c r="R32" s="229" t="s">
        <v>2078</v>
      </c>
      <c r="S32" s="123" t="s">
        <v>2079</v>
      </c>
      <c r="T32" s="229" t="s">
        <v>2080</v>
      </c>
      <c r="U32" s="229"/>
    </row>
    <row r="33" spans="1:22" s="237" customFormat="1" ht="19" customHeight="1">
      <c r="A33" s="484">
        <v>31</v>
      </c>
      <c r="B33" s="229" t="s">
        <v>170</v>
      </c>
      <c r="C33" s="229" t="s">
        <v>272</v>
      </c>
      <c r="D33" s="229" t="s">
        <v>236</v>
      </c>
      <c r="E33" s="229"/>
      <c r="F33" s="229" t="s">
        <v>274</v>
      </c>
      <c r="G33" s="229" t="s">
        <v>235</v>
      </c>
      <c r="H33" s="229">
        <v>2</v>
      </c>
      <c r="I33" s="229" t="s">
        <v>263</v>
      </c>
      <c r="J33" s="265" t="s">
        <v>379</v>
      </c>
      <c r="K33" s="209" t="s">
        <v>2077</v>
      </c>
      <c r="L33" s="209" t="s">
        <v>132</v>
      </c>
      <c r="M33" s="71">
        <v>44894</v>
      </c>
      <c r="N33" s="71">
        <v>45026</v>
      </c>
      <c r="O33" s="229"/>
      <c r="P33" s="209" t="s">
        <v>2041</v>
      </c>
      <c r="Q33" s="209" t="s">
        <v>252</v>
      </c>
      <c r="R33" s="229" t="s">
        <v>2078</v>
      </c>
      <c r="S33" s="123" t="s">
        <v>2079</v>
      </c>
      <c r="T33" s="229" t="s">
        <v>2080</v>
      </c>
      <c r="U33" s="229"/>
    </row>
    <row r="34" spans="1:22" s="237" customFormat="1" ht="19" customHeight="1">
      <c r="A34" s="484">
        <v>32</v>
      </c>
      <c r="B34" s="229" t="s">
        <v>170</v>
      </c>
      <c r="C34" s="229" t="s">
        <v>272</v>
      </c>
      <c r="D34" s="229" t="s">
        <v>238</v>
      </c>
      <c r="E34" s="229"/>
      <c r="F34" s="229" t="s">
        <v>275</v>
      </c>
      <c r="G34" s="229" t="s">
        <v>237</v>
      </c>
      <c r="H34" s="229">
        <v>2</v>
      </c>
      <c r="I34" s="229" t="s">
        <v>263</v>
      </c>
      <c r="J34" s="265" t="s">
        <v>379</v>
      </c>
      <c r="K34" s="209" t="s">
        <v>2077</v>
      </c>
      <c r="L34" s="209" t="s">
        <v>132</v>
      </c>
      <c r="M34" s="71">
        <v>44894</v>
      </c>
      <c r="N34" s="71">
        <v>45026</v>
      </c>
      <c r="O34" s="229"/>
      <c r="P34" s="209" t="s">
        <v>2041</v>
      </c>
      <c r="Q34" s="209" t="s">
        <v>252</v>
      </c>
      <c r="R34" s="229" t="s">
        <v>2078</v>
      </c>
      <c r="S34" s="123" t="s">
        <v>2079</v>
      </c>
      <c r="T34" s="229" t="s">
        <v>2080</v>
      </c>
      <c r="U34" s="229"/>
    </row>
    <row r="35" spans="1:22" s="237" customFormat="1" ht="19" customHeight="1">
      <c r="A35" s="484">
        <v>33</v>
      </c>
      <c r="B35" s="229" t="s">
        <v>170</v>
      </c>
      <c r="C35" s="229" t="s">
        <v>272</v>
      </c>
      <c r="D35" s="229" t="s">
        <v>240</v>
      </c>
      <c r="E35" s="229"/>
      <c r="F35" s="229" t="s">
        <v>276</v>
      </c>
      <c r="G35" s="229" t="s">
        <v>239</v>
      </c>
      <c r="H35" s="229">
        <v>1</v>
      </c>
      <c r="I35" s="229" t="s">
        <v>263</v>
      </c>
      <c r="J35" s="265" t="s">
        <v>379</v>
      </c>
      <c r="K35" s="209" t="s">
        <v>2077</v>
      </c>
      <c r="L35" s="209" t="s">
        <v>132</v>
      </c>
      <c r="M35" s="71">
        <v>44894</v>
      </c>
      <c r="N35" s="71">
        <v>45026</v>
      </c>
      <c r="O35" s="229"/>
      <c r="P35" s="209" t="s">
        <v>2041</v>
      </c>
      <c r="Q35" s="209" t="s">
        <v>252</v>
      </c>
      <c r="R35" s="229" t="s">
        <v>2078</v>
      </c>
      <c r="S35" s="123" t="s">
        <v>2079</v>
      </c>
      <c r="T35" s="229" t="s">
        <v>2080</v>
      </c>
      <c r="U35" s="229"/>
    </row>
    <row r="36" spans="1:22" s="237" customFormat="1" ht="19" customHeight="1">
      <c r="A36" s="484">
        <v>34</v>
      </c>
      <c r="B36" s="229" t="s">
        <v>2081</v>
      </c>
      <c r="C36" s="229" t="s">
        <v>2082</v>
      </c>
      <c r="D36" s="209" t="s">
        <v>2083</v>
      </c>
      <c r="E36" s="229"/>
      <c r="F36" s="229"/>
      <c r="G36" s="209" t="s">
        <v>242</v>
      </c>
      <c r="H36" s="229">
        <v>2</v>
      </c>
      <c r="I36" s="229" t="s">
        <v>277</v>
      </c>
      <c r="J36" s="265" t="s">
        <v>379</v>
      </c>
      <c r="K36" s="209" t="s">
        <v>2049</v>
      </c>
      <c r="L36" s="209" t="s">
        <v>132</v>
      </c>
      <c r="M36" s="71">
        <v>45002</v>
      </c>
      <c r="N36" s="71">
        <v>45107</v>
      </c>
      <c r="O36" s="229"/>
      <c r="P36" s="209" t="s">
        <v>2041</v>
      </c>
      <c r="Q36" s="209" t="s">
        <v>2084</v>
      </c>
      <c r="R36" s="229" t="s">
        <v>2085</v>
      </c>
      <c r="S36" s="229" t="s">
        <v>2086</v>
      </c>
      <c r="T36" s="229" t="s">
        <v>2087</v>
      </c>
      <c r="U36" s="229"/>
    </row>
    <row r="37" spans="1:22" s="237" customFormat="1" ht="19" customHeight="1">
      <c r="A37" s="484">
        <v>35</v>
      </c>
      <c r="B37" s="229" t="s">
        <v>2081</v>
      </c>
      <c r="C37" s="229" t="s">
        <v>2082</v>
      </c>
      <c r="D37" s="209" t="s">
        <v>243</v>
      </c>
      <c r="E37" s="229"/>
      <c r="F37" s="229"/>
      <c r="G37" s="209" t="s">
        <v>244</v>
      </c>
      <c r="H37" s="229">
        <v>1</v>
      </c>
      <c r="I37" s="229" t="s">
        <v>277</v>
      </c>
      <c r="J37" s="265" t="s">
        <v>379</v>
      </c>
      <c r="K37" s="209" t="s">
        <v>2049</v>
      </c>
      <c r="L37" s="209" t="s">
        <v>132</v>
      </c>
      <c r="M37" s="71">
        <v>45002</v>
      </c>
      <c r="N37" s="71">
        <v>45107</v>
      </c>
      <c r="O37" s="229"/>
      <c r="P37" s="209" t="s">
        <v>2041</v>
      </c>
      <c r="Q37" s="209" t="s">
        <v>2084</v>
      </c>
      <c r="R37" s="229" t="s">
        <v>2085</v>
      </c>
      <c r="S37" s="229" t="s">
        <v>2086</v>
      </c>
      <c r="T37" s="229" t="s">
        <v>2087</v>
      </c>
      <c r="U37" s="229"/>
    </row>
    <row r="38" spans="1:22" s="237" customFormat="1" ht="19" customHeight="1">
      <c r="A38" s="484">
        <v>36</v>
      </c>
      <c r="B38" s="229" t="s">
        <v>2081</v>
      </c>
      <c r="C38" s="229" t="s">
        <v>2082</v>
      </c>
      <c r="D38" s="209" t="s">
        <v>245</v>
      </c>
      <c r="E38" s="229"/>
      <c r="F38" s="229"/>
      <c r="G38" s="209" t="s">
        <v>246</v>
      </c>
      <c r="H38" s="229">
        <v>2</v>
      </c>
      <c r="I38" s="229" t="s">
        <v>277</v>
      </c>
      <c r="J38" s="265" t="s">
        <v>379</v>
      </c>
      <c r="K38" s="209" t="s">
        <v>2049</v>
      </c>
      <c r="L38" s="209" t="s">
        <v>132</v>
      </c>
      <c r="M38" s="71">
        <v>45002</v>
      </c>
      <c r="N38" s="71">
        <v>45107</v>
      </c>
      <c r="O38" s="229"/>
      <c r="P38" s="209" t="s">
        <v>2041</v>
      </c>
      <c r="Q38" s="209" t="s">
        <v>2084</v>
      </c>
      <c r="R38" s="229" t="s">
        <v>2085</v>
      </c>
      <c r="S38" s="229" t="s">
        <v>2086</v>
      </c>
      <c r="T38" s="229" t="s">
        <v>2087</v>
      </c>
      <c r="U38" s="229"/>
    </row>
    <row r="39" spans="1:22" s="237" customFormat="1" ht="19" customHeight="1">
      <c r="A39" s="484">
        <v>37</v>
      </c>
      <c r="B39" s="229" t="s">
        <v>2081</v>
      </c>
      <c r="C39" s="229" t="s">
        <v>2082</v>
      </c>
      <c r="D39" s="209" t="s">
        <v>247</v>
      </c>
      <c r="E39" s="229"/>
      <c r="F39" s="229"/>
      <c r="G39" s="209" t="s">
        <v>248</v>
      </c>
      <c r="H39" s="229">
        <v>1</v>
      </c>
      <c r="I39" s="229" t="s">
        <v>277</v>
      </c>
      <c r="J39" s="265" t="s">
        <v>379</v>
      </c>
      <c r="K39" s="209" t="s">
        <v>2049</v>
      </c>
      <c r="L39" s="209" t="s">
        <v>132</v>
      </c>
      <c r="M39" s="71">
        <v>45002</v>
      </c>
      <c r="N39" s="71">
        <v>45107</v>
      </c>
      <c r="O39" s="229"/>
      <c r="P39" s="209" t="s">
        <v>2041</v>
      </c>
      <c r="Q39" s="209" t="s">
        <v>2084</v>
      </c>
      <c r="R39" s="229" t="s">
        <v>2085</v>
      </c>
      <c r="S39" s="229" t="s">
        <v>2086</v>
      </c>
      <c r="T39" s="229" t="s">
        <v>2087</v>
      </c>
      <c r="U39" s="229"/>
    </row>
    <row r="40" spans="1:22" s="92" customFormat="1" ht="19" customHeight="1">
      <c r="A40" s="484">
        <v>38</v>
      </c>
      <c r="B40" s="135" t="s">
        <v>170</v>
      </c>
      <c r="C40" s="209" t="s">
        <v>217</v>
      </c>
      <c r="D40" s="209" t="s">
        <v>218</v>
      </c>
      <c r="E40" s="229" t="s">
        <v>249</v>
      </c>
      <c r="F40" s="229"/>
      <c r="G40" s="209" t="s">
        <v>217</v>
      </c>
      <c r="H40" s="168">
        <v>2</v>
      </c>
      <c r="I40" s="135" t="s">
        <v>250</v>
      </c>
      <c r="J40" s="265" t="s">
        <v>254</v>
      </c>
      <c r="K40" s="209" t="s">
        <v>161</v>
      </c>
      <c r="L40" s="209" t="s">
        <v>132</v>
      </c>
      <c r="M40" s="71"/>
      <c r="N40" s="71"/>
      <c r="O40" s="135"/>
      <c r="P40" s="135" t="s">
        <v>174</v>
      </c>
      <c r="Q40" s="135" t="s">
        <v>252</v>
      </c>
      <c r="R40" s="771" t="s">
        <v>2104</v>
      </c>
      <c r="S40" s="771" t="s">
        <v>2105</v>
      </c>
      <c r="T40" s="772" t="s">
        <v>1976</v>
      </c>
      <c r="U40" s="135"/>
    </row>
    <row r="41" spans="1:22" s="92" customFormat="1" ht="19" customHeight="1">
      <c r="A41" s="484">
        <v>39</v>
      </c>
      <c r="B41" s="135" t="s">
        <v>170</v>
      </c>
      <c r="C41" s="209" t="s">
        <v>219</v>
      </c>
      <c r="D41" s="209" t="s">
        <v>220</v>
      </c>
      <c r="E41" s="229" t="s">
        <v>249</v>
      </c>
      <c r="F41" s="229"/>
      <c r="G41" s="209" t="s">
        <v>219</v>
      </c>
      <c r="H41" s="168">
        <v>1</v>
      </c>
      <c r="I41" s="135" t="s">
        <v>250</v>
      </c>
      <c r="J41" s="265" t="s">
        <v>254</v>
      </c>
      <c r="K41" s="209" t="s">
        <v>161</v>
      </c>
      <c r="L41" s="209" t="s">
        <v>132</v>
      </c>
      <c r="M41" s="71"/>
      <c r="N41" s="71"/>
      <c r="O41" s="135"/>
      <c r="P41" s="135" t="s">
        <v>174</v>
      </c>
      <c r="Q41" s="135" t="s">
        <v>252</v>
      </c>
      <c r="R41" s="771"/>
      <c r="S41" s="771"/>
      <c r="T41" s="772"/>
      <c r="U41" s="135"/>
    </row>
    <row r="42" spans="1:22" s="92" customFormat="1" ht="19" customHeight="1">
      <c r="A42" s="484">
        <v>40</v>
      </c>
      <c r="B42" s="135" t="s">
        <v>170</v>
      </c>
      <c r="C42" s="209" t="s">
        <v>221</v>
      </c>
      <c r="D42" s="209" t="s">
        <v>222</v>
      </c>
      <c r="E42" s="229" t="s">
        <v>249</v>
      </c>
      <c r="F42" s="229"/>
      <c r="G42" s="209" t="s">
        <v>221</v>
      </c>
      <c r="H42" s="168">
        <v>1</v>
      </c>
      <c r="I42" s="135" t="s">
        <v>250</v>
      </c>
      <c r="J42" s="265" t="s">
        <v>254</v>
      </c>
      <c r="K42" s="209" t="s">
        <v>161</v>
      </c>
      <c r="L42" s="209" t="s">
        <v>132</v>
      </c>
      <c r="M42" s="71"/>
      <c r="N42" s="71"/>
      <c r="O42" s="135"/>
      <c r="P42" s="135" t="s">
        <v>174</v>
      </c>
      <c r="Q42" s="135" t="s">
        <v>252</v>
      </c>
      <c r="R42" s="771"/>
      <c r="S42" s="771"/>
      <c r="T42" s="772"/>
      <c r="U42" s="135"/>
    </row>
    <row r="43" spans="1:22" s="92" customFormat="1" ht="19" customHeight="1">
      <c r="A43" s="484">
        <v>41</v>
      </c>
      <c r="B43" s="135" t="s">
        <v>170</v>
      </c>
      <c r="C43" s="209" t="s">
        <v>259</v>
      </c>
      <c r="D43" s="209" t="s">
        <v>224</v>
      </c>
      <c r="E43" s="229" t="s">
        <v>249</v>
      </c>
      <c r="F43" s="229"/>
      <c r="G43" s="209" t="s">
        <v>259</v>
      </c>
      <c r="H43" s="168">
        <v>2</v>
      </c>
      <c r="I43" s="135" t="s">
        <v>250</v>
      </c>
      <c r="J43" s="265" t="s">
        <v>254</v>
      </c>
      <c r="K43" s="209" t="s">
        <v>161</v>
      </c>
      <c r="L43" s="209" t="s">
        <v>132</v>
      </c>
      <c r="M43" s="71"/>
      <c r="N43" s="71"/>
      <c r="O43" s="135"/>
      <c r="P43" s="135" t="s">
        <v>174</v>
      </c>
      <c r="Q43" s="135" t="s">
        <v>252</v>
      </c>
      <c r="R43" s="771"/>
      <c r="S43" s="771"/>
      <c r="T43" s="772"/>
      <c r="U43" s="135"/>
    </row>
    <row r="44" spans="1:22" s="93" customFormat="1" ht="19" customHeight="1">
      <c r="A44" s="484">
        <v>42</v>
      </c>
      <c r="B44" s="168" t="s">
        <v>170</v>
      </c>
      <c r="C44" s="229" t="s">
        <v>260</v>
      </c>
      <c r="D44" s="209" t="s">
        <v>213</v>
      </c>
      <c r="E44" s="229" t="s">
        <v>249</v>
      </c>
      <c r="F44" s="168"/>
      <c r="G44" s="229" t="s">
        <v>524</v>
      </c>
      <c r="H44" s="168">
        <v>1</v>
      </c>
      <c r="I44" s="168" t="s">
        <v>263</v>
      </c>
      <c r="J44" s="265" t="s">
        <v>377</v>
      </c>
      <c r="K44" s="209" t="s">
        <v>161</v>
      </c>
      <c r="L44" s="209" t="s">
        <v>132</v>
      </c>
      <c r="M44" s="71">
        <v>44888</v>
      </c>
      <c r="N44" s="71">
        <v>45000</v>
      </c>
      <c r="O44" s="168"/>
      <c r="P44" s="209" t="s">
        <v>488</v>
      </c>
      <c r="Q44" s="135" t="s">
        <v>174</v>
      </c>
      <c r="R44" s="771" t="s">
        <v>2106</v>
      </c>
      <c r="S44" s="773" t="s">
        <v>2107</v>
      </c>
      <c r="T44" s="765" t="s">
        <v>1977</v>
      </c>
      <c r="U44" s="135"/>
    </row>
    <row r="45" spans="1:22" s="93" customFormat="1" ht="19" customHeight="1">
      <c r="A45" s="484">
        <v>43</v>
      </c>
      <c r="B45" s="168" t="s">
        <v>170</v>
      </c>
      <c r="C45" s="229" t="s">
        <v>260</v>
      </c>
      <c r="D45" s="209" t="s">
        <v>215</v>
      </c>
      <c r="E45" s="229" t="s">
        <v>249</v>
      </c>
      <c r="F45" s="168"/>
      <c r="G45" s="229" t="s">
        <v>524</v>
      </c>
      <c r="H45" s="168">
        <v>1</v>
      </c>
      <c r="I45" s="168" t="s">
        <v>263</v>
      </c>
      <c r="J45" s="265" t="s">
        <v>377</v>
      </c>
      <c r="K45" s="209" t="s">
        <v>161</v>
      </c>
      <c r="L45" s="209" t="s">
        <v>132</v>
      </c>
      <c r="M45" s="71">
        <v>44888</v>
      </c>
      <c r="N45" s="71">
        <v>45000</v>
      </c>
      <c r="O45" s="168"/>
      <c r="P45" s="209" t="s">
        <v>488</v>
      </c>
      <c r="Q45" s="135" t="s">
        <v>174</v>
      </c>
      <c r="R45" s="771"/>
      <c r="S45" s="773"/>
      <c r="T45" s="765"/>
      <c r="U45" s="135"/>
    </row>
    <row r="46" spans="1:22" s="94" customFormat="1" ht="19" customHeight="1">
      <c r="A46" s="484">
        <v>44</v>
      </c>
      <c r="B46" s="135" t="s">
        <v>170</v>
      </c>
      <c r="C46" s="209" t="s">
        <v>525</v>
      </c>
      <c r="D46" s="209" t="s">
        <v>517</v>
      </c>
      <c r="E46" s="229" t="s">
        <v>249</v>
      </c>
      <c r="F46" s="229"/>
      <c r="G46" s="209" t="s">
        <v>526</v>
      </c>
      <c r="H46" s="168">
        <v>1</v>
      </c>
      <c r="I46" s="135" t="s">
        <v>269</v>
      </c>
      <c r="J46" s="265" t="s">
        <v>251</v>
      </c>
      <c r="K46" s="209" t="s">
        <v>161</v>
      </c>
      <c r="L46" s="209" t="s">
        <v>132</v>
      </c>
      <c r="M46" s="71" t="s">
        <v>527</v>
      </c>
      <c r="N46" s="71">
        <v>45245</v>
      </c>
      <c r="O46" s="135"/>
      <c r="P46" s="135" t="s">
        <v>174</v>
      </c>
      <c r="Q46" s="135" t="s">
        <v>252</v>
      </c>
      <c r="R46" s="765" t="s">
        <v>264</v>
      </c>
      <c r="S46" s="765" t="s">
        <v>1978</v>
      </c>
      <c r="T46" s="765" t="s">
        <v>2108</v>
      </c>
      <c r="U46" s="135"/>
      <c r="V46" s="93"/>
    </row>
    <row r="47" spans="1:22" s="93" customFormat="1" ht="19" customHeight="1">
      <c r="A47" s="484">
        <v>45</v>
      </c>
      <c r="B47" s="135" t="s">
        <v>170</v>
      </c>
      <c r="C47" s="209" t="s">
        <v>528</v>
      </c>
      <c r="D47" s="209" t="s">
        <v>519</v>
      </c>
      <c r="E47" s="229" t="s">
        <v>249</v>
      </c>
      <c r="F47" s="229"/>
      <c r="G47" s="209" t="s">
        <v>529</v>
      </c>
      <c r="H47" s="168">
        <v>2</v>
      </c>
      <c r="I47" s="135" t="s">
        <v>269</v>
      </c>
      <c r="J47" s="265" t="s">
        <v>251</v>
      </c>
      <c r="K47" s="209" t="s">
        <v>161</v>
      </c>
      <c r="L47" s="209" t="s">
        <v>132</v>
      </c>
      <c r="M47" s="71" t="s">
        <v>527</v>
      </c>
      <c r="N47" s="71">
        <v>45245</v>
      </c>
      <c r="O47" s="135"/>
      <c r="P47" s="135" t="s">
        <v>174</v>
      </c>
      <c r="Q47" s="135" t="s">
        <v>252</v>
      </c>
      <c r="R47" s="765"/>
      <c r="S47" s="765"/>
      <c r="T47" s="765"/>
      <c r="U47" s="135"/>
    </row>
    <row r="48" spans="1:22" s="93" customFormat="1" ht="19" customHeight="1">
      <c r="A48" s="484">
        <v>46</v>
      </c>
      <c r="B48" s="135" t="s">
        <v>170</v>
      </c>
      <c r="C48" s="209" t="s">
        <v>530</v>
      </c>
      <c r="D48" s="209" t="s">
        <v>521</v>
      </c>
      <c r="E48" s="229" t="s">
        <v>249</v>
      </c>
      <c r="F48" s="229"/>
      <c r="G48" s="209" t="s">
        <v>531</v>
      </c>
      <c r="H48" s="168">
        <v>2</v>
      </c>
      <c r="I48" s="135" t="s">
        <v>269</v>
      </c>
      <c r="J48" s="265" t="s">
        <v>251</v>
      </c>
      <c r="K48" s="209" t="s">
        <v>161</v>
      </c>
      <c r="L48" s="209" t="s">
        <v>132</v>
      </c>
      <c r="M48" s="71" t="s">
        <v>527</v>
      </c>
      <c r="N48" s="71">
        <v>45245</v>
      </c>
      <c r="O48" s="135"/>
      <c r="P48" s="135" t="s">
        <v>174</v>
      </c>
      <c r="Q48" s="135" t="s">
        <v>252</v>
      </c>
      <c r="R48" s="765"/>
      <c r="S48" s="765"/>
      <c r="T48" s="765"/>
      <c r="U48" s="135"/>
    </row>
    <row r="49" spans="1:22" s="93" customFormat="1" ht="19" customHeight="1">
      <c r="A49" s="484">
        <v>47</v>
      </c>
      <c r="B49" s="135" t="s">
        <v>170</v>
      </c>
      <c r="C49" s="209" t="s">
        <v>532</v>
      </c>
      <c r="D49" s="209" t="s">
        <v>523</v>
      </c>
      <c r="E49" s="229" t="s">
        <v>249</v>
      </c>
      <c r="F49" s="229"/>
      <c r="G49" s="209" t="s">
        <v>531</v>
      </c>
      <c r="H49" s="168">
        <v>1</v>
      </c>
      <c r="I49" s="135" t="s">
        <v>269</v>
      </c>
      <c r="J49" s="265" t="s">
        <v>251</v>
      </c>
      <c r="K49" s="209" t="s">
        <v>161</v>
      </c>
      <c r="L49" s="209" t="s">
        <v>132</v>
      </c>
      <c r="M49" s="71" t="s">
        <v>527</v>
      </c>
      <c r="N49" s="71">
        <v>45245</v>
      </c>
      <c r="O49" s="135"/>
      <c r="P49" s="135" t="s">
        <v>174</v>
      </c>
      <c r="Q49" s="135" t="s">
        <v>252</v>
      </c>
      <c r="R49" s="765"/>
      <c r="S49" s="765"/>
      <c r="T49" s="765"/>
      <c r="U49" s="135"/>
    </row>
    <row r="50" spans="1:22" s="240" customFormat="1" ht="19" customHeight="1">
      <c r="A50" s="484">
        <v>48</v>
      </c>
      <c r="B50" s="165" t="s">
        <v>972</v>
      </c>
      <c r="C50" s="165" t="s">
        <v>982</v>
      </c>
      <c r="D50" s="148" t="s">
        <v>956</v>
      </c>
      <c r="E50" s="239" t="s">
        <v>983</v>
      </c>
      <c r="F50" s="239"/>
      <c r="G50" s="239" t="s">
        <v>676</v>
      </c>
      <c r="H50" s="163">
        <v>4</v>
      </c>
      <c r="I50" s="239" t="s">
        <v>987</v>
      </c>
      <c r="J50" s="239" t="s">
        <v>2156</v>
      </c>
      <c r="K50" s="476" t="s">
        <v>131</v>
      </c>
      <c r="L50" s="238" t="s">
        <v>132</v>
      </c>
      <c r="M50" s="768">
        <v>44911</v>
      </c>
      <c r="N50" s="768">
        <v>45035</v>
      </c>
      <c r="O50" s="769"/>
      <c r="P50" s="770" t="s">
        <v>1380</v>
      </c>
      <c r="Q50" s="769" t="s">
        <v>944</v>
      </c>
      <c r="R50" s="774" t="s">
        <v>2157</v>
      </c>
      <c r="S50" s="774" t="s">
        <v>3274</v>
      </c>
      <c r="T50" s="774" t="s">
        <v>1388</v>
      </c>
      <c r="U50" s="769"/>
    </row>
    <row r="51" spans="1:22" s="240" customFormat="1" ht="19" customHeight="1">
      <c r="A51" s="484">
        <v>49</v>
      </c>
      <c r="B51" s="165" t="s">
        <v>972</v>
      </c>
      <c r="C51" s="165" t="s">
        <v>984</v>
      </c>
      <c r="D51" s="148" t="s">
        <v>957</v>
      </c>
      <c r="E51" s="239" t="s">
        <v>983</v>
      </c>
      <c r="F51" s="239"/>
      <c r="G51" s="239" t="s">
        <v>676</v>
      </c>
      <c r="H51" s="163">
        <v>4</v>
      </c>
      <c r="I51" s="239" t="s">
        <v>987</v>
      </c>
      <c r="J51" s="239" t="s">
        <v>2156</v>
      </c>
      <c r="K51" s="476" t="s">
        <v>131</v>
      </c>
      <c r="L51" s="238" t="s">
        <v>132</v>
      </c>
      <c r="M51" s="769"/>
      <c r="N51" s="769"/>
      <c r="O51" s="769"/>
      <c r="P51" s="770"/>
      <c r="Q51" s="769"/>
      <c r="R51" s="774"/>
      <c r="S51" s="774"/>
      <c r="T51" s="774"/>
      <c r="U51" s="769"/>
    </row>
    <row r="52" spans="1:22" s="240" customFormat="1" ht="19" customHeight="1">
      <c r="A52" s="484">
        <v>50</v>
      </c>
      <c r="B52" s="165" t="s">
        <v>972</v>
      </c>
      <c r="C52" s="165" t="s">
        <v>985</v>
      </c>
      <c r="D52" s="148" t="s">
        <v>958</v>
      </c>
      <c r="E52" s="239" t="s">
        <v>983</v>
      </c>
      <c r="F52" s="239"/>
      <c r="G52" s="239" t="s">
        <v>676</v>
      </c>
      <c r="H52" s="163">
        <v>4</v>
      </c>
      <c r="I52" s="239" t="s">
        <v>987</v>
      </c>
      <c r="J52" s="239" t="s">
        <v>2156</v>
      </c>
      <c r="K52" s="476" t="s">
        <v>131</v>
      </c>
      <c r="L52" s="238" t="s">
        <v>132</v>
      </c>
      <c r="M52" s="769"/>
      <c r="N52" s="769"/>
      <c r="O52" s="769"/>
      <c r="P52" s="770"/>
      <c r="Q52" s="769"/>
      <c r="R52" s="774"/>
      <c r="S52" s="774"/>
      <c r="T52" s="774"/>
      <c r="U52" s="769"/>
    </row>
    <row r="53" spans="1:22" s="240" customFormat="1" ht="19" customHeight="1">
      <c r="A53" s="484">
        <v>51</v>
      </c>
      <c r="B53" s="165" t="s">
        <v>972</v>
      </c>
      <c r="C53" s="165" t="s">
        <v>986</v>
      </c>
      <c r="D53" s="148" t="s">
        <v>959</v>
      </c>
      <c r="E53" s="239" t="s">
        <v>983</v>
      </c>
      <c r="F53" s="239"/>
      <c r="G53" s="239" t="s">
        <v>676</v>
      </c>
      <c r="H53" s="163">
        <v>4</v>
      </c>
      <c r="I53" s="239" t="s">
        <v>987</v>
      </c>
      <c r="J53" s="239" t="s">
        <v>2156</v>
      </c>
      <c r="K53" s="476" t="s">
        <v>131</v>
      </c>
      <c r="L53" s="238" t="s">
        <v>132</v>
      </c>
      <c r="M53" s="769"/>
      <c r="N53" s="769"/>
      <c r="O53" s="769"/>
      <c r="P53" s="770"/>
      <c r="Q53" s="769"/>
      <c r="R53" s="774"/>
      <c r="S53" s="774"/>
      <c r="T53" s="774"/>
      <c r="U53" s="769"/>
    </row>
    <row r="54" spans="1:22" s="96" customFormat="1" ht="19" customHeight="1">
      <c r="A54" s="484">
        <v>52</v>
      </c>
      <c r="B54" s="505" t="s">
        <v>307</v>
      </c>
      <c r="C54" s="130" t="s">
        <v>308</v>
      </c>
      <c r="D54" s="505" t="s">
        <v>2272</v>
      </c>
      <c r="E54" s="506" t="s">
        <v>309</v>
      </c>
      <c r="F54" s="505" t="s">
        <v>310</v>
      </c>
      <c r="G54" s="505" t="s">
        <v>311</v>
      </c>
      <c r="H54" s="507">
        <v>2</v>
      </c>
      <c r="I54" s="505" t="s">
        <v>303</v>
      </c>
      <c r="J54" s="508" t="s">
        <v>312</v>
      </c>
      <c r="K54" s="129" t="s">
        <v>1371</v>
      </c>
      <c r="L54" s="129" t="s">
        <v>167</v>
      </c>
      <c r="M54" s="70">
        <v>44194</v>
      </c>
      <c r="N54" s="125">
        <v>44326</v>
      </c>
      <c r="O54" s="420" t="s">
        <v>2273</v>
      </c>
      <c r="P54" s="129" t="s">
        <v>1040</v>
      </c>
      <c r="Q54" s="505" t="s">
        <v>313</v>
      </c>
      <c r="R54" s="509" t="s">
        <v>1050</v>
      </c>
      <c r="S54" s="510" t="s">
        <v>2274</v>
      </c>
      <c r="T54" s="510" t="s">
        <v>2275</v>
      </c>
      <c r="U54" s="511"/>
    </row>
    <row r="55" spans="1:22" s="96" customFormat="1" ht="19" customHeight="1">
      <c r="A55" s="484">
        <v>53</v>
      </c>
      <c r="B55" s="505" t="s">
        <v>307</v>
      </c>
      <c r="C55" s="130" t="s">
        <v>308</v>
      </c>
      <c r="D55" s="505" t="s">
        <v>306</v>
      </c>
      <c r="E55" s="506" t="s">
        <v>314</v>
      </c>
      <c r="F55" s="505" t="s">
        <v>315</v>
      </c>
      <c r="G55" s="505" t="s">
        <v>311</v>
      </c>
      <c r="H55" s="507">
        <v>4</v>
      </c>
      <c r="I55" s="505" t="s">
        <v>303</v>
      </c>
      <c r="J55" s="508" t="s">
        <v>316</v>
      </c>
      <c r="K55" s="129" t="s">
        <v>161</v>
      </c>
      <c r="L55" s="129" t="s">
        <v>167</v>
      </c>
      <c r="M55" s="70">
        <v>44194</v>
      </c>
      <c r="N55" s="125">
        <v>44362</v>
      </c>
      <c r="O55" s="420" t="s">
        <v>2273</v>
      </c>
      <c r="P55" s="129" t="s">
        <v>1040</v>
      </c>
      <c r="Q55" s="505" t="s">
        <v>313</v>
      </c>
      <c r="R55" s="509" t="s">
        <v>513</v>
      </c>
      <c r="S55" s="510" t="s">
        <v>2276</v>
      </c>
      <c r="T55" s="510" t="s">
        <v>2277</v>
      </c>
      <c r="U55" s="77"/>
    </row>
    <row r="56" spans="1:22" s="96" customFormat="1" ht="19" customHeight="1">
      <c r="A56" s="484">
        <v>54</v>
      </c>
      <c r="B56" s="130" t="s">
        <v>2263</v>
      </c>
      <c r="C56" s="130" t="s">
        <v>1401</v>
      </c>
      <c r="D56" s="130" t="s">
        <v>1114</v>
      </c>
      <c r="E56" s="130" t="s">
        <v>2278</v>
      </c>
      <c r="F56" s="130" t="s">
        <v>1118</v>
      </c>
      <c r="G56" s="130" t="s">
        <v>1401</v>
      </c>
      <c r="H56" s="130">
        <v>2</v>
      </c>
      <c r="I56" s="130" t="s">
        <v>2267</v>
      </c>
      <c r="J56" s="128" t="s">
        <v>2279</v>
      </c>
      <c r="K56" s="130" t="s">
        <v>1073</v>
      </c>
      <c r="L56" s="130" t="s">
        <v>1110</v>
      </c>
      <c r="M56" s="512">
        <v>45097</v>
      </c>
      <c r="N56" s="512">
        <v>45199</v>
      </c>
      <c r="O56" s="130"/>
      <c r="P56" s="130" t="s">
        <v>1040</v>
      </c>
      <c r="Q56" s="130" t="s">
        <v>2280</v>
      </c>
      <c r="R56" s="128" t="s">
        <v>3275</v>
      </c>
      <c r="S56" s="128" t="s">
        <v>2281</v>
      </c>
      <c r="T56" s="128" t="s">
        <v>2282</v>
      </c>
      <c r="U56" s="504"/>
    </row>
    <row r="57" spans="1:22" s="96" customFormat="1" ht="19" customHeight="1">
      <c r="A57" s="484">
        <v>55</v>
      </c>
      <c r="B57" s="130" t="s">
        <v>2263</v>
      </c>
      <c r="C57" s="130" t="s">
        <v>1401</v>
      </c>
      <c r="D57" s="130" t="s">
        <v>1115</v>
      </c>
      <c r="E57" s="130" t="s">
        <v>2278</v>
      </c>
      <c r="F57" s="130" t="s">
        <v>1119</v>
      </c>
      <c r="G57" s="130" t="s">
        <v>1401</v>
      </c>
      <c r="H57" s="130">
        <v>2</v>
      </c>
      <c r="I57" s="130" t="s">
        <v>2267</v>
      </c>
      <c r="J57" s="128" t="s">
        <v>2279</v>
      </c>
      <c r="K57" s="130" t="s">
        <v>1073</v>
      </c>
      <c r="L57" s="130" t="s">
        <v>1110</v>
      </c>
      <c r="M57" s="512">
        <v>45097</v>
      </c>
      <c r="N57" s="512">
        <v>45199</v>
      </c>
      <c r="O57" s="130"/>
      <c r="P57" s="130" t="s">
        <v>1040</v>
      </c>
      <c r="Q57" s="130" t="s">
        <v>2280</v>
      </c>
      <c r="R57" s="128" t="s">
        <v>3276</v>
      </c>
      <c r="S57" s="128" t="s">
        <v>2281</v>
      </c>
      <c r="T57" s="128" t="s">
        <v>2282</v>
      </c>
      <c r="U57" s="504"/>
    </row>
    <row r="58" spans="1:22" s="96" customFormat="1" ht="19" customHeight="1">
      <c r="A58" s="484">
        <v>56</v>
      </c>
      <c r="B58" s="130" t="s">
        <v>2283</v>
      </c>
      <c r="C58" s="130" t="s">
        <v>2284</v>
      </c>
      <c r="D58" s="130" t="s">
        <v>1116</v>
      </c>
      <c r="E58" s="130" t="s">
        <v>2278</v>
      </c>
      <c r="F58" s="130" t="s">
        <v>1120</v>
      </c>
      <c r="G58" s="130" t="s">
        <v>1401</v>
      </c>
      <c r="H58" s="130">
        <v>2</v>
      </c>
      <c r="I58" s="130" t="s">
        <v>2285</v>
      </c>
      <c r="J58" s="128" t="s">
        <v>2286</v>
      </c>
      <c r="K58" s="130" t="s">
        <v>1073</v>
      </c>
      <c r="L58" s="130" t="s">
        <v>2287</v>
      </c>
      <c r="M58" s="512">
        <v>45097</v>
      </c>
      <c r="N58" s="512">
        <v>45199</v>
      </c>
      <c r="O58" s="130"/>
      <c r="P58" s="130" t="s">
        <v>1040</v>
      </c>
      <c r="Q58" s="130" t="s">
        <v>2288</v>
      </c>
      <c r="R58" s="128" t="s">
        <v>3275</v>
      </c>
      <c r="S58" s="128" t="s">
        <v>2289</v>
      </c>
      <c r="T58" s="128" t="s">
        <v>2282</v>
      </c>
      <c r="U58" s="504"/>
    </row>
    <row r="59" spans="1:22" s="96" customFormat="1" ht="19" customHeight="1">
      <c r="A59" s="484">
        <v>57</v>
      </c>
      <c r="B59" s="130" t="s">
        <v>2263</v>
      </c>
      <c r="C59" s="130" t="s">
        <v>1401</v>
      </c>
      <c r="D59" s="130" t="s">
        <v>1117</v>
      </c>
      <c r="E59" s="130" t="s">
        <v>2278</v>
      </c>
      <c r="F59" s="130" t="s">
        <v>1121</v>
      </c>
      <c r="G59" s="130" t="s">
        <v>2284</v>
      </c>
      <c r="H59" s="130">
        <v>2</v>
      </c>
      <c r="I59" s="130" t="s">
        <v>2267</v>
      </c>
      <c r="J59" s="128" t="s">
        <v>2279</v>
      </c>
      <c r="K59" s="130" t="s">
        <v>2290</v>
      </c>
      <c r="L59" s="130" t="s">
        <v>2287</v>
      </c>
      <c r="M59" s="512">
        <v>45097</v>
      </c>
      <c r="N59" s="512">
        <v>45199</v>
      </c>
      <c r="O59" s="130"/>
      <c r="P59" s="130" t="s">
        <v>2291</v>
      </c>
      <c r="Q59" s="130" t="s">
        <v>2280</v>
      </c>
      <c r="R59" s="128" t="s">
        <v>3277</v>
      </c>
      <c r="S59" s="128" t="s">
        <v>2289</v>
      </c>
      <c r="T59" s="128" t="s">
        <v>2282</v>
      </c>
      <c r="U59" s="504"/>
    </row>
    <row r="60" spans="1:22" s="99" customFormat="1" ht="19" customHeight="1">
      <c r="A60" s="484">
        <v>58</v>
      </c>
      <c r="B60" s="175" t="s">
        <v>2491</v>
      </c>
      <c r="C60" s="212" t="s">
        <v>1425</v>
      </c>
      <c r="D60" s="176" t="s">
        <v>1426</v>
      </c>
      <c r="E60" s="169" t="s">
        <v>2378</v>
      </c>
      <c r="F60" s="172" t="s">
        <v>2379</v>
      </c>
      <c r="G60" s="173" t="s">
        <v>1407</v>
      </c>
      <c r="H60" s="168">
        <v>6</v>
      </c>
      <c r="I60" s="67" t="s">
        <v>1394</v>
      </c>
      <c r="J60" s="67" t="s">
        <v>1427</v>
      </c>
      <c r="K60" s="168" t="s">
        <v>1371</v>
      </c>
      <c r="L60" s="513" t="s">
        <v>1393</v>
      </c>
      <c r="M60" s="513">
        <v>44066</v>
      </c>
      <c r="N60" s="170" t="s">
        <v>1428</v>
      </c>
      <c r="O60" s="170" t="s">
        <v>2380</v>
      </c>
      <c r="P60" s="168" t="s">
        <v>1131</v>
      </c>
      <c r="Q60" s="514" t="s">
        <v>1112</v>
      </c>
      <c r="R60" s="515" t="s">
        <v>2381</v>
      </c>
      <c r="S60" s="515" t="s">
        <v>3278</v>
      </c>
      <c r="T60" s="516" t="s">
        <v>1429</v>
      </c>
      <c r="U60" s="239" t="s">
        <v>2382</v>
      </c>
      <c r="V60" s="466" t="s">
        <v>1430</v>
      </c>
    </row>
    <row r="61" spans="1:22" s="240" customFormat="1" ht="19" customHeight="1">
      <c r="A61" s="484">
        <v>59</v>
      </c>
      <c r="B61" s="212" t="s">
        <v>1421</v>
      </c>
      <c r="C61" s="212" t="s">
        <v>1123</v>
      </c>
      <c r="D61" s="212" t="s">
        <v>1431</v>
      </c>
      <c r="E61" s="239"/>
      <c r="F61" s="239" t="s">
        <v>1051</v>
      </c>
      <c r="G61" s="167" t="s">
        <v>1107</v>
      </c>
      <c r="H61" s="163">
        <v>2</v>
      </c>
      <c r="I61" s="165" t="s">
        <v>1133</v>
      </c>
      <c r="J61" s="167" t="s">
        <v>1052</v>
      </c>
      <c r="K61" s="165" t="s">
        <v>1371</v>
      </c>
      <c r="L61" s="165" t="s">
        <v>1110</v>
      </c>
      <c r="M61" s="222">
        <v>44971</v>
      </c>
      <c r="N61" s="222">
        <v>45080</v>
      </c>
      <c r="O61" s="167"/>
      <c r="P61" s="149" t="s">
        <v>1131</v>
      </c>
      <c r="Q61" s="165" t="s">
        <v>1432</v>
      </c>
      <c r="R61" s="514" t="s">
        <v>3279</v>
      </c>
      <c r="S61" s="212" t="s">
        <v>1053</v>
      </c>
      <c r="T61" s="517" t="s">
        <v>1054</v>
      </c>
      <c r="U61" s="167"/>
      <c r="V61" s="467"/>
    </row>
    <row r="62" spans="1:22" s="66" customFormat="1" ht="19" customHeight="1">
      <c r="A62" s="484">
        <v>60</v>
      </c>
      <c r="B62" s="165" t="s">
        <v>1421</v>
      </c>
      <c r="C62" s="212" t="s">
        <v>2383</v>
      </c>
      <c r="D62" s="212" t="s">
        <v>2384</v>
      </c>
      <c r="E62" s="144"/>
      <c r="F62" s="165"/>
      <c r="G62" s="167" t="s">
        <v>2385</v>
      </c>
      <c r="H62" s="163">
        <v>1</v>
      </c>
      <c r="I62" s="165" t="s">
        <v>1133</v>
      </c>
      <c r="J62" s="67" t="s">
        <v>1433</v>
      </c>
      <c r="K62" s="190" t="s">
        <v>2386</v>
      </c>
      <c r="L62" s="190" t="s">
        <v>1110</v>
      </c>
      <c r="M62" s="190">
        <v>45056</v>
      </c>
      <c r="N62" s="190">
        <v>45179</v>
      </c>
      <c r="O62" s="190"/>
      <c r="P62" s="190" t="s">
        <v>2387</v>
      </c>
      <c r="Q62" s="190" t="s">
        <v>2388</v>
      </c>
      <c r="R62" s="330" t="s">
        <v>2389</v>
      </c>
      <c r="S62" s="330" t="s">
        <v>2390</v>
      </c>
      <c r="T62" s="212" t="s">
        <v>2391</v>
      </c>
      <c r="U62" s="164"/>
      <c r="V62" s="468"/>
    </row>
    <row r="63" spans="1:22" s="103" customFormat="1" ht="19" customHeight="1">
      <c r="A63" s="484">
        <v>61</v>
      </c>
      <c r="B63" s="179" t="s">
        <v>2492</v>
      </c>
      <c r="C63" s="165" t="s">
        <v>1508</v>
      </c>
      <c r="D63" s="179" t="s">
        <v>1510</v>
      </c>
      <c r="E63" s="239" t="s">
        <v>513</v>
      </c>
      <c r="F63" s="239" t="s">
        <v>1513</v>
      </c>
      <c r="G63" s="165" t="s">
        <v>1511</v>
      </c>
      <c r="H63" s="163">
        <v>1</v>
      </c>
      <c r="I63" s="165" t="s">
        <v>1514</v>
      </c>
      <c r="J63" s="167" t="s">
        <v>1515</v>
      </c>
      <c r="K63" s="165" t="s">
        <v>1073</v>
      </c>
      <c r="L63" s="165" t="s">
        <v>1110</v>
      </c>
      <c r="M63" s="69">
        <v>45071</v>
      </c>
      <c r="N63" s="69">
        <v>45230</v>
      </c>
      <c r="O63" s="69"/>
      <c r="P63" s="149" t="s">
        <v>1512</v>
      </c>
      <c r="Q63" s="165" t="s">
        <v>1516</v>
      </c>
      <c r="R63" s="212" t="s">
        <v>1517</v>
      </c>
      <c r="S63" s="212" t="s">
        <v>1518</v>
      </c>
      <c r="T63" s="212" t="s">
        <v>1134</v>
      </c>
      <c r="U63" s="167"/>
    </row>
    <row r="64" spans="1:22" s="103" customFormat="1" ht="19" customHeight="1">
      <c r="A64" s="484">
        <v>62</v>
      </c>
      <c r="B64" s="485" t="s">
        <v>1993</v>
      </c>
      <c r="C64" s="165" t="s">
        <v>2573</v>
      </c>
      <c r="D64" s="179" t="s">
        <v>2581</v>
      </c>
      <c r="E64" s="239">
        <v>4100117694</v>
      </c>
      <c r="F64" s="239" t="s">
        <v>1567</v>
      </c>
      <c r="G64" s="165" t="s">
        <v>1568</v>
      </c>
      <c r="H64" s="163">
        <v>1</v>
      </c>
      <c r="I64" s="165" t="s">
        <v>622</v>
      </c>
      <c r="J64" s="167" t="s">
        <v>554</v>
      </c>
      <c r="K64" s="165" t="s">
        <v>1371</v>
      </c>
      <c r="L64" s="165" t="s">
        <v>1110</v>
      </c>
      <c r="M64" s="69">
        <v>44805</v>
      </c>
      <c r="N64" s="69">
        <v>44972</v>
      </c>
      <c r="O64" s="69"/>
      <c r="P64" s="149" t="s">
        <v>1545</v>
      </c>
      <c r="Q64" s="165" t="s">
        <v>1516</v>
      </c>
      <c r="R64" s="212" t="s">
        <v>513</v>
      </c>
      <c r="S64" s="212" t="s">
        <v>1569</v>
      </c>
      <c r="T64" s="212" t="s">
        <v>1162</v>
      </c>
      <c r="U64" s="167" t="s">
        <v>1564</v>
      </c>
    </row>
    <row r="65" spans="1:22" s="103" customFormat="1" ht="19" customHeight="1">
      <c r="A65" s="484">
        <v>63</v>
      </c>
      <c r="B65" s="485" t="s">
        <v>1993</v>
      </c>
      <c r="C65" s="165" t="s">
        <v>2573</v>
      </c>
      <c r="D65" s="179" t="s">
        <v>1570</v>
      </c>
      <c r="E65" s="239">
        <v>4100117694</v>
      </c>
      <c r="F65" s="239" t="s">
        <v>2582</v>
      </c>
      <c r="G65" s="165" t="s">
        <v>1568</v>
      </c>
      <c r="H65" s="163">
        <v>1</v>
      </c>
      <c r="I65" s="165" t="s">
        <v>622</v>
      </c>
      <c r="J65" s="167" t="s">
        <v>554</v>
      </c>
      <c r="K65" s="165" t="s">
        <v>1371</v>
      </c>
      <c r="L65" s="165" t="s">
        <v>1110</v>
      </c>
      <c r="M65" s="69">
        <v>44805</v>
      </c>
      <c r="N65" s="69">
        <v>44972</v>
      </c>
      <c r="O65" s="69"/>
      <c r="P65" s="149" t="s">
        <v>1545</v>
      </c>
      <c r="Q65" s="165" t="s">
        <v>1516</v>
      </c>
      <c r="R65" s="212" t="s">
        <v>513</v>
      </c>
      <c r="S65" s="212" t="s">
        <v>1569</v>
      </c>
      <c r="T65" s="212" t="s">
        <v>1162</v>
      </c>
      <c r="U65" s="167" t="s">
        <v>1565</v>
      </c>
    </row>
    <row r="66" spans="1:22" s="103" customFormat="1" ht="19" customHeight="1">
      <c r="A66" s="484">
        <v>64</v>
      </c>
      <c r="B66" s="485" t="s">
        <v>1993</v>
      </c>
      <c r="C66" s="165" t="s">
        <v>2573</v>
      </c>
      <c r="D66" s="179" t="s">
        <v>1571</v>
      </c>
      <c r="E66" s="239">
        <v>4100117694</v>
      </c>
      <c r="F66" s="239" t="s">
        <v>1572</v>
      </c>
      <c r="G66" s="165" t="s">
        <v>1568</v>
      </c>
      <c r="H66" s="163">
        <v>1</v>
      </c>
      <c r="I66" s="165" t="s">
        <v>622</v>
      </c>
      <c r="J66" s="167" t="s">
        <v>554</v>
      </c>
      <c r="K66" s="165" t="s">
        <v>1371</v>
      </c>
      <c r="L66" s="165" t="s">
        <v>1110</v>
      </c>
      <c r="M66" s="69">
        <v>44819</v>
      </c>
      <c r="N66" s="69">
        <v>44972</v>
      </c>
      <c r="O66" s="69"/>
      <c r="P66" s="149" t="s">
        <v>1545</v>
      </c>
      <c r="Q66" s="165" t="s">
        <v>1516</v>
      </c>
      <c r="R66" s="212" t="s">
        <v>513</v>
      </c>
      <c r="S66" s="212" t="s">
        <v>1569</v>
      </c>
      <c r="T66" s="212" t="s">
        <v>1162</v>
      </c>
      <c r="U66" s="167" t="s">
        <v>1565</v>
      </c>
    </row>
    <row r="67" spans="1:22" s="103" customFormat="1" ht="19" customHeight="1">
      <c r="A67" s="484">
        <v>65</v>
      </c>
      <c r="B67" s="179" t="s">
        <v>1573</v>
      </c>
      <c r="C67" s="165" t="s">
        <v>1574</v>
      </c>
      <c r="D67" s="179" t="s">
        <v>2574</v>
      </c>
      <c r="E67" s="239" t="s">
        <v>513</v>
      </c>
      <c r="F67" s="239" t="s">
        <v>2575</v>
      </c>
      <c r="G67" s="165" t="s">
        <v>1568</v>
      </c>
      <c r="H67" s="163">
        <v>1</v>
      </c>
      <c r="I67" s="165" t="s">
        <v>2583</v>
      </c>
      <c r="J67" s="167" t="s">
        <v>554</v>
      </c>
      <c r="K67" s="165" t="s">
        <v>1371</v>
      </c>
      <c r="L67" s="165" t="s">
        <v>1110</v>
      </c>
      <c r="M67" s="69">
        <v>44826</v>
      </c>
      <c r="N67" s="69" t="e">
        <f>[1]项目总体计划!V83</f>
        <v>#REF!</v>
      </c>
      <c r="O67" s="69"/>
      <c r="P67" s="149" t="s">
        <v>1545</v>
      </c>
      <c r="Q67" s="165" t="s">
        <v>1516</v>
      </c>
      <c r="R67" s="212" t="s">
        <v>513</v>
      </c>
      <c r="S67" s="212" t="s">
        <v>2576</v>
      </c>
      <c r="T67" s="212" t="s">
        <v>1575</v>
      </c>
      <c r="U67" s="167" t="s">
        <v>2577</v>
      </c>
    </row>
    <row r="68" spans="1:22" s="103" customFormat="1" ht="19" customHeight="1">
      <c r="A68" s="484">
        <v>66</v>
      </c>
      <c r="B68" s="485" t="s">
        <v>1993</v>
      </c>
      <c r="C68" s="165" t="s">
        <v>1594</v>
      </c>
      <c r="D68" s="179" t="s">
        <v>1576</v>
      </c>
      <c r="E68" s="239">
        <v>4100127071</v>
      </c>
      <c r="F68" s="239" t="s">
        <v>1577</v>
      </c>
      <c r="G68" s="165" t="s">
        <v>1568</v>
      </c>
      <c r="H68" s="163">
        <v>1</v>
      </c>
      <c r="I68" s="165" t="s">
        <v>1566</v>
      </c>
      <c r="J68" s="167" t="s">
        <v>554</v>
      </c>
      <c r="K68" s="165" t="s">
        <v>1371</v>
      </c>
      <c r="L68" s="165" t="s">
        <v>1110</v>
      </c>
      <c r="M68" s="69">
        <v>44861</v>
      </c>
      <c r="N68" s="69">
        <v>44975</v>
      </c>
      <c r="O68" s="69"/>
      <c r="P68" s="149" t="s">
        <v>1545</v>
      </c>
      <c r="Q68" s="165" t="s">
        <v>1516</v>
      </c>
      <c r="R68" s="212" t="s">
        <v>513</v>
      </c>
      <c r="S68" s="212" t="s">
        <v>1569</v>
      </c>
      <c r="T68" s="212" t="s">
        <v>1578</v>
      </c>
      <c r="U68" s="167" t="s">
        <v>2578</v>
      </c>
    </row>
    <row r="69" spans="1:22" s="103" customFormat="1" ht="19" customHeight="1">
      <c r="A69" s="484">
        <v>67</v>
      </c>
      <c r="B69" s="485" t="s">
        <v>1993</v>
      </c>
      <c r="C69" s="165" t="s">
        <v>623</v>
      </c>
      <c r="D69" s="179" t="s">
        <v>1559</v>
      </c>
      <c r="E69" s="239">
        <v>4100152687</v>
      </c>
      <c r="F69" s="239" t="s">
        <v>624</v>
      </c>
      <c r="G69" s="165" t="s">
        <v>1568</v>
      </c>
      <c r="H69" s="163">
        <v>1</v>
      </c>
      <c r="I69" s="165" t="s">
        <v>1031</v>
      </c>
      <c r="J69" s="167" t="s">
        <v>554</v>
      </c>
      <c r="K69" s="165" t="s">
        <v>2077</v>
      </c>
      <c r="L69" s="165" t="s">
        <v>2040</v>
      </c>
      <c r="M69" s="69">
        <v>45066</v>
      </c>
      <c r="N69" s="69">
        <v>45138</v>
      </c>
      <c r="O69" s="69"/>
      <c r="P69" s="149" t="s">
        <v>1545</v>
      </c>
      <c r="Q69" s="165" t="s">
        <v>1516</v>
      </c>
      <c r="R69" s="212" t="s">
        <v>513</v>
      </c>
      <c r="S69" s="212" t="s">
        <v>2579</v>
      </c>
      <c r="T69" s="212" t="s">
        <v>2580</v>
      </c>
      <c r="U69" s="167"/>
    </row>
    <row r="70" spans="1:22" s="248" customFormat="1" ht="19" customHeight="1">
      <c r="A70" s="484">
        <v>68</v>
      </c>
      <c r="B70" s="246" t="s">
        <v>1666</v>
      </c>
      <c r="C70" s="246" t="s">
        <v>1672</v>
      </c>
      <c r="D70" s="246" t="s">
        <v>1643</v>
      </c>
      <c r="E70" s="246"/>
      <c r="F70" s="246"/>
      <c r="G70" s="246" t="s">
        <v>1667</v>
      </c>
      <c r="H70" s="247">
        <v>1</v>
      </c>
      <c r="I70" s="246"/>
      <c r="J70" s="246" t="s">
        <v>1157</v>
      </c>
      <c r="K70" s="246" t="s">
        <v>1073</v>
      </c>
      <c r="L70" s="246" t="s">
        <v>1668</v>
      </c>
      <c r="M70" s="246"/>
      <c r="N70" s="246">
        <v>44954</v>
      </c>
      <c r="O70" s="246"/>
      <c r="P70" s="149" t="s">
        <v>1654</v>
      </c>
      <c r="Q70" s="246" t="s">
        <v>1112</v>
      </c>
      <c r="R70" s="479" t="s">
        <v>1669</v>
      </c>
      <c r="S70" s="246" t="s">
        <v>1670</v>
      </c>
      <c r="T70" s="246" t="s">
        <v>1671</v>
      </c>
      <c r="U70" s="212"/>
      <c r="V70" s="469"/>
    </row>
    <row r="71" spans="1:22" s="248" customFormat="1" ht="19" customHeight="1">
      <c r="A71" s="484">
        <v>69</v>
      </c>
      <c r="B71" s="246" t="s">
        <v>1666</v>
      </c>
      <c r="C71" s="246" t="s">
        <v>1672</v>
      </c>
      <c r="D71" s="246" t="s">
        <v>1673</v>
      </c>
      <c r="E71" s="246"/>
      <c r="F71" s="246"/>
      <c r="G71" s="246" t="s">
        <v>1153</v>
      </c>
      <c r="H71" s="247">
        <v>2</v>
      </c>
      <c r="I71" s="246"/>
      <c r="J71" s="246" t="s">
        <v>1157</v>
      </c>
      <c r="K71" s="246" t="s">
        <v>1073</v>
      </c>
      <c r="L71" s="246" t="s">
        <v>1668</v>
      </c>
      <c r="M71" s="246"/>
      <c r="N71" s="246">
        <v>44954</v>
      </c>
      <c r="O71" s="246"/>
      <c r="P71" s="149" t="s">
        <v>1654</v>
      </c>
      <c r="Q71" s="246" t="s">
        <v>1112</v>
      </c>
      <c r="R71" s="479" t="s">
        <v>1669</v>
      </c>
      <c r="S71" s="246" t="s">
        <v>1670</v>
      </c>
      <c r="T71" s="246" t="s">
        <v>2701</v>
      </c>
      <c r="U71" s="212"/>
      <c r="V71" s="285"/>
    </row>
    <row r="72" spans="1:22" s="248" customFormat="1" ht="19" customHeight="1">
      <c r="A72" s="484">
        <v>70</v>
      </c>
      <c r="B72" s="246" t="s">
        <v>1666</v>
      </c>
      <c r="C72" s="246" t="s">
        <v>1672</v>
      </c>
      <c r="D72" s="246" t="s">
        <v>1674</v>
      </c>
      <c r="E72" s="246"/>
      <c r="F72" s="246"/>
      <c r="G72" s="246" t="s">
        <v>1158</v>
      </c>
      <c r="H72" s="247">
        <v>2</v>
      </c>
      <c r="I72" s="246"/>
      <c r="J72" s="246" t="s">
        <v>1157</v>
      </c>
      <c r="K72" s="246" t="s">
        <v>1073</v>
      </c>
      <c r="L72" s="246" t="s">
        <v>1668</v>
      </c>
      <c r="M72" s="246"/>
      <c r="N72" s="246">
        <v>44954</v>
      </c>
      <c r="O72" s="246"/>
      <c r="P72" s="149" t="s">
        <v>1654</v>
      </c>
      <c r="Q72" s="246" t="s">
        <v>1112</v>
      </c>
      <c r="R72" s="479" t="s">
        <v>2702</v>
      </c>
      <c r="S72" s="246" t="s">
        <v>1670</v>
      </c>
      <c r="T72" s="246" t="s">
        <v>1675</v>
      </c>
      <c r="U72" s="212"/>
    </row>
    <row r="73" spans="1:22" s="248" customFormat="1" ht="19" customHeight="1">
      <c r="A73" s="484">
        <v>71</v>
      </c>
      <c r="B73" s="246" t="s">
        <v>1666</v>
      </c>
      <c r="C73" s="246" t="s">
        <v>1672</v>
      </c>
      <c r="D73" s="246" t="s">
        <v>1676</v>
      </c>
      <c r="E73" s="246"/>
      <c r="F73" s="246"/>
      <c r="G73" s="246" t="s">
        <v>1644</v>
      </c>
      <c r="H73" s="247">
        <v>1</v>
      </c>
      <c r="I73" s="246"/>
      <c r="J73" s="246" t="s">
        <v>1157</v>
      </c>
      <c r="K73" s="246" t="s">
        <v>1073</v>
      </c>
      <c r="L73" s="246" t="s">
        <v>1668</v>
      </c>
      <c r="M73" s="246"/>
      <c r="N73" s="246">
        <v>44954</v>
      </c>
      <c r="O73" s="246"/>
      <c r="P73" s="149" t="s">
        <v>1654</v>
      </c>
      <c r="Q73" s="246" t="s">
        <v>1112</v>
      </c>
      <c r="R73" s="479" t="s">
        <v>1677</v>
      </c>
      <c r="S73" s="246" t="s">
        <v>1670</v>
      </c>
      <c r="T73" s="246" t="s">
        <v>2701</v>
      </c>
      <c r="U73" s="212"/>
    </row>
    <row r="74" spans="1:22" s="248" customFormat="1" ht="19" customHeight="1">
      <c r="A74" s="484">
        <v>72</v>
      </c>
      <c r="B74" s="193" t="s">
        <v>1159</v>
      </c>
      <c r="C74" s="193" t="s">
        <v>1678</v>
      </c>
      <c r="D74" s="518" t="s">
        <v>1154</v>
      </c>
      <c r="E74" s="246"/>
      <c r="F74" s="246"/>
      <c r="G74" s="249" t="s">
        <v>1160</v>
      </c>
      <c r="H74" s="184">
        <v>1</v>
      </c>
      <c r="I74" s="246"/>
      <c r="J74" s="246" t="s">
        <v>1161</v>
      </c>
      <c r="K74" s="246" t="s">
        <v>1073</v>
      </c>
      <c r="L74" s="246" t="s">
        <v>1110</v>
      </c>
      <c r="M74" s="246"/>
      <c r="N74" s="246"/>
      <c r="O74" s="246"/>
      <c r="P74" s="149" t="s">
        <v>1654</v>
      </c>
      <c r="Q74" s="246" t="s">
        <v>1601</v>
      </c>
      <c r="R74" s="480" t="s">
        <v>1679</v>
      </c>
      <c r="S74" s="480" t="s">
        <v>1680</v>
      </c>
      <c r="T74" s="246" t="s">
        <v>1162</v>
      </c>
      <c r="U74" s="246"/>
    </row>
    <row r="75" spans="1:22" s="248" customFormat="1" ht="19" customHeight="1">
      <c r="A75" s="484">
        <v>73</v>
      </c>
      <c r="B75" s="193" t="s">
        <v>1159</v>
      </c>
      <c r="C75" s="193" t="s">
        <v>1678</v>
      </c>
      <c r="D75" s="518" t="s">
        <v>3265</v>
      </c>
      <c r="E75" s="246"/>
      <c r="F75" s="246"/>
      <c r="G75" s="249" t="s">
        <v>1649</v>
      </c>
      <c r="H75" s="184">
        <v>1</v>
      </c>
      <c r="I75" s="246"/>
      <c r="J75" s="246" t="s">
        <v>1161</v>
      </c>
      <c r="K75" s="246" t="s">
        <v>1073</v>
      </c>
      <c r="L75" s="246" t="s">
        <v>1110</v>
      </c>
      <c r="M75" s="246"/>
      <c r="N75" s="246"/>
      <c r="O75" s="246"/>
      <c r="P75" s="149" t="s">
        <v>1654</v>
      </c>
      <c r="Q75" s="246" t="s">
        <v>1601</v>
      </c>
      <c r="R75" s="480" t="s">
        <v>1679</v>
      </c>
      <c r="S75" s="480" t="s">
        <v>1680</v>
      </c>
      <c r="T75" s="246" t="s">
        <v>1162</v>
      </c>
      <c r="U75" s="246"/>
    </row>
    <row r="76" spans="1:22" s="248" customFormat="1" ht="19" customHeight="1">
      <c r="A76" s="484">
        <v>74</v>
      </c>
      <c r="B76" s="193" t="s">
        <v>2703</v>
      </c>
      <c r="C76" s="193" t="s">
        <v>1678</v>
      </c>
      <c r="D76" s="518" t="s">
        <v>3266</v>
      </c>
      <c r="E76" s="246"/>
      <c r="F76" s="246"/>
      <c r="G76" s="249" t="s">
        <v>1650</v>
      </c>
      <c r="H76" s="184">
        <v>1</v>
      </c>
      <c r="I76" s="246"/>
      <c r="J76" s="246" t="s">
        <v>2704</v>
      </c>
      <c r="K76" s="246" t="s">
        <v>2705</v>
      </c>
      <c r="L76" s="246" t="s">
        <v>1110</v>
      </c>
      <c r="M76" s="246"/>
      <c r="N76" s="246"/>
      <c r="O76" s="246"/>
      <c r="P76" s="149" t="s">
        <v>1654</v>
      </c>
      <c r="Q76" s="246" t="s">
        <v>1601</v>
      </c>
      <c r="R76" s="480" t="s">
        <v>1679</v>
      </c>
      <c r="S76" s="480" t="s">
        <v>1680</v>
      </c>
      <c r="T76" s="246" t="s">
        <v>1162</v>
      </c>
      <c r="U76" s="246"/>
    </row>
    <row r="77" spans="1:22" s="248" customFormat="1" ht="19" customHeight="1">
      <c r="A77" s="484">
        <v>75</v>
      </c>
      <c r="B77" s="193" t="s">
        <v>1159</v>
      </c>
      <c r="C77" s="193" t="s">
        <v>2706</v>
      </c>
      <c r="D77" s="518" t="s">
        <v>3267</v>
      </c>
      <c r="E77" s="246"/>
      <c r="F77" s="246"/>
      <c r="G77" s="249" t="s">
        <v>1681</v>
      </c>
      <c r="H77" s="184">
        <v>1</v>
      </c>
      <c r="I77" s="246"/>
      <c r="J77" s="246" t="s">
        <v>2704</v>
      </c>
      <c r="K77" s="246" t="s">
        <v>2705</v>
      </c>
      <c r="L77" s="246" t="s">
        <v>1110</v>
      </c>
      <c r="M77" s="246"/>
      <c r="N77" s="246"/>
      <c r="O77" s="246"/>
      <c r="P77" s="149" t="s">
        <v>1654</v>
      </c>
      <c r="Q77" s="246" t="s">
        <v>2707</v>
      </c>
      <c r="R77" s="480" t="s">
        <v>2708</v>
      </c>
      <c r="S77" s="480" t="s">
        <v>1680</v>
      </c>
      <c r="T77" s="246" t="s">
        <v>1162</v>
      </c>
      <c r="U77" s="246"/>
    </row>
    <row r="78" spans="1:22" s="248" customFormat="1" ht="19" customHeight="1">
      <c r="A78" s="484">
        <v>76</v>
      </c>
      <c r="B78" s="193" t="s">
        <v>1651</v>
      </c>
      <c r="C78" s="193" t="s">
        <v>1682</v>
      </c>
      <c r="D78" s="518" t="s">
        <v>3268</v>
      </c>
      <c r="E78" s="246"/>
      <c r="F78" s="246"/>
      <c r="G78" s="249" t="s">
        <v>2709</v>
      </c>
      <c r="H78" s="184">
        <v>2</v>
      </c>
      <c r="I78" s="246"/>
      <c r="J78" s="246" t="s">
        <v>1161</v>
      </c>
      <c r="K78" s="246" t="s">
        <v>1073</v>
      </c>
      <c r="L78" s="246" t="s">
        <v>2710</v>
      </c>
      <c r="M78" s="246"/>
      <c r="N78" s="246"/>
      <c r="O78" s="246"/>
      <c r="P78" s="149" t="s">
        <v>2711</v>
      </c>
      <c r="Q78" s="246" t="s">
        <v>2712</v>
      </c>
      <c r="R78" s="480" t="s">
        <v>1683</v>
      </c>
      <c r="S78" s="480" t="s">
        <v>2713</v>
      </c>
      <c r="T78" s="246" t="s">
        <v>1684</v>
      </c>
      <c r="U78" s="246"/>
    </row>
    <row r="79" spans="1:22" s="248" customFormat="1" ht="19" customHeight="1">
      <c r="A79" s="484">
        <v>77</v>
      </c>
      <c r="B79" s="193" t="s">
        <v>1651</v>
      </c>
      <c r="C79" s="193" t="s">
        <v>2714</v>
      </c>
      <c r="D79" s="518" t="s">
        <v>3269</v>
      </c>
      <c r="E79" s="246"/>
      <c r="F79" s="246"/>
      <c r="G79" s="249" t="s">
        <v>1685</v>
      </c>
      <c r="H79" s="184">
        <v>3</v>
      </c>
      <c r="I79" s="246"/>
      <c r="J79" s="246" t="s">
        <v>1161</v>
      </c>
      <c r="K79" s="246" t="s">
        <v>1073</v>
      </c>
      <c r="L79" s="246" t="s">
        <v>1110</v>
      </c>
      <c r="M79" s="246"/>
      <c r="N79" s="246"/>
      <c r="O79" s="246"/>
      <c r="P79" s="149" t="s">
        <v>1654</v>
      </c>
      <c r="Q79" s="246" t="s">
        <v>1432</v>
      </c>
      <c r="R79" s="480" t="s">
        <v>2715</v>
      </c>
      <c r="S79" s="480" t="s">
        <v>2713</v>
      </c>
      <c r="T79" s="246" t="s">
        <v>1684</v>
      </c>
      <c r="U79" s="246"/>
    </row>
    <row r="80" spans="1:22" s="248" customFormat="1" ht="19" customHeight="1">
      <c r="A80" s="484">
        <v>78</v>
      </c>
      <c r="B80" s="193" t="s">
        <v>1651</v>
      </c>
      <c r="C80" s="193" t="s">
        <v>1682</v>
      </c>
      <c r="D80" s="518" t="s">
        <v>3270</v>
      </c>
      <c r="E80" s="246"/>
      <c r="F80" s="246"/>
      <c r="G80" s="249" t="s">
        <v>2716</v>
      </c>
      <c r="H80" s="184">
        <v>2</v>
      </c>
      <c r="I80" s="246"/>
      <c r="J80" s="246" t="s">
        <v>2704</v>
      </c>
      <c r="K80" s="246" t="s">
        <v>2705</v>
      </c>
      <c r="L80" s="246" t="s">
        <v>2710</v>
      </c>
      <c r="M80" s="246"/>
      <c r="N80" s="246"/>
      <c r="O80" s="246"/>
      <c r="P80" s="149" t="s">
        <v>1654</v>
      </c>
      <c r="Q80" s="246" t="s">
        <v>1432</v>
      </c>
      <c r="R80" s="480" t="s">
        <v>1683</v>
      </c>
      <c r="S80" s="480" t="s">
        <v>2713</v>
      </c>
      <c r="T80" s="246" t="s">
        <v>1684</v>
      </c>
      <c r="U80" s="246"/>
    </row>
    <row r="81" spans="1:26" s="248" customFormat="1" ht="19" customHeight="1">
      <c r="A81" s="484">
        <v>79</v>
      </c>
      <c r="B81" s="193" t="s">
        <v>2717</v>
      </c>
      <c r="C81" s="193" t="s">
        <v>1682</v>
      </c>
      <c r="D81" s="518" t="s">
        <v>3271</v>
      </c>
      <c r="E81" s="246"/>
      <c r="F81" s="246"/>
      <c r="G81" s="249" t="s">
        <v>1686</v>
      </c>
      <c r="H81" s="184">
        <v>3</v>
      </c>
      <c r="I81" s="246"/>
      <c r="J81" s="246" t="s">
        <v>2704</v>
      </c>
      <c r="K81" s="246" t="s">
        <v>1073</v>
      </c>
      <c r="L81" s="246" t="s">
        <v>2710</v>
      </c>
      <c r="M81" s="246"/>
      <c r="N81" s="246"/>
      <c r="O81" s="246"/>
      <c r="P81" s="149" t="s">
        <v>2711</v>
      </c>
      <c r="Q81" s="246" t="s">
        <v>2712</v>
      </c>
      <c r="R81" s="480" t="s">
        <v>2715</v>
      </c>
      <c r="S81" s="480" t="s">
        <v>2718</v>
      </c>
      <c r="T81" s="246" t="s">
        <v>1684</v>
      </c>
      <c r="U81" s="246"/>
    </row>
    <row r="82" spans="1:26" s="248" customFormat="1" ht="19" customHeight="1">
      <c r="A82" s="484">
        <v>80</v>
      </c>
      <c r="B82" s="130" t="s">
        <v>2719</v>
      </c>
      <c r="C82" s="128" t="s">
        <v>2720</v>
      </c>
      <c r="D82" s="128" t="s">
        <v>2721</v>
      </c>
      <c r="E82" s="130"/>
      <c r="F82" s="128"/>
      <c r="G82" s="128" t="s">
        <v>1688</v>
      </c>
      <c r="H82" s="130">
        <v>1</v>
      </c>
      <c r="I82" s="250" t="s">
        <v>1163</v>
      </c>
      <c r="J82" s="246" t="s">
        <v>2722</v>
      </c>
      <c r="K82" s="130" t="s">
        <v>1073</v>
      </c>
      <c r="L82" s="519" t="s">
        <v>1110</v>
      </c>
      <c r="M82" s="251">
        <v>45024</v>
      </c>
      <c r="N82" s="251"/>
      <c r="O82" s="251"/>
      <c r="P82" s="149" t="s">
        <v>1654</v>
      </c>
      <c r="Q82" s="250" t="s">
        <v>1074</v>
      </c>
      <c r="R82" s="481" t="s">
        <v>2723</v>
      </c>
      <c r="S82" s="481" t="s">
        <v>2724</v>
      </c>
      <c r="T82" s="128" t="s">
        <v>2725</v>
      </c>
      <c r="U82" s="246"/>
    </row>
    <row r="83" spans="1:26" s="248" customFormat="1" ht="19" customHeight="1">
      <c r="A83" s="484">
        <v>81</v>
      </c>
      <c r="B83" s="252" t="s">
        <v>1657</v>
      </c>
      <c r="C83" s="253" t="s">
        <v>2726</v>
      </c>
      <c r="D83" s="253" t="s">
        <v>1164</v>
      </c>
      <c r="E83" s="254"/>
      <c r="F83" s="254"/>
      <c r="G83" s="365" t="s">
        <v>2727</v>
      </c>
      <c r="H83" s="255">
        <v>1</v>
      </c>
      <c r="I83" s="252" t="s">
        <v>1690</v>
      </c>
      <c r="J83" s="246" t="s">
        <v>1691</v>
      </c>
      <c r="K83" s="130" t="s">
        <v>2705</v>
      </c>
      <c r="L83" s="519" t="s">
        <v>2710</v>
      </c>
      <c r="M83" s="251">
        <v>45082</v>
      </c>
      <c r="N83" s="256"/>
      <c r="O83" s="251"/>
      <c r="P83" s="149" t="s">
        <v>1654</v>
      </c>
      <c r="Q83" s="255" t="s">
        <v>2728</v>
      </c>
      <c r="R83" s="128" t="s">
        <v>2729</v>
      </c>
      <c r="S83" s="481" t="s">
        <v>2730</v>
      </c>
      <c r="T83" s="128" t="s">
        <v>2725</v>
      </c>
      <c r="U83" s="246"/>
    </row>
    <row r="84" spans="1:26" s="248" customFormat="1" ht="19" customHeight="1">
      <c r="A84" s="484">
        <v>82</v>
      </c>
      <c r="B84" s="252" t="s">
        <v>1657</v>
      </c>
      <c r="C84" s="253" t="s">
        <v>2726</v>
      </c>
      <c r="D84" s="253" t="s">
        <v>740</v>
      </c>
      <c r="E84" s="254"/>
      <c r="F84" s="254"/>
      <c r="G84" s="365" t="s">
        <v>2731</v>
      </c>
      <c r="H84" s="255">
        <v>2</v>
      </c>
      <c r="I84" s="252" t="s">
        <v>2732</v>
      </c>
      <c r="J84" s="246" t="s">
        <v>2733</v>
      </c>
      <c r="K84" s="130" t="s">
        <v>1073</v>
      </c>
      <c r="L84" s="519" t="s">
        <v>2710</v>
      </c>
      <c r="M84" s="251">
        <v>45082</v>
      </c>
      <c r="N84" s="251">
        <v>45199</v>
      </c>
      <c r="O84" s="251"/>
      <c r="P84" s="149" t="s">
        <v>2711</v>
      </c>
      <c r="Q84" s="255" t="s">
        <v>1692</v>
      </c>
      <c r="R84" s="128" t="s">
        <v>513</v>
      </c>
      <c r="S84" s="481" t="s">
        <v>2734</v>
      </c>
      <c r="T84" s="128" t="s">
        <v>2725</v>
      </c>
      <c r="U84" s="246"/>
    </row>
    <row r="85" spans="1:26" s="248" customFormat="1" ht="19" customHeight="1">
      <c r="A85" s="484">
        <v>83</v>
      </c>
      <c r="B85" s="252" t="s">
        <v>2735</v>
      </c>
      <c r="C85" s="253" t="s">
        <v>2726</v>
      </c>
      <c r="D85" s="253" t="s">
        <v>741</v>
      </c>
      <c r="E85" s="123"/>
      <c r="F85" s="254"/>
      <c r="G85" s="365" t="s">
        <v>2736</v>
      </c>
      <c r="H85" s="126">
        <v>2</v>
      </c>
      <c r="I85" s="252" t="s">
        <v>1690</v>
      </c>
      <c r="J85" s="246" t="s">
        <v>1691</v>
      </c>
      <c r="K85" s="130" t="s">
        <v>1073</v>
      </c>
      <c r="L85" s="519" t="s">
        <v>1110</v>
      </c>
      <c r="M85" s="251">
        <v>45082</v>
      </c>
      <c r="N85" s="251">
        <v>45199</v>
      </c>
      <c r="O85" s="70"/>
      <c r="P85" s="149" t="s">
        <v>1654</v>
      </c>
      <c r="Q85" s="255" t="s">
        <v>1692</v>
      </c>
      <c r="R85" s="128" t="s">
        <v>2729</v>
      </c>
      <c r="S85" s="481" t="s">
        <v>2730</v>
      </c>
      <c r="T85" s="128" t="s">
        <v>1689</v>
      </c>
      <c r="U85" s="246"/>
    </row>
    <row r="86" spans="1:26" s="248" customFormat="1" ht="19" customHeight="1">
      <c r="A86" s="484">
        <v>84</v>
      </c>
      <c r="B86" s="252" t="s">
        <v>1657</v>
      </c>
      <c r="C86" s="253" t="s">
        <v>1658</v>
      </c>
      <c r="D86" s="253" t="s">
        <v>742</v>
      </c>
      <c r="E86" s="123"/>
      <c r="F86" s="254"/>
      <c r="G86" s="365" t="s">
        <v>1663</v>
      </c>
      <c r="H86" s="126">
        <v>1</v>
      </c>
      <c r="I86" s="252" t="s">
        <v>1690</v>
      </c>
      <c r="J86" s="246" t="s">
        <v>2733</v>
      </c>
      <c r="K86" s="130" t="s">
        <v>1073</v>
      </c>
      <c r="L86" s="519" t="s">
        <v>2710</v>
      </c>
      <c r="M86" s="251">
        <v>45082</v>
      </c>
      <c r="N86" s="251">
        <v>45199</v>
      </c>
      <c r="O86" s="70"/>
      <c r="P86" s="149" t="s">
        <v>2711</v>
      </c>
      <c r="Q86" s="255" t="s">
        <v>1692</v>
      </c>
      <c r="R86" s="128" t="s">
        <v>513</v>
      </c>
      <c r="S86" s="481" t="s">
        <v>2734</v>
      </c>
      <c r="T86" s="128" t="s">
        <v>2725</v>
      </c>
      <c r="U86" s="144"/>
    </row>
    <row r="87" spans="1:26" s="248" customFormat="1" ht="19" customHeight="1">
      <c r="A87" s="484">
        <v>85</v>
      </c>
      <c r="B87" s="124" t="s">
        <v>617</v>
      </c>
      <c r="C87" s="123" t="s">
        <v>1660</v>
      </c>
      <c r="D87" s="129" t="s">
        <v>1661</v>
      </c>
      <c r="E87" s="123"/>
      <c r="F87" s="254"/>
      <c r="G87" s="124" t="s">
        <v>2736</v>
      </c>
      <c r="H87" s="126">
        <v>2</v>
      </c>
      <c r="I87" s="129" t="s">
        <v>2737</v>
      </c>
      <c r="J87" s="246" t="s">
        <v>1695</v>
      </c>
      <c r="K87" s="130" t="s">
        <v>2705</v>
      </c>
      <c r="L87" s="519" t="s">
        <v>1110</v>
      </c>
      <c r="M87" s="251">
        <v>45091</v>
      </c>
      <c r="N87" s="251">
        <v>45199</v>
      </c>
      <c r="O87" s="70"/>
      <c r="P87" s="149" t="s">
        <v>2711</v>
      </c>
      <c r="Q87" s="129" t="s">
        <v>2738</v>
      </c>
      <c r="R87" s="481" t="s">
        <v>2739</v>
      </c>
      <c r="S87" s="481" t="s">
        <v>1693</v>
      </c>
      <c r="T87" s="128" t="s">
        <v>1689</v>
      </c>
      <c r="U87" s="144"/>
    </row>
    <row r="88" spans="1:26" s="248" customFormat="1" ht="19" customHeight="1">
      <c r="A88" s="484">
        <v>86</v>
      </c>
      <c r="B88" s="124" t="s">
        <v>617</v>
      </c>
      <c r="C88" s="123" t="s">
        <v>1660</v>
      </c>
      <c r="D88" s="129" t="s">
        <v>1070</v>
      </c>
      <c r="E88" s="123"/>
      <c r="F88" s="254"/>
      <c r="G88" s="124" t="s">
        <v>2740</v>
      </c>
      <c r="H88" s="126">
        <v>2</v>
      </c>
      <c r="I88" s="129" t="s">
        <v>2737</v>
      </c>
      <c r="J88" s="246" t="s">
        <v>2741</v>
      </c>
      <c r="K88" s="130" t="s">
        <v>1073</v>
      </c>
      <c r="L88" s="519" t="s">
        <v>1110</v>
      </c>
      <c r="M88" s="251">
        <v>45091</v>
      </c>
      <c r="N88" s="251">
        <v>45199</v>
      </c>
      <c r="O88" s="70"/>
      <c r="P88" s="149" t="s">
        <v>2711</v>
      </c>
      <c r="Q88" s="129" t="s">
        <v>1078</v>
      </c>
      <c r="R88" s="481" t="s">
        <v>2742</v>
      </c>
      <c r="S88" s="481" t="s">
        <v>1693</v>
      </c>
      <c r="T88" s="128" t="s">
        <v>1689</v>
      </c>
      <c r="U88" s="144"/>
    </row>
    <row r="89" spans="1:26" s="248" customFormat="1" ht="19" customHeight="1">
      <c r="A89" s="484">
        <v>87</v>
      </c>
      <c r="B89" s="124" t="s">
        <v>617</v>
      </c>
      <c r="C89" s="123" t="s">
        <v>1660</v>
      </c>
      <c r="D89" s="129" t="s">
        <v>1071</v>
      </c>
      <c r="E89" s="246"/>
      <c r="F89" s="246"/>
      <c r="G89" s="124" t="s">
        <v>1696</v>
      </c>
      <c r="H89" s="247">
        <v>2</v>
      </c>
      <c r="I89" s="129" t="s">
        <v>1146</v>
      </c>
      <c r="J89" s="246" t="s">
        <v>1695</v>
      </c>
      <c r="K89" s="130" t="s">
        <v>1073</v>
      </c>
      <c r="L89" s="519" t="s">
        <v>1110</v>
      </c>
      <c r="M89" s="251">
        <v>45091</v>
      </c>
      <c r="N89" s="251">
        <v>45199</v>
      </c>
      <c r="O89" s="246"/>
      <c r="P89" s="149" t="s">
        <v>2711</v>
      </c>
      <c r="Q89" s="129" t="s">
        <v>1078</v>
      </c>
      <c r="R89" s="481" t="s">
        <v>2742</v>
      </c>
      <c r="S89" s="481" t="s">
        <v>2743</v>
      </c>
      <c r="T89" s="128" t="s">
        <v>1689</v>
      </c>
      <c r="U89" s="144"/>
    </row>
    <row r="90" spans="1:26" s="248" customFormat="1" ht="19" customHeight="1">
      <c r="A90" s="484">
        <v>88</v>
      </c>
      <c r="B90" s="124" t="s">
        <v>617</v>
      </c>
      <c r="C90" s="123" t="s">
        <v>2744</v>
      </c>
      <c r="D90" s="129" t="s">
        <v>1072</v>
      </c>
      <c r="E90" s="246"/>
      <c r="F90" s="246"/>
      <c r="G90" s="124" t="s">
        <v>2745</v>
      </c>
      <c r="H90" s="247">
        <v>2</v>
      </c>
      <c r="I90" s="129" t="s">
        <v>2737</v>
      </c>
      <c r="J90" s="246" t="s">
        <v>1695</v>
      </c>
      <c r="K90" s="130" t="s">
        <v>1073</v>
      </c>
      <c r="L90" s="519" t="s">
        <v>1110</v>
      </c>
      <c r="M90" s="251">
        <v>45091</v>
      </c>
      <c r="N90" s="251">
        <v>45199</v>
      </c>
      <c r="O90" s="246"/>
      <c r="P90" s="149" t="s">
        <v>2711</v>
      </c>
      <c r="Q90" s="129" t="s">
        <v>2738</v>
      </c>
      <c r="R90" s="481" t="s">
        <v>2742</v>
      </c>
      <c r="S90" s="481" t="s">
        <v>1693</v>
      </c>
      <c r="T90" s="128" t="s">
        <v>2725</v>
      </c>
      <c r="U90" s="130"/>
    </row>
    <row r="91" spans="1:26" s="258" customFormat="1" ht="19" customHeight="1">
      <c r="A91" s="484">
        <v>89</v>
      </c>
      <c r="B91" s="485" t="s">
        <v>1993</v>
      </c>
      <c r="C91" s="521" t="s">
        <v>751</v>
      </c>
      <c r="D91" s="521" t="s">
        <v>1718</v>
      </c>
      <c r="E91" s="522">
        <v>4100138612</v>
      </c>
      <c r="F91" s="521" t="s">
        <v>752</v>
      </c>
      <c r="G91" s="160" t="s">
        <v>753</v>
      </c>
      <c r="H91" s="160">
        <v>1</v>
      </c>
      <c r="I91" s="160" t="s">
        <v>754</v>
      </c>
      <c r="J91" s="522" t="s">
        <v>755</v>
      </c>
      <c r="K91" s="160" t="s">
        <v>509</v>
      </c>
      <c r="L91" s="160" t="s">
        <v>1757</v>
      </c>
      <c r="M91" s="523">
        <v>44966</v>
      </c>
      <c r="N91" s="523">
        <v>45066</v>
      </c>
      <c r="O91" s="523">
        <v>45119</v>
      </c>
      <c r="P91" s="191" t="s">
        <v>1758</v>
      </c>
      <c r="Q91" s="191" t="s">
        <v>162</v>
      </c>
      <c r="R91" s="524" t="s">
        <v>1759</v>
      </c>
      <c r="S91" s="525" t="s">
        <v>2798</v>
      </c>
      <c r="T91" s="245" t="s">
        <v>1760</v>
      </c>
      <c r="U91" s="160"/>
      <c r="V91" s="470"/>
      <c r="X91" s="259"/>
      <c r="Y91" s="259"/>
      <c r="Z91" s="259"/>
    </row>
    <row r="92" spans="1:26" s="258" customFormat="1" ht="19" customHeight="1">
      <c r="A92" s="484">
        <v>90</v>
      </c>
      <c r="B92" s="485" t="s">
        <v>1993</v>
      </c>
      <c r="C92" s="521" t="s">
        <v>751</v>
      </c>
      <c r="D92" s="521" t="s">
        <v>745</v>
      </c>
      <c r="E92" s="522">
        <v>4100138612</v>
      </c>
      <c r="F92" s="521" t="s">
        <v>752</v>
      </c>
      <c r="G92" s="160" t="s">
        <v>756</v>
      </c>
      <c r="H92" s="160">
        <v>1</v>
      </c>
      <c r="I92" s="160" t="s">
        <v>754</v>
      </c>
      <c r="J92" s="522" t="s">
        <v>755</v>
      </c>
      <c r="K92" s="160" t="s">
        <v>509</v>
      </c>
      <c r="L92" s="160" t="s">
        <v>1757</v>
      </c>
      <c r="M92" s="523">
        <v>44966</v>
      </c>
      <c r="N92" s="523">
        <v>45066</v>
      </c>
      <c r="O92" s="523">
        <v>45119</v>
      </c>
      <c r="P92" s="191" t="s">
        <v>1758</v>
      </c>
      <c r="Q92" s="191" t="s">
        <v>162</v>
      </c>
      <c r="R92" s="524" t="s">
        <v>1759</v>
      </c>
      <c r="S92" s="525" t="s">
        <v>2798</v>
      </c>
      <c r="T92" s="245" t="s">
        <v>757</v>
      </c>
      <c r="U92" s="160"/>
      <c r="V92" s="470"/>
      <c r="X92" s="259"/>
      <c r="Y92" s="259"/>
      <c r="Z92" s="259"/>
    </row>
    <row r="93" spans="1:26" s="258" customFormat="1" ht="19" customHeight="1">
      <c r="A93" s="484">
        <v>91</v>
      </c>
      <c r="B93" s="485" t="s">
        <v>1993</v>
      </c>
      <c r="C93" s="521" t="s">
        <v>751</v>
      </c>
      <c r="D93" s="521" t="s">
        <v>746</v>
      </c>
      <c r="E93" s="522">
        <v>4100138612</v>
      </c>
      <c r="F93" s="521" t="s">
        <v>752</v>
      </c>
      <c r="G93" s="160" t="s">
        <v>758</v>
      </c>
      <c r="H93" s="160">
        <v>1</v>
      </c>
      <c r="I93" s="160" t="s">
        <v>754</v>
      </c>
      <c r="J93" s="522" t="s">
        <v>755</v>
      </c>
      <c r="K93" s="160" t="s">
        <v>509</v>
      </c>
      <c r="L93" s="160" t="s">
        <v>1757</v>
      </c>
      <c r="M93" s="523">
        <v>44966</v>
      </c>
      <c r="N93" s="523">
        <v>45066</v>
      </c>
      <c r="O93" s="523">
        <v>45119</v>
      </c>
      <c r="P93" s="191" t="s">
        <v>1758</v>
      </c>
      <c r="Q93" s="191" t="s">
        <v>162</v>
      </c>
      <c r="R93" s="524" t="s">
        <v>1759</v>
      </c>
      <c r="S93" s="525" t="s">
        <v>2798</v>
      </c>
      <c r="T93" s="245" t="s">
        <v>759</v>
      </c>
      <c r="U93" s="160"/>
      <c r="V93" s="470"/>
      <c r="X93" s="259"/>
      <c r="Y93" s="259"/>
      <c r="Z93" s="259"/>
    </row>
    <row r="94" spans="1:26" s="258" customFormat="1" ht="19" customHeight="1">
      <c r="A94" s="484">
        <v>92</v>
      </c>
      <c r="B94" s="485" t="s">
        <v>1993</v>
      </c>
      <c r="C94" s="521" t="s">
        <v>751</v>
      </c>
      <c r="D94" s="521" t="s">
        <v>1761</v>
      </c>
      <c r="E94" s="522">
        <v>4100138612</v>
      </c>
      <c r="F94" s="521" t="s">
        <v>752</v>
      </c>
      <c r="G94" s="160" t="s">
        <v>760</v>
      </c>
      <c r="H94" s="160">
        <v>1</v>
      </c>
      <c r="I94" s="160" t="s">
        <v>754</v>
      </c>
      <c r="J94" s="522" t="s">
        <v>755</v>
      </c>
      <c r="K94" s="160" t="s">
        <v>509</v>
      </c>
      <c r="L94" s="160" t="s">
        <v>1757</v>
      </c>
      <c r="M94" s="523">
        <v>44966</v>
      </c>
      <c r="N94" s="523">
        <v>45066</v>
      </c>
      <c r="O94" s="523">
        <v>45119</v>
      </c>
      <c r="P94" s="191" t="s">
        <v>1758</v>
      </c>
      <c r="Q94" s="191" t="s">
        <v>162</v>
      </c>
      <c r="R94" s="524" t="s">
        <v>1759</v>
      </c>
      <c r="S94" s="525" t="s">
        <v>2798</v>
      </c>
      <c r="T94" s="245" t="s">
        <v>761</v>
      </c>
      <c r="U94" s="160"/>
      <c r="V94" s="470"/>
      <c r="X94" s="259"/>
      <c r="Y94" s="259"/>
      <c r="Z94" s="259"/>
    </row>
    <row r="95" spans="1:26" s="260" customFormat="1" ht="19" customHeight="1">
      <c r="A95" s="484">
        <v>93</v>
      </c>
      <c r="B95" s="520" t="s">
        <v>1721</v>
      </c>
      <c r="C95" s="526" t="s">
        <v>1722</v>
      </c>
      <c r="D95" s="520" t="s">
        <v>1723</v>
      </c>
      <c r="E95" s="520"/>
      <c r="F95" s="520"/>
      <c r="G95" s="520" t="s">
        <v>359</v>
      </c>
      <c r="H95" s="520">
        <v>5</v>
      </c>
      <c r="I95" s="520" t="s">
        <v>1762</v>
      </c>
      <c r="J95" s="520" t="s">
        <v>1390</v>
      </c>
      <c r="K95" s="520" t="s">
        <v>1371</v>
      </c>
      <c r="L95" s="520" t="s">
        <v>1110</v>
      </c>
      <c r="M95" s="527">
        <v>44931</v>
      </c>
      <c r="N95" s="527">
        <v>45071</v>
      </c>
      <c r="O95" s="523">
        <v>45119</v>
      </c>
      <c r="P95" s="191" t="s">
        <v>1758</v>
      </c>
      <c r="Q95" s="520" t="s">
        <v>1710</v>
      </c>
      <c r="R95" s="526" t="s">
        <v>513</v>
      </c>
      <c r="S95" s="526" t="s">
        <v>2799</v>
      </c>
      <c r="T95" s="526" t="s">
        <v>2800</v>
      </c>
      <c r="U95" s="764"/>
      <c r="V95" s="471"/>
    </row>
    <row r="96" spans="1:26" s="260" customFormat="1" ht="19" customHeight="1">
      <c r="A96" s="484">
        <v>94</v>
      </c>
      <c r="B96" s="520" t="s">
        <v>1721</v>
      </c>
      <c r="C96" s="526" t="s">
        <v>1722</v>
      </c>
      <c r="D96" s="520" t="s">
        <v>1726</v>
      </c>
      <c r="E96" s="520"/>
      <c r="F96" s="520"/>
      <c r="G96" s="520" t="s">
        <v>361</v>
      </c>
      <c r="H96" s="520">
        <v>5</v>
      </c>
      <c r="I96" s="520" t="s">
        <v>1762</v>
      </c>
      <c r="J96" s="520" t="s">
        <v>1390</v>
      </c>
      <c r="K96" s="520" t="s">
        <v>131</v>
      </c>
      <c r="L96" s="520" t="s">
        <v>1110</v>
      </c>
      <c r="M96" s="527">
        <v>44931</v>
      </c>
      <c r="N96" s="527">
        <v>45071</v>
      </c>
      <c r="O96" s="523">
        <v>45119</v>
      </c>
      <c r="P96" s="191" t="s">
        <v>1758</v>
      </c>
      <c r="Q96" s="520" t="s">
        <v>1710</v>
      </c>
      <c r="R96" s="526" t="s">
        <v>513</v>
      </c>
      <c r="S96" s="526" t="s">
        <v>2799</v>
      </c>
      <c r="T96" s="526" t="s">
        <v>2800</v>
      </c>
      <c r="U96" s="764"/>
      <c r="V96" s="471"/>
    </row>
    <row r="97" spans="1:22" s="260" customFormat="1" ht="19" customHeight="1">
      <c r="A97" s="484">
        <v>95</v>
      </c>
      <c r="B97" s="520" t="s">
        <v>621</v>
      </c>
      <c r="C97" s="526" t="s">
        <v>1727</v>
      </c>
      <c r="D97" s="520" t="s">
        <v>1728</v>
      </c>
      <c r="E97" s="520"/>
      <c r="F97" s="520"/>
      <c r="G97" s="520" t="s">
        <v>1753</v>
      </c>
      <c r="H97" s="520">
        <v>4</v>
      </c>
      <c r="I97" s="520" t="s">
        <v>627</v>
      </c>
      <c r="J97" s="526" t="s">
        <v>1763</v>
      </c>
      <c r="K97" s="520" t="s">
        <v>131</v>
      </c>
      <c r="L97" s="520" t="s">
        <v>1110</v>
      </c>
      <c r="M97" s="527">
        <v>44896</v>
      </c>
      <c r="N97" s="527">
        <v>45036</v>
      </c>
      <c r="O97" s="523">
        <v>45119</v>
      </c>
      <c r="P97" s="191" t="s">
        <v>1758</v>
      </c>
      <c r="Q97" s="520" t="s">
        <v>1615</v>
      </c>
      <c r="R97" s="526" t="s">
        <v>513</v>
      </c>
      <c r="S97" s="526" t="s">
        <v>2801</v>
      </c>
      <c r="T97" s="520" t="s">
        <v>1764</v>
      </c>
      <c r="U97" s="764"/>
      <c r="V97" s="471"/>
    </row>
    <row r="98" spans="1:22" s="260" customFormat="1" ht="19" customHeight="1">
      <c r="A98" s="484">
        <v>96</v>
      </c>
      <c r="B98" s="520" t="s">
        <v>621</v>
      </c>
      <c r="C98" s="526" t="s">
        <v>1727</v>
      </c>
      <c r="D98" s="520" t="s">
        <v>762</v>
      </c>
      <c r="E98" s="520"/>
      <c r="F98" s="520"/>
      <c r="G98" s="520" t="s">
        <v>1730</v>
      </c>
      <c r="H98" s="520">
        <v>4</v>
      </c>
      <c r="I98" s="520" t="s">
        <v>627</v>
      </c>
      <c r="J98" s="526" t="s">
        <v>1763</v>
      </c>
      <c r="K98" s="520" t="s">
        <v>131</v>
      </c>
      <c r="L98" s="520" t="s">
        <v>1110</v>
      </c>
      <c r="M98" s="527">
        <v>44896</v>
      </c>
      <c r="N98" s="527">
        <v>45036</v>
      </c>
      <c r="O98" s="523">
        <v>45119</v>
      </c>
      <c r="P98" s="191" t="s">
        <v>1758</v>
      </c>
      <c r="Q98" s="520" t="s">
        <v>1615</v>
      </c>
      <c r="R98" s="526" t="s">
        <v>513</v>
      </c>
      <c r="S98" s="526" t="s">
        <v>2801</v>
      </c>
      <c r="T98" s="520" t="s">
        <v>1764</v>
      </c>
      <c r="U98" s="764"/>
      <c r="V98" s="471"/>
    </row>
    <row r="99" spans="1:22" s="260" customFormat="1" ht="19" customHeight="1">
      <c r="A99" s="484">
        <v>97</v>
      </c>
      <c r="B99" s="520" t="s">
        <v>621</v>
      </c>
      <c r="C99" s="526" t="s">
        <v>1727</v>
      </c>
      <c r="D99" s="520" t="s">
        <v>763</v>
      </c>
      <c r="E99" s="520"/>
      <c r="F99" s="520"/>
      <c r="G99" s="520" t="s">
        <v>1724</v>
      </c>
      <c r="H99" s="520">
        <v>4</v>
      </c>
      <c r="I99" s="520" t="s">
        <v>627</v>
      </c>
      <c r="J99" s="526" t="s">
        <v>1763</v>
      </c>
      <c r="K99" s="520" t="s">
        <v>131</v>
      </c>
      <c r="L99" s="520" t="s">
        <v>1110</v>
      </c>
      <c r="M99" s="527">
        <v>44896</v>
      </c>
      <c r="N99" s="527">
        <v>45036</v>
      </c>
      <c r="O99" s="523">
        <v>45119</v>
      </c>
      <c r="P99" s="191" t="s">
        <v>1758</v>
      </c>
      <c r="Q99" s="520" t="s">
        <v>1615</v>
      </c>
      <c r="R99" s="526" t="s">
        <v>513</v>
      </c>
      <c r="S99" s="526" t="s">
        <v>2801</v>
      </c>
      <c r="T99" s="520" t="s">
        <v>1764</v>
      </c>
      <c r="U99" s="764"/>
      <c r="V99" s="471"/>
    </row>
    <row r="100" spans="1:22" s="260" customFormat="1" ht="19" customHeight="1">
      <c r="A100" s="484">
        <v>98</v>
      </c>
      <c r="B100" s="520" t="s">
        <v>621</v>
      </c>
      <c r="C100" s="526" t="s">
        <v>1727</v>
      </c>
      <c r="D100" s="520" t="s">
        <v>764</v>
      </c>
      <c r="E100" s="520"/>
      <c r="F100" s="520"/>
      <c r="G100" s="520" t="s">
        <v>1752</v>
      </c>
      <c r="H100" s="520">
        <v>4</v>
      </c>
      <c r="I100" s="520" t="s">
        <v>627</v>
      </c>
      <c r="J100" s="526" t="s">
        <v>1763</v>
      </c>
      <c r="K100" s="520" t="s">
        <v>131</v>
      </c>
      <c r="L100" s="520" t="s">
        <v>1110</v>
      </c>
      <c r="M100" s="527">
        <v>44896</v>
      </c>
      <c r="N100" s="527">
        <v>45036</v>
      </c>
      <c r="O100" s="523">
        <v>45119</v>
      </c>
      <c r="P100" s="191" t="s">
        <v>1758</v>
      </c>
      <c r="Q100" s="520" t="s">
        <v>1615</v>
      </c>
      <c r="R100" s="526" t="s">
        <v>513</v>
      </c>
      <c r="S100" s="526" t="s">
        <v>2801</v>
      </c>
      <c r="T100" s="520" t="s">
        <v>1764</v>
      </c>
      <c r="U100" s="764"/>
      <c r="V100" s="471"/>
    </row>
    <row r="101" spans="1:22" s="261" customFormat="1" ht="19" customHeight="1">
      <c r="A101" s="484">
        <v>99</v>
      </c>
      <c r="B101" s="529" t="s">
        <v>1755</v>
      </c>
      <c r="C101" s="529" t="s">
        <v>1765</v>
      </c>
      <c r="D101" s="517" t="s">
        <v>1748</v>
      </c>
      <c r="E101" s="528"/>
      <c r="F101" s="528"/>
      <c r="G101" s="529" t="s">
        <v>1754</v>
      </c>
      <c r="H101" s="528">
        <v>1</v>
      </c>
      <c r="I101" s="529" t="s">
        <v>1766</v>
      </c>
      <c r="J101" s="529" t="s">
        <v>1767</v>
      </c>
      <c r="K101" s="529" t="s">
        <v>1073</v>
      </c>
      <c r="L101" s="526" t="s">
        <v>1110</v>
      </c>
      <c r="M101" s="530">
        <v>45094</v>
      </c>
      <c r="N101" s="530">
        <v>45209</v>
      </c>
      <c r="O101" s="529"/>
      <c r="P101" s="524" t="s">
        <v>1758</v>
      </c>
      <c r="Q101" s="529" t="s">
        <v>1768</v>
      </c>
      <c r="R101" s="531" t="s">
        <v>513</v>
      </c>
      <c r="S101" s="531" t="s">
        <v>1769</v>
      </c>
      <c r="T101" s="531" t="s">
        <v>1770</v>
      </c>
      <c r="U101" s="529"/>
      <c r="V101" s="472"/>
    </row>
    <row r="102" spans="1:22" s="262" customFormat="1" ht="19" customHeight="1">
      <c r="A102" s="484">
        <v>100</v>
      </c>
      <c r="B102" s="532" t="s">
        <v>621</v>
      </c>
      <c r="C102" s="532" t="s">
        <v>2802</v>
      </c>
      <c r="D102" s="533" t="s">
        <v>513</v>
      </c>
      <c r="E102" s="534"/>
      <c r="F102" s="534"/>
      <c r="G102" s="532" t="s">
        <v>2803</v>
      </c>
      <c r="H102" s="535">
        <v>20</v>
      </c>
      <c r="I102" s="532" t="s">
        <v>2804</v>
      </c>
      <c r="J102" s="533"/>
      <c r="K102" s="532" t="s">
        <v>1371</v>
      </c>
      <c r="L102" s="532" t="s">
        <v>1110</v>
      </c>
      <c r="M102" s="536"/>
      <c r="N102" s="530">
        <v>45184</v>
      </c>
      <c r="O102" s="532"/>
      <c r="P102" s="524" t="s">
        <v>1758</v>
      </c>
      <c r="Q102" s="532" t="s">
        <v>1615</v>
      </c>
      <c r="R102" s="537" t="s">
        <v>513</v>
      </c>
      <c r="S102" s="537" t="s">
        <v>2805</v>
      </c>
      <c r="T102" s="537" t="s">
        <v>2806</v>
      </c>
      <c r="U102" s="533" t="s">
        <v>2807</v>
      </c>
      <c r="V102" s="473"/>
    </row>
    <row r="103" spans="1:22" s="262" customFormat="1" ht="19" customHeight="1">
      <c r="A103" s="484">
        <v>101</v>
      </c>
      <c r="B103" s="532" t="s">
        <v>2797</v>
      </c>
      <c r="C103" s="532" t="s">
        <v>2808</v>
      </c>
      <c r="D103" s="533" t="s">
        <v>513</v>
      </c>
      <c r="E103" s="534"/>
      <c r="F103" s="534"/>
      <c r="G103" s="532" t="s">
        <v>2803</v>
      </c>
      <c r="H103" s="535">
        <v>16</v>
      </c>
      <c r="I103" s="532" t="s">
        <v>2809</v>
      </c>
      <c r="J103" s="533"/>
      <c r="K103" s="532" t="s">
        <v>1073</v>
      </c>
      <c r="L103" s="532"/>
      <c r="M103" s="536">
        <v>45112</v>
      </c>
      <c r="N103" s="530">
        <v>45217</v>
      </c>
      <c r="O103" s="532"/>
      <c r="P103" s="524" t="s">
        <v>1758</v>
      </c>
      <c r="Q103" s="532" t="s">
        <v>1601</v>
      </c>
      <c r="R103" s="537" t="s">
        <v>513</v>
      </c>
      <c r="S103" s="537" t="s">
        <v>2810</v>
      </c>
      <c r="T103" s="537"/>
      <c r="U103" s="533"/>
      <c r="V103" s="473"/>
    </row>
    <row r="104" spans="1:22" s="104" customFormat="1" ht="19" customHeight="1">
      <c r="A104" s="484">
        <v>102</v>
      </c>
      <c r="B104" s="380" t="s">
        <v>765</v>
      </c>
      <c r="C104" s="381" t="s">
        <v>774</v>
      </c>
      <c r="D104" s="375" t="s">
        <v>771</v>
      </c>
      <c r="E104" s="538"/>
      <c r="F104" s="385" t="s">
        <v>133</v>
      </c>
      <c r="G104" s="194" t="s">
        <v>94</v>
      </c>
      <c r="H104" s="401">
        <v>3</v>
      </c>
      <c r="I104" s="400" t="s">
        <v>766</v>
      </c>
      <c r="J104" s="174" t="s">
        <v>844</v>
      </c>
      <c r="K104" s="539" t="s">
        <v>131</v>
      </c>
      <c r="L104" s="539" t="s">
        <v>132</v>
      </c>
      <c r="M104" s="402">
        <v>44756</v>
      </c>
      <c r="N104" s="402">
        <v>44865</v>
      </c>
      <c r="O104" s="379">
        <v>44991</v>
      </c>
      <c r="P104" s="540" t="s">
        <v>815</v>
      </c>
      <c r="Q104" s="541" t="s">
        <v>168</v>
      </c>
      <c r="R104" s="388" t="s">
        <v>2861</v>
      </c>
      <c r="S104" s="388" t="s">
        <v>2862</v>
      </c>
      <c r="T104" s="388" t="s">
        <v>2863</v>
      </c>
      <c r="U104" s="194"/>
    </row>
    <row r="105" spans="1:22" s="104" customFormat="1" ht="19" customHeight="1">
      <c r="A105" s="484">
        <v>103</v>
      </c>
      <c r="B105" s="380" t="s">
        <v>1171</v>
      </c>
      <c r="C105" s="381" t="s">
        <v>774</v>
      </c>
      <c r="D105" s="393" t="s">
        <v>1795</v>
      </c>
      <c r="E105" s="149"/>
      <c r="F105" s="385" t="s">
        <v>2864</v>
      </c>
      <c r="G105" s="393" t="s">
        <v>2865</v>
      </c>
      <c r="H105" s="401">
        <v>3</v>
      </c>
      <c r="I105" s="400" t="s">
        <v>2846</v>
      </c>
      <c r="J105" s="174" t="s">
        <v>844</v>
      </c>
      <c r="K105" s="539" t="s">
        <v>2866</v>
      </c>
      <c r="L105" s="539" t="s">
        <v>132</v>
      </c>
      <c r="M105" s="402">
        <v>45002</v>
      </c>
      <c r="N105" s="402">
        <v>45108</v>
      </c>
      <c r="O105" s="149"/>
      <c r="P105" s="540" t="s">
        <v>842</v>
      </c>
      <c r="Q105" s="541" t="s">
        <v>2867</v>
      </c>
      <c r="R105" s="388" t="s">
        <v>2868</v>
      </c>
      <c r="S105" s="388" t="s">
        <v>2869</v>
      </c>
      <c r="T105" s="388" t="s">
        <v>2870</v>
      </c>
      <c r="U105" s="149"/>
    </row>
    <row r="106" spans="1:22" s="104" customFormat="1" ht="19" customHeight="1">
      <c r="A106" s="484">
        <v>104</v>
      </c>
      <c r="B106" s="380" t="s">
        <v>2849</v>
      </c>
      <c r="C106" s="542" t="s">
        <v>2871</v>
      </c>
      <c r="D106" s="408" t="s">
        <v>2872</v>
      </c>
      <c r="E106" s="149"/>
      <c r="F106" s="385" t="s">
        <v>2864</v>
      </c>
      <c r="G106" s="393" t="s">
        <v>2848</v>
      </c>
      <c r="H106" s="401">
        <v>3</v>
      </c>
      <c r="I106" s="400" t="s">
        <v>2846</v>
      </c>
      <c r="J106" s="174" t="s">
        <v>844</v>
      </c>
      <c r="K106" s="539" t="s">
        <v>2866</v>
      </c>
      <c r="L106" s="539" t="s">
        <v>132</v>
      </c>
      <c r="M106" s="402">
        <v>45002</v>
      </c>
      <c r="N106" s="402">
        <v>45108</v>
      </c>
      <c r="O106" s="149"/>
      <c r="P106" s="540" t="s">
        <v>842</v>
      </c>
      <c r="Q106" s="541" t="s">
        <v>2867</v>
      </c>
      <c r="R106" s="388" t="s">
        <v>2868</v>
      </c>
      <c r="S106" s="388" t="s">
        <v>2869</v>
      </c>
      <c r="T106" s="388" t="s">
        <v>2870</v>
      </c>
      <c r="U106" s="149"/>
    </row>
    <row r="107" spans="1:22" s="104" customFormat="1" ht="19" customHeight="1">
      <c r="A107" s="484">
        <v>105</v>
      </c>
      <c r="B107" s="380" t="s">
        <v>2849</v>
      </c>
      <c r="C107" s="542" t="s">
        <v>774</v>
      </c>
      <c r="D107" s="408" t="s">
        <v>811</v>
      </c>
      <c r="E107" s="149"/>
      <c r="F107" s="385" t="s">
        <v>2864</v>
      </c>
      <c r="G107" s="393" t="s">
        <v>2873</v>
      </c>
      <c r="H107" s="401">
        <v>3</v>
      </c>
      <c r="I107" s="400" t="s">
        <v>2846</v>
      </c>
      <c r="J107" s="174" t="s">
        <v>844</v>
      </c>
      <c r="K107" s="539" t="s">
        <v>2866</v>
      </c>
      <c r="L107" s="539" t="s">
        <v>132</v>
      </c>
      <c r="M107" s="402">
        <v>45002</v>
      </c>
      <c r="N107" s="402">
        <v>45108</v>
      </c>
      <c r="O107" s="149"/>
      <c r="P107" s="540" t="s">
        <v>842</v>
      </c>
      <c r="Q107" s="541" t="s">
        <v>2867</v>
      </c>
      <c r="R107" s="388" t="s">
        <v>2868</v>
      </c>
      <c r="S107" s="388" t="s">
        <v>2874</v>
      </c>
      <c r="T107" s="388" t="s">
        <v>2870</v>
      </c>
      <c r="U107" s="149"/>
    </row>
    <row r="108" spans="1:22" s="104" customFormat="1" ht="19" customHeight="1">
      <c r="A108" s="484">
        <v>106</v>
      </c>
      <c r="B108" s="380" t="s">
        <v>2875</v>
      </c>
      <c r="C108" s="542" t="s">
        <v>774</v>
      </c>
      <c r="D108" s="408" t="s">
        <v>812</v>
      </c>
      <c r="E108" s="149"/>
      <c r="F108" s="385" t="s">
        <v>2817</v>
      </c>
      <c r="G108" s="393" t="s">
        <v>2876</v>
      </c>
      <c r="H108" s="401">
        <v>3</v>
      </c>
      <c r="I108" s="400" t="s">
        <v>2846</v>
      </c>
      <c r="J108" s="174" t="s">
        <v>844</v>
      </c>
      <c r="K108" s="539" t="s">
        <v>2877</v>
      </c>
      <c r="L108" s="539" t="s">
        <v>132</v>
      </c>
      <c r="M108" s="402">
        <v>45002</v>
      </c>
      <c r="N108" s="402">
        <v>45108</v>
      </c>
      <c r="O108" s="149"/>
      <c r="P108" s="540" t="s">
        <v>842</v>
      </c>
      <c r="Q108" s="541" t="s">
        <v>2867</v>
      </c>
      <c r="R108" s="388" t="s">
        <v>2868</v>
      </c>
      <c r="S108" s="388" t="s">
        <v>2869</v>
      </c>
      <c r="T108" s="388" t="s">
        <v>2870</v>
      </c>
      <c r="U108" s="149"/>
    </row>
    <row r="109" spans="1:22" s="104" customFormat="1" ht="19" customHeight="1">
      <c r="A109" s="484">
        <v>107</v>
      </c>
      <c r="B109" s="380" t="s">
        <v>2878</v>
      </c>
      <c r="C109" s="381" t="s">
        <v>774</v>
      </c>
      <c r="D109" s="375" t="s">
        <v>2821</v>
      </c>
      <c r="E109" s="149"/>
      <c r="F109" s="385" t="s">
        <v>2817</v>
      </c>
      <c r="G109" s="194" t="s">
        <v>788</v>
      </c>
      <c r="H109" s="401">
        <v>1</v>
      </c>
      <c r="I109" s="400" t="s">
        <v>2879</v>
      </c>
      <c r="J109" s="174" t="s">
        <v>844</v>
      </c>
      <c r="K109" s="539" t="s">
        <v>150</v>
      </c>
      <c r="L109" s="539" t="s">
        <v>132</v>
      </c>
      <c r="M109" s="402">
        <v>44973</v>
      </c>
      <c r="N109" s="402">
        <v>45127</v>
      </c>
      <c r="O109" s="149"/>
      <c r="P109" s="540" t="s">
        <v>842</v>
      </c>
      <c r="Q109" s="541" t="s">
        <v>2880</v>
      </c>
      <c r="R109" s="388" t="s">
        <v>2881</v>
      </c>
      <c r="S109" s="388" t="s">
        <v>2882</v>
      </c>
      <c r="T109" s="388" t="s">
        <v>2883</v>
      </c>
      <c r="U109" s="149"/>
    </row>
    <row r="110" spans="1:22" s="104" customFormat="1" ht="19" customHeight="1">
      <c r="A110" s="484">
        <v>108</v>
      </c>
      <c r="B110" s="380" t="s">
        <v>2878</v>
      </c>
      <c r="C110" s="381" t="s">
        <v>774</v>
      </c>
      <c r="D110" s="375" t="s">
        <v>802</v>
      </c>
      <c r="E110" s="149"/>
      <c r="F110" s="385" t="s">
        <v>2817</v>
      </c>
      <c r="G110" s="194" t="s">
        <v>790</v>
      </c>
      <c r="H110" s="401">
        <v>1</v>
      </c>
      <c r="I110" s="400" t="s">
        <v>2879</v>
      </c>
      <c r="J110" s="174" t="s">
        <v>844</v>
      </c>
      <c r="K110" s="539" t="s">
        <v>150</v>
      </c>
      <c r="L110" s="539" t="s">
        <v>132</v>
      </c>
      <c r="M110" s="402">
        <v>44973</v>
      </c>
      <c r="N110" s="402">
        <v>45127</v>
      </c>
      <c r="O110" s="149"/>
      <c r="P110" s="540" t="s">
        <v>842</v>
      </c>
      <c r="Q110" s="541" t="s">
        <v>2880</v>
      </c>
      <c r="R110" s="388" t="s">
        <v>2881</v>
      </c>
      <c r="S110" s="388" t="s">
        <v>2882</v>
      </c>
      <c r="T110" s="388" t="s">
        <v>2883</v>
      </c>
      <c r="U110" s="149"/>
    </row>
    <row r="111" spans="1:22" s="104" customFormat="1" ht="19" customHeight="1">
      <c r="A111" s="484">
        <v>109</v>
      </c>
      <c r="B111" s="380" t="s">
        <v>2878</v>
      </c>
      <c r="C111" s="381" t="s">
        <v>774</v>
      </c>
      <c r="D111" s="375" t="s">
        <v>803</v>
      </c>
      <c r="E111" s="149"/>
      <c r="F111" s="385" t="s">
        <v>2817</v>
      </c>
      <c r="G111" s="194" t="s">
        <v>792</v>
      </c>
      <c r="H111" s="401">
        <v>1</v>
      </c>
      <c r="I111" s="400" t="s">
        <v>2879</v>
      </c>
      <c r="J111" s="174" t="s">
        <v>844</v>
      </c>
      <c r="K111" s="539" t="s">
        <v>2866</v>
      </c>
      <c r="L111" s="539" t="s">
        <v>132</v>
      </c>
      <c r="M111" s="402">
        <v>44973</v>
      </c>
      <c r="N111" s="402">
        <v>45127</v>
      </c>
      <c r="O111" s="149"/>
      <c r="P111" s="540" t="s">
        <v>842</v>
      </c>
      <c r="Q111" s="541" t="s">
        <v>2880</v>
      </c>
      <c r="R111" s="388" t="s">
        <v>2881</v>
      </c>
      <c r="S111" s="388" t="s">
        <v>2882</v>
      </c>
      <c r="T111" s="388" t="s">
        <v>2883</v>
      </c>
      <c r="U111" s="149"/>
    </row>
    <row r="112" spans="1:22" s="104" customFormat="1" ht="19" customHeight="1">
      <c r="A112" s="484">
        <v>110</v>
      </c>
      <c r="B112" s="380" t="s">
        <v>2878</v>
      </c>
      <c r="C112" s="381" t="s">
        <v>774</v>
      </c>
      <c r="D112" s="375" t="s">
        <v>804</v>
      </c>
      <c r="E112" s="149"/>
      <c r="F112" s="385" t="s">
        <v>2817</v>
      </c>
      <c r="G112" s="194" t="s">
        <v>794</v>
      </c>
      <c r="H112" s="401">
        <v>1</v>
      </c>
      <c r="I112" s="400" t="s">
        <v>2879</v>
      </c>
      <c r="J112" s="174" t="s">
        <v>844</v>
      </c>
      <c r="K112" s="539" t="s">
        <v>2866</v>
      </c>
      <c r="L112" s="539" t="s">
        <v>132</v>
      </c>
      <c r="M112" s="402">
        <v>44973</v>
      </c>
      <c r="N112" s="402">
        <v>45127</v>
      </c>
      <c r="O112" s="149"/>
      <c r="P112" s="540" t="s">
        <v>842</v>
      </c>
      <c r="Q112" s="541" t="s">
        <v>2880</v>
      </c>
      <c r="R112" s="388" t="s">
        <v>2881</v>
      </c>
      <c r="S112" s="388" t="s">
        <v>2882</v>
      </c>
      <c r="T112" s="388" t="s">
        <v>2883</v>
      </c>
      <c r="U112" s="149"/>
    </row>
    <row r="113" spans="1:26" s="108" customFormat="1" ht="19" customHeight="1">
      <c r="A113" s="484">
        <v>111</v>
      </c>
      <c r="B113" s="380" t="s">
        <v>2884</v>
      </c>
      <c r="C113" s="381" t="s">
        <v>774</v>
      </c>
      <c r="D113" s="393" t="s">
        <v>1082</v>
      </c>
      <c r="E113" s="538"/>
      <c r="F113" s="385" t="s">
        <v>133</v>
      </c>
      <c r="G113" s="194" t="s">
        <v>1084</v>
      </c>
      <c r="H113" s="401">
        <v>1</v>
      </c>
      <c r="I113" s="400" t="s">
        <v>2885</v>
      </c>
      <c r="J113" s="174" t="s">
        <v>2886</v>
      </c>
      <c r="K113" s="390" t="s">
        <v>2887</v>
      </c>
      <c r="L113" s="539" t="s">
        <v>132</v>
      </c>
      <c r="M113" s="402">
        <v>45089</v>
      </c>
      <c r="N113" s="402">
        <v>45174</v>
      </c>
      <c r="O113" s="539"/>
      <c r="P113" s="540" t="s">
        <v>842</v>
      </c>
      <c r="Q113" s="402" t="s">
        <v>2888</v>
      </c>
      <c r="R113" s="388" t="s">
        <v>2889</v>
      </c>
      <c r="S113" s="388" t="s">
        <v>2890</v>
      </c>
      <c r="T113" s="385" t="s">
        <v>2891</v>
      </c>
      <c r="U113" s="540"/>
      <c r="V113" s="474"/>
      <c r="W113" s="195"/>
      <c r="X113" s="195"/>
      <c r="Y113" s="195"/>
      <c r="Z113" s="204"/>
    </row>
    <row r="114" spans="1:26" s="109" customFormat="1" ht="19" customHeight="1">
      <c r="A114" s="484">
        <v>112</v>
      </c>
      <c r="B114" s="380" t="s">
        <v>2884</v>
      </c>
      <c r="C114" s="381" t="s">
        <v>774</v>
      </c>
      <c r="D114" s="393" t="s">
        <v>1083</v>
      </c>
      <c r="E114" s="538"/>
      <c r="F114" s="385" t="s">
        <v>133</v>
      </c>
      <c r="G114" s="194" t="s">
        <v>285</v>
      </c>
      <c r="H114" s="401">
        <v>1</v>
      </c>
      <c r="I114" s="400" t="s">
        <v>2885</v>
      </c>
      <c r="J114" s="174" t="s">
        <v>2886</v>
      </c>
      <c r="K114" s="390" t="s">
        <v>2887</v>
      </c>
      <c r="L114" s="539" t="s">
        <v>132</v>
      </c>
      <c r="M114" s="402">
        <v>45089</v>
      </c>
      <c r="N114" s="402">
        <v>45174</v>
      </c>
      <c r="O114" s="539"/>
      <c r="P114" s="540" t="s">
        <v>842</v>
      </c>
      <c r="Q114" s="402" t="s">
        <v>2888</v>
      </c>
      <c r="R114" s="388" t="s">
        <v>2889</v>
      </c>
      <c r="S114" s="388" t="s">
        <v>2890</v>
      </c>
      <c r="T114" s="385" t="s">
        <v>2891</v>
      </c>
      <c r="U114" s="540"/>
      <c r="V114" s="474"/>
      <c r="W114" s="195"/>
      <c r="X114" s="195"/>
      <c r="Y114" s="195"/>
      <c r="Z114" s="205"/>
    </row>
    <row r="115" spans="1:26" s="104" customFormat="1" ht="19" customHeight="1">
      <c r="A115" s="484">
        <v>113</v>
      </c>
      <c r="B115" s="380" t="s">
        <v>2892</v>
      </c>
      <c r="C115" s="381" t="s">
        <v>774</v>
      </c>
      <c r="D115" s="393" t="s">
        <v>2893</v>
      </c>
      <c r="E115" s="149"/>
      <c r="F115" s="385" t="s">
        <v>2817</v>
      </c>
      <c r="G115" s="194" t="s">
        <v>2894</v>
      </c>
      <c r="H115" s="401">
        <v>2</v>
      </c>
      <c r="I115" s="400" t="s">
        <v>2895</v>
      </c>
      <c r="J115" s="174" t="s">
        <v>2896</v>
      </c>
      <c r="K115" s="390" t="s">
        <v>2887</v>
      </c>
      <c r="L115" s="539" t="s">
        <v>132</v>
      </c>
      <c r="M115" s="402">
        <v>45106</v>
      </c>
      <c r="N115" s="402">
        <v>45214</v>
      </c>
      <c r="O115" s="149"/>
      <c r="P115" s="540" t="s">
        <v>842</v>
      </c>
      <c r="Q115" s="402" t="s">
        <v>2888</v>
      </c>
      <c r="R115" s="388" t="s">
        <v>2897</v>
      </c>
      <c r="S115" s="388" t="s">
        <v>2898</v>
      </c>
      <c r="T115" s="385" t="s">
        <v>2899</v>
      </c>
      <c r="U115" s="540"/>
    </row>
    <row r="116" spans="1:26" s="104" customFormat="1" ht="19" customHeight="1">
      <c r="A116" s="484">
        <v>114</v>
      </c>
      <c r="B116" s="380" t="s">
        <v>2892</v>
      </c>
      <c r="C116" s="381" t="s">
        <v>774</v>
      </c>
      <c r="D116" s="393" t="s">
        <v>1803</v>
      </c>
      <c r="E116" s="149"/>
      <c r="F116" s="385" t="s">
        <v>2817</v>
      </c>
      <c r="G116" s="194" t="s">
        <v>2900</v>
      </c>
      <c r="H116" s="401">
        <v>1</v>
      </c>
      <c r="I116" s="400" t="s">
        <v>2895</v>
      </c>
      <c r="J116" s="174" t="s">
        <v>2896</v>
      </c>
      <c r="K116" s="390" t="s">
        <v>2887</v>
      </c>
      <c r="L116" s="539" t="s">
        <v>132</v>
      </c>
      <c r="M116" s="402">
        <v>45106</v>
      </c>
      <c r="N116" s="402">
        <v>45214</v>
      </c>
      <c r="O116" s="149"/>
      <c r="P116" s="540" t="s">
        <v>842</v>
      </c>
      <c r="Q116" s="402" t="s">
        <v>2888</v>
      </c>
      <c r="R116" s="388" t="s">
        <v>2897</v>
      </c>
      <c r="S116" s="388" t="s">
        <v>2898</v>
      </c>
      <c r="T116" s="385" t="s">
        <v>2899</v>
      </c>
      <c r="U116" s="540"/>
    </row>
    <row r="117" spans="1:26" s="104" customFormat="1" ht="19" customHeight="1">
      <c r="A117" s="484">
        <v>115</v>
      </c>
      <c r="B117" s="380" t="s">
        <v>2892</v>
      </c>
      <c r="C117" s="381" t="s">
        <v>774</v>
      </c>
      <c r="D117" s="393" t="s">
        <v>1805</v>
      </c>
      <c r="E117" s="149"/>
      <c r="F117" s="385" t="s">
        <v>2817</v>
      </c>
      <c r="G117" s="194" t="s">
        <v>2901</v>
      </c>
      <c r="H117" s="401">
        <v>1</v>
      </c>
      <c r="I117" s="400" t="s">
        <v>2895</v>
      </c>
      <c r="J117" s="174" t="s">
        <v>2896</v>
      </c>
      <c r="K117" s="390" t="s">
        <v>2887</v>
      </c>
      <c r="L117" s="539" t="s">
        <v>132</v>
      </c>
      <c r="M117" s="402">
        <v>45106</v>
      </c>
      <c r="N117" s="402">
        <v>45214</v>
      </c>
      <c r="O117" s="149"/>
      <c r="P117" s="540" t="s">
        <v>842</v>
      </c>
      <c r="Q117" s="402" t="s">
        <v>2888</v>
      </c>
      <c r="R117" s="388" t="s">
        <v>2897</v>
      </c>
      <c r="S117" s="388" t="s">
        <v>2898</v>
      </c>
      <c r="T117" s="385" t="s">
        <v>2899</v>
      </c>
      <c r="U117" s="540"/>
    </row>
    <row r="118" spans="1:26" s="104" customFormat="1" ht="19" customHeight="1">
      <c r="A118" s="484">
        <v>116</v>
      </c>
      <c r="B118" s="380" t="s">
        <v>2892</v>
      </c>
      <c r="C118" s="381" t="s">
        <v>774</v>
      </c>
      <c r="D118" s="393" t="s">
        <v>1808</v>
      </c>
      <c r="E118" s="149"/>
      <c r="F118" s="385" t="s">
        <v>2817</v>
      </c>
      <c r="G118" s="194" t="s">
        <v>2902</v>
      </c>
      <c r="H118" s="401">
        <v>2</v>
      </c>
      <c r="I118" s="400" t="s">
        <v>2895</v>
      </c>
      <c r="J118" s="174" t="s">
        <v>2896</v>
      </c>
      <c r="K118" s="390" t="s">
        <v>2887</v>
      </c>
      <c r="L118" s="539" t="s">
        <v>132</v>
      </c>
      <c r="M118" s="402">
        <v>45106</v>
      </c>
      <c r="N118" s="402">
        <v>45214</v>
      </c>
      <c r="O118" s="149"/>
      <c r="P118" s="540" t="s">
        <v>842</v>
      </c>
      <c r="Q118" s="402" t="s">
        <v>2888</v>
      </c>
      <c r="R118" s="388" t="s">
        <v>2897</v>
      </c>
      <c r="S118" s="388" t="s">
        <v>2898</v>
      </c>
      <c r="T118" s="385" t="s">
        <v>2899</v>
      </c>
      <c r="U118" s="540"/>
    </row>
    <row r="119" spans="1:26" s="103" customFormat="1" ht="19" customHeight="1">
      <c r="A119" s="484">
        <v>117</v>
      </c>
      <c r="B119" s="167" t="s">
        <v>1151</v>
      </c>
      <c r="C119" s="167" t="s">
        <v>3070</v>
      </c>
      <c r="D119" s="411" t="s">
        <v>3071</v>
      </c>
      <c r="E119" s="239"/>
      <c r="F119" s="239"/>
      <c r="G119" s="167" t="s">
        <v>3072</v>
      </c>
      <c r="H119" s="239">
        <v>2</v>
      </c>
      <c r="I119" s="167" t="s">
        <v>3073</v>
      </c>
      <c r="J119" s="167" t="s">
        <v>3074</v>
      </c>
      <c r="K119" s="167" t="s">
        <v>3075</v>
      </c>
      <c r="L119" s="167" t="s">
        <v>1110</v>
      </c>
      <c r="M119" s="69">
        <v>44771</v>
      </c>
      <c r="N119" s="69">
        <v>44932</v>
      </c>
      <c r="O119" s="167"/>
      <c r="P119" s="212" t="s">
        <v>3076</v>
      </c>
      <c r="Q119" s="167" t="s">
        <v>3077</v>
      </c>
      <c r="R119" s="766" t="s">
        <v>3078</v>
      </c>
      <c r="S119" s="766" t="s">
        <v>3079</v>
      </c>
      <c r="T119" s="266"/>
      <c r="U119" s="167"/>
    </row>
    <row r="120" spans="1:26" s="103" customFormat="1" ht="19" customHeight="1">
      <c r="A120" s="484">
        <v>118</v>
      </c>
      <c r="B120" s="167" t="s">
        <v>1151</v>
      </c>
      <c r="C120" s="167" t="s">
        <v>3070</v>
      </c>
      <c r="D120" s="411" t="s">
        <v>3080</v>
      </c>
      <c r="E120" s="239"/>
      <c r="F120" s="239"/>
      <c r="G120" s="167" t="s">
        <v>3072</v>
      </c>
      <c r="H120" s="239">
        <v>3</v>
      </c>
      <c r="I120" s="167" t="s">
        <v>3073</v>
      </c>
      <c r="J120" s="167" t="s">
        <v>3074</v>
      </c>
      <c r="K120" s="167" t="s">
        <v>3075</v>
      </c>
      <c r="L120" s="167" t="s">
        <v>3081</v>
      </c>
      <c r="M120" s="69">
        <v>44771</v>
      </c>
      <c r="N120" s="69">
        <v>44932</v>
      </c>
      <c r="O120" s="167"/>
      <c r="P120" s="212" t="s">
        <v>3076</v>
      </c>
      <c r="Q120" s="167" t="s">
        <v>3077</v>
      </c>
      <c r="R120" s="766"/>
      <c r="S120" s="766"/>
      <c r="T120" s="266"/>
      <c r="U120" s="167"/>
    </row>
    <row r="121" spans="1:26" s="103" customFormat="1" ht="19" customHeight="1">
      <c r="A121" s="484">
        <v>119</v>
      </c>
      <c r="B121" s="167" t="s">
        <v>3082</v>
      </c>
      <c r="C121" s="167" t="s">
        <v>3070</v>
      </c>
      <c r="D121" s="411" t="s">
        <v>1889</v>
      </c>
      <c r="E121" s="239"/>
      <c r="F121" s="239"/>
      <c r="G121" s="167" t="s">
        <v>3072</v>
      </c>
      <c r="H121" s="239">
        <v>3</v>
      </c>
      <c r="I121" s="167" t="s">
        <v>3073</v>
      </c>
      <c r="J121" s="167" t="s">
        <v>1887</v>
      </c>
      <c r="K121" s="167" t="s">
        <v>3075</v>
      </c>
      <c r="L121" s="167" t="s">
        <v>3081</v>
      </c>
      <c r="M121" s="69">
        <v>44771</v>
      </c>
      <c r="N121" s="69">
        <v>44932</v>
      </c>
      <c r="O121" s="167"/>
      <c r="P121" s="212" t="s">
        <v>3076</v>
      </c>
      <c r="Q121" s="167" t="s">
        <v>3077</v>
      </c>
      <c r="R121" s="766"/>
      <c r="S121" s="766"/>
      <c r="T121" s="266"/>
      <c r="U121" s="167"/>
    </row>
    <row r="122" spans="1:26" s="103" customFormat="1" ht="19" customHeight="1">
      <c r="A122" s="484">
        <v>120</v>
      </c>
      <c r="B122" s="167" t="s">
        <v>3082</v>
      </c>
      <c r="C122" s="167" t="s">
        <v>3070</v>
      </c>
      <c r="D122" s="411" t="s">
        <v>1844</v>
      </c>
      <c r="E122" s="239"/>
      <c r="F122" s="239"/>
      <c r="G122" s="167" t="s">
        <v>3072</v>
      </c>
      <c r="H122" s="239">
        <v>2</v>
      </c>
      <c r="I122" s="167" t="s">
        <v>3073</v>
      </c>
      <c r="J122" s="167" t="s">
        <v>3074</v>
      </c>
      <c r="K122" s="167" t="s">
        <v>3075</v>
      </c>
      <c r="L122" s="167" t="s">
        <v>3081</v>
      </c>
      <c r="M122" s="69">
        <v>44771</v>
      </c>
      <c r="N122" s="69">
        <v>44932</v>
      </c>
      <c r="O122" s="167"/>
      <c r="P122" s="212" t="s">
        <v>1841</v>
      </c>
      <c r="Q122" s="167" t="s">
        <v>3077</v>
      </c>
      <c r="R122" s="766"/>
      <c r="S122" s="766"/>
      <c r="T122" s="266"/>
      <c r="U122" s="167"/>
    </row>
    <row r="123" spans="1:26" s="103" customFormat="1" ht="19" customHeight="1">
      <c r="A123" s="484">
        <v>121</v>
      </c>
      <c r="B123" s="167" t="s">
        <v>3082</v>
      </c>
      <c r="C123" s="167" t="s">
        <v>3083</v>
      </c>
      <c r="D123" s="412" t="s">
        <v>3084</v>
      </c>
      <c r="E123" s="239"/>
      <c r="F123" s="239"/>
      <c r="G123" s="167" t="s">
        <v>3072</v>
      </c>
      <c r="H123" s="239">
        <v>1</v>
      </c>
      <c r="I123" s="167" t="s">
        <v>1049</v>
      </c>
      <c r="J123" s="167" t="s">
        <v>3074</v>
      </c>
      <c r="K123" s="167" t="s">
        <v>3075</v>
      </c>
      <c r="L123" s="167" t="s">
        <v>1110</v>
      </c>
      <c r="M123" s="69">
        <v>44771</v>
      </c>
      <c r="N123" s="69">
        <v>44932</v>
      </c>
      <c r="O123" s="167"/>
      <c r="P123" s="212" t="s">
        <v>1841</v>
      </c>
      <c r="Q123" s="167" t="s">
        <v>3077</v>
      </c>
      <c r="R123" s="766" t="s">
        <v>3085</v>
      </c>
      <c r="S123" s="766" t="s">
        <v>3086</v>
      </c>
      <c r="T123" s="266" t="s">
        <v>3087</v>
      </c>
      <c r="U123" s="167"/>
    </row>
    <row r="124" spans="1:26" s="103" customFormat="1" ht="19" customHeight="1">
      <c r="A124" s="484">
        <v>122</v>
      </c>
      <c r="B124" s="167" t="s">
        <v>3082</v>
      </c>
      <c r="C124" s="167" t="s">
        <v>3083</v>
      </c>
      <c r="D124" s="413" t="s">
        <v>1847</v>
      </c>
      <c r="E124" s="239"/>
      <c r="F124" s="239"/>
      <c r="G124" s="167" t="s">
        <v>3072</v>
      </c>
      <c r="H124" s="239">
        <v>1</v>
      </c>
      <c r="I124" s="167" t="s">
        <v>3088</v>
      </c>
      <c r="J124" s="167" t="s">
        <v>3074</v>
      </c>
      <c r="K124" s="167" t="s">
        <v>3075</v>
      </c>
      <c r="L124" s="167" t="s">
        <v>3081</v>
      </c>
      <c r="M124" s="69">
        <v>44771</v>
      </c>
      <c r="N124" s="69">
        <v>44932</v>
      </c>
      <c r="O124" s="167"/>
      <c r="P124" s="212" t="s">
        <v>3076</v>
      </c>
      <c r="Q124" s="167" t="s">
        <v>3077</v>
      </c>
      <c r="R124" s="766"/>
      <c r="S124" s="766"/>
      <c r="T124" s="266" t="s">
        <v>1888</v>
      </c>
      <c r="U124" s="167"/>
    </row>
    <row r="125" spans="1:26" s="103" customFormat="1" ht="19" customHeight="1">
      <c r="A125" s="484">
        <v>123</v>
      </c>
      <c r="B125" s="167" t="s">
        <v>3082</v>
      </c>
      <c r="C125" s="167" t="s">
        <v>1845</v>
      </c>
      <c r="D125" s="413" t="s">
        <v>1848</v>
      </c>
      <c r="E125" s="239"/>
      <c r="F125" s="239"/>
      <c r="G125" s="167" t="s">
        <v>3072</v>
      </c>
      <c r="H125" s="239">
        <v>1</v>
      </c>
      <c r="I125" s="167" t="s">
        <v>3088</v>
      </c>
      <c r="J125" s="167" t="s">
        <v>1887</v>
      </c>
      <c r="K125" s="167" t="s">
        <v>1371</v>
      </c>
      <c r="L125" s="167" t="s">
        <v>3081</v>
      </c>
      <c r="M125" s="69">
        <v>44771</v>
      </c>
      <c r="N125" s="69">
        <v>44932</v>
      </c>
      <c r="O125" s="167"/>
      <c r="P125" s="212" t="s">
        <v>1841</v>
      </c>
      <c r="Q125" s="167" t="s">
        <v>3077</v>
      </c>
      <c r="R125" s="766"/>
      <c r="S125" s="766"/>
      <c r="T125" s="266" t="s">
        <v>3087</v>
      </c>
      <c r="U125" s="167"/>
    </row>
    <row r="126" spans="1:26" s="103" customFormat="1" ht="19" customHeight="1">
      <c r="A126" s="484">
        <v>124</v>
      </c>
      <c r="B126" s="167" t="s">
        <v>3082</v>
      </c>
      <c r="C126" s="167" t="s">
        <v>3083</v>
      </c>
      <c r="D126" s="413" t="s">
        <v>3089</v>
      </c>
      <c r="E126" s="239"/>
      <c r="F126" s="239"/>
      <c r="G126" s="167" t="s">
        <v>3072</v>
      </c>
      <c r="H126" s="239">
        <v>1</v>
      </c>
      <c r="I126" s="167" t="s">
        <v>3088</v>
      </c>
      <c r="J126" s="167" t="s">
        <v>3074</v>
      </c>
      <c r="K126" s="167" t="s">
        <v>3075</v>
      </c>
      <c r="L126" s="167" t="s">
        <v>3081</v>
      </c>
      <c r="M126" s="69">
        <v>44771</v>
      </c>
      <c r="N126" s="69">
        <v>44932</v>
      </c>
      <c r="O126" s="167"/>
      <c r="P126" s="212" t="s">
        <v>1841</v>
      </c>
      <c r="Q126" s="167" t="s">
        <v>3077</v>
      </c>
      <c r="R126" s="766"/>
      <c r="S126" s="766"/>
      <c r="T126" s="266" t="s">
        <v>3087</v>
      </c>
      <c r="U126" s="167"/>
    </row>
    <row r="127" spans="1:26" s="103" customFormat="1" ht="19" customHeight="1">
      <c r="A127" s="484">
        <v>125</v>
      </c>
      <c r="B127" s="167" t="s">
        <v>3082</v>
      </c>
      <c r="C127" s="211" t="s">
        <v>1857</v>
      </c>
      <c r="D127" s="211" t="s">
        <v>3090</v>
      </c>
      <c r="E127" s="239"/>
      <c r="F127" s="124" t="s">
        <v>1223</v>
      </c>
      <c r="G127" s="167" t="s">
        <v>1107</v>
      </c>
      <c r="H127" s="239">
        <v>7</v>
      </c>
      <c r="I127" s="167" t="s">
        <v>3088</v>
      </c>
      <c r="J127" s="167" t="s">
        <v>1887</v>
      </c>
      <c r="K127" s="167" t="s">
        <v>3075</v>
      </c>
      <c r="L127" s="124" t="s">
        <v>132</v>
      </c>
      <c r="M127" s="69">
        <v>44832</v>
      </c>
      <c r="N127" s="125">
        <v>44946</v>
      </c>
      <c r="O127" s="167"/>
      <c r="P127" s="264" t="s">
        <v>3076</v>
      </c>
      <c r="Q127" s="167" t="s">
        <v>3091</v>
      </c>
      <c r="R127" s="767" t="s">
        <v>3092</v>
      </c>
      <c r="S127" s="767" t="s">
        <v>3093</v>
      </c>
      <c r="T127" s="212" t="s">
        <v>3094</v>
      </c>
      <c r="U127" s="167"/>
    </row>
    <row r="128" spans="1:26" s="103" customFormat="1" ht="19" customHeight="1">
      <c r="A128" s="484">
        <v>126</v>
      </c>
      <c r="B128" s="167" t="s">
        <v>3082</v>
      </c>
      <c r="C128" s="211" t="s">
        <v>3095</v>
      </c>
      <c r="D128" s="124" t="s">
        <v>3096</v>
      </c>
      <c r="E128" s="239"/>
      <c r="F128" s="124" t="s">
        <v>1224</v>
      </c>
      <c r="G128" s="167" t="s">
        <v>3072</v>
      </c>
      <c r="H128" s="239">
        <v>7</v>
      </c>
      <c r="I128" s="167" t="s">
        <v>1049</v>
      </c>
      <c r="J128" s="167" t="s">
        <v>3074</v>
      </c>
      <c r="K128" s="167" t="s">
        <v>3075</v>
      </c>
      <c r="L128" s="124" t="s">
        <v>132</v>
      </c>
      <c r="M128" s="69">
        <v>44832</v>
      </c>
      <c r="N128" s="125">
        <v>44946</v>
      </c>
      <c r="O128" s="167"/>
      <c r="P128" s="264" t="s">
        <v>1841</v>
      </c>
      <c r="Q128" s="167" t="s">
        <v>3091</v>
      </c>
      <c r="R128" s="767"/>
      <c r="S128" s="767"/>
      <c r="T128" s="212" t="s">
        <v>3094</v>
      </c>
      <c r="U128" s="167"/>
    </row>
    <row r="129" spans="1:21" s="103" customFormat="1" ht="19" customHeight="1">
      <c r="A129" s="484">
        <v>127</v>
      </c>
      <c r="B129" s="167" t="s">
        <v>3082</v>
      </c>
      <c r="C129" s="211" t="s">
        <v>3095</v>
      </c>
      <c r="D129" s="124" t="s">
        <v>2998</v>
      </c>
      <c r="E129" s="239"/>
      <c r="F129" s="124" t="s">
        <v>1225</v>
      </c>
      <c r="G129" s="167" t="s">
        <v>3072</v>
      </c>
      <c r="H129" s="239">
        <v>7</v>
      </c>
      <c r="I129" s="167" t="s">
        <v>3088</v>
      </c>
      <c r="J129" s="167" t="s">
        <v>3074</v>
      </c>
      <c r="K129" s="167" t="s">
        <v>3075</v>
      </c>
      <c r="L129" s="124" t="s">
        <v>132</v>
      </c>
      <c r="M129" s="69">
        <v>44832</v>
      </c>
      <c r="N129" s="125">
        <v>44946</v>
      </c>
      <c r="O129" s="167"/>
      <c r="P129" s="264" t="s">
        <v>3076</v>
      </c>
      <c r="Q129" s="167" t="s">
        <v>1892</v>
      </c>
      <c r="R129" s="767"/>
      <c r="S129" s="767"/>
      <c r="T129" s="212" t="s">
        <v>3094</v>
      </c>
      <c r="U129" s="167"/>
    </row>
    <row r="130" spans="1:21" s="103" customFormat="1" ht="19" customHeight="1">
      <c r="A130" s="484">
        <v>128</v>
      </c>
      <c r="B130" s="167" t="s">
        <v>3082</v>
      </c>
      <c r="C130" s="211" t="s">
        <v>3095</v>
      </c>
      <c r="D130" s="124" t="s">
        <v>1862</v>
      </c>
      <c r="E130" s="239"/>
      <c r="F130" s="124" t="s">
        <v>1226</v>
      </c>
      <c r="G130" s="167" t="s">
        <v>3072</v>
      </c>
      <c r="H130" s="239">
        <v>7</v>
      </c>
      <c r="I130" s="167" t="s">
        <v>3088</v>
      </c>
      <c r="J130" s="167" t="s">
        <v>3074</v>
      </c>
      <c r="K130" s="167" t="s">
        <v>3075</v>
      </c>
      <c r="L130" s="124" t="s">
        <v>132</v>
      </c>
      <c r="M130" s="69">
        <v>44832</v>
      </c>
      <c r="N130" s="125">
        <v>44946</v>
      </c>
      <c r="O130" s="167"/>
      <c r="P130" s="264" t="s">
        <v>3076</v>
      </c>
      <c r="Q130" s="167" t="s">
        <v>1892</v>
      </c>
      <c r="R130" s="767"/>
      <c r="S130" s="767"/>
      <c r="T130" s="212" t="s">
        <v>1893</v>
      </c>
      <c r="U130" s="167"/>
    </row>
    <row r="131" spans="1:21" s="103" customFormat="1" ht="19" customHeight="1">
      <c r="A131" s="484">
        <v>129</v>
      </c>
      <c r="B131" s="165" t="s">
        <v>3097</v>
      </c>
      <c r="C131" s="543" t="s">
        <v>3098</v>
      </c>
      <c r="D131" s="462" t="s">
        <v>1195</v>
      </c>
      <c r="E131" s="239"/>
      <c r="F131" s="239"/>
      <c r="G131" s="167" t="s">
        <v>1107</v>
      </c>
      <c r="H131" s="163">
        <v>2</v>
      </c>
      <c r="I131" s="165" t="s">
        <v>1788</v>
      </c>
      <c r="J131" s="167" t="s">
        <v>3099</v>
      </c>
      <c r="K131" s="412" t="s">
        <v>3075</v>
      </c>
      <c r="L131" s="124" t="s">
        <v>132</v>
      </c>
      <c r="M131" s="69">
        <v>44957</v>
      </c>
      <c r="N131" s="69">
        <v>45059</v>
      </c>
      <c r="O131" s="165"/>
      <c r="P131" s="264" t="s">
        <v>3076</v>
      </c>
      <c r="Q131" s="165" t="s">
        <v>1895</v>
      </c>
      <c r="R131" s="766" t="s">
        <v>3100</v>
      </c>
      <c r="S131" s="766" t="s">
        <v>3101</v>
      </c>
      <c r="T131" s="212" t="s">
        <v>3102</v>
      </c>
      <c r="U131" s="167"/>
    </row>
    <row r="132" spans="1:21" s="103" customFormat="1" ht="19" customHeight="1">
      <c r="A132" s="484">
        <v>130</v>
      </c>
      <c r="B132" s="165" t="s">
        <v>3097</v>
      </c>
      <c r="C132" s="543" t="s">
        <v>3098</v>
      </c>
      <c r="D132" s="462" t="s">
        <v>1196</v>
      </c>
      <c r="E132" s="239"/>
      <c r="F132" s="239"/>
      <c r="G132" s="167" t="s">
        <v>3072</v>
      </c>
      <c r="H132" s="163">
        <v>1</v>
      </c>
      <c r="I132" s="165" t="s">
        <v>3103</v>
      </c>
      <c r="J132" s="167" t="s">
        <v>3099</v>
      </c>
      <c r="K132" s="412" t="s">
        <v>3075</v>
      </c>
      <c r="L132" s="124" t="s">
        <v>132</v>
      </c>
      <c r="M132" s="69">
        <v>44957</v>
      </c>
      <c r="N132" s="69">
        <v>45059</v>
      </c>
      <c r="O132" s="165"/>
      <c r="P132" s="264" t="s">
        <v>3076</v>
      </c>
      <c r="Q132" s="165" t="s">
        <v>1895</v>
      </c>
      <c r="R132" s="766"/>
      <c r="S132" s="766"/>
      <c r="T132" s="212" t="s">
        <v>3102</v>
      </c>
      <c r="U132" s="167"/>
    </row>
    <row r="133" spans="1:21" s="103" customFormat="1" ht="19" customHeight="1">
      <c r="A133" s="484">
        <v>131</v>
      </c>
      <c r="B133" s="165" t="s">
        <v>3097</v>
      </c>
      <c r="C133" s="543" t="s">
        <v>3098</v>
      </c>
      <c r="D133" s="462" t="s">
        <v>1197</v>
      </c>
      <c r="E133" s="239"/>
      <c r="F133" s="239"/>
      <c r="G133" s="167" t="s">
        <v>3072</v>
      </c>
      <c r="H133" s="163">
        <v>1</v>
      </c>
      <c r="I133" s="165" t="s">
        <v>3103</v>
      </c>
      <c r="J133" s="167" t="s">
        <v>3099</v>
      </c>
      <c r="K133" s="412" t="s">
        <v>3075</v>
      </c>
      <c r="L133" s="124" t="s">
        <v>132</v>
      </c>
      <c r="M133" s="69">
        <v>44957</v>
      </c>
      <c r="N133" s="69">
        <v>45059</v>
      </c>
      <c r="O133" s="165"/>
      <c r="P133" s="264" t="s">
        <v>3076</v>
      </c>
      <c r="Q133" s="165" t="s">
        <v>1895</v>
      </c>
      <c r="R133" s="766"/>
      <c r="S133" s="766"/>
      <c r="T133" s="212" t="s">
        <v>3102</v>
      </c>
      <c r="U133" s="167"/>
    </row>
    <row r="134" spans="1:21" s="103" customFormat="1" ht="19" customHeight="1">
      <c r="A134" s="484">
        <v>132</v>
      </c>
      <c r="B134" s="165" t="s">
        <v>1894</v>
      </c>
      <c r="C134" s="543" t="s">
        <v>1896</v>
      </c>
      <c r="D134" s="462" t="s">
        <v>1198</v>
      </c>
      <c r="E134" s="239"/>
      <c r="F134" s="239"/>
      <c r="G134" s="167" t="s">
        <v>3072</v>
      </c>
      <c r="H134" s="163">
        <v>2</v>
      </c>
      <c r="I134" s="165" t="s">
        <v>3103</v>
      </c>
      <c r="J134" s="167" t="s">
        <v>1897</v>
      </c>
      <c r="K134" s="412" t="s">
        <v>3075</v>
      </c>
      <c r="L134" s="124" t="s">
        <v>132</v>
      </c>
      <c r="M134" s="69">
        <v>44957</v>
      </c>
      <c r="N134" s="69">
        <v>45059</v>
      </c>
      <c r="O134" s="165"/>
      <c r="P134" s="264" t="s">
        <v>3076</v>
      </c>
      <c r="Q134" s="165" t="s">
        <v>3104</v>
      </c>
      <c r="R134" s="766"/>
      <c r="S134" s="766"/>
      <c r="T134" s="212" t="s">
        <v>3102</v>
      </c>
      <c r="U134" s="167"/>
    </row>
    <row r="135" spans="1:21" s="103" customFormat="1" ht="19" customHeight="1">
      <c r="A135" s="484">
        <v>133</v>
      </c>
      <c r="B135" s="165" t="s">
        <v>3097</v>
      </c>
      <c r="C135" s="544" t="s">
        <v>3105</v>
      </c>
      <c r="D135" s="266" t="s">
        <v>3106</v>
      </c>
      <c r="E135" s="213"/>
      <c r="F135" s="213" t="s">
        <v>1898</v>
      </c>
      <c r="G135" s="266" t="s">
        <v>3072</v>
      </c>
      <c r="H135" s="482">
        <v>1</v>
      </c>
      <c r="I135" s="483" t="s">
        <v>1788</v>
      </c>
      <c r="J135" s="266" t="s">
        <v>3107</v>
      </c>
      <c r="K135" s="483" t="s">
        <v>509</v>
      </c>
      <c r="L135" s="267" t="s">
        <v>132</v>
      </c>
      <c r="M135" s="268">
        <v>44981</v>
      </c>
      <c r="N135" s="268">
        <v>45089</v>
      </c>
      <c r="O135" s="483"/>
      <c r="P135" s="269" t="s">
        <v>3076</v>
      </c>
      <c r="Q135" s="483" t="s">
        <v>1895</v>
      </c>
      <c r="R135" s="766" t="s">
        <v>3108</v>
      </c>
      <c r="S135" s="766" t="s">
        <v>3280</v>
      </c>
      <c r="T135" s="212" t="s">
        <v>3109</v>
      </c>
      <c r="U135" s="167"/>
    </row>
    <row r="136" spans="1:21" s="103" customFormat="1" ht="19" customHeight="1">
      <c r="A136" s="484">
        <v>134</v>
      </c>
      <c r="B136" s="165" t="s">
        <v>3097</v>
      </c>
      <c r="C136" s="544" t="s">
        <v>3105</v>
      </c>
      <c r="D136" s="266" t="s">
        <v>3110</v>
      </c>
      <c r="E136" s="213"/>
      <c r="F136" s="213" t="s">
        <v>3111</v>
      </c>
      <c r="G136" s="266" t="s">
        <v>3072</v>
      </c>
      <c r="H136" s="482">
        <v>1</v>
      </c>
      <c r="I136" s="483" t="s">
        <v>3103</v>
      </c>
      <c r="J136" s="266" t="s">
        <v>3107</v>
      </c>
      <c r="K136" s="483" t="s">
        <v>3112</v>
      </c>
      <c r="L136" s="267" t="s">
        <v>132</v>
      </c>
      <c r="M136" s="268">
        <v>44981</v>
      </c>
      <c r="N136" s="268">
        <v>45089</v>
      </c>
      <c r="O136" s="483"/>
      <c r="P136" s="269" t="s">
        <v>3076</v>
      </c>
      <c r="Q136" s="483" t="s">
        <v>3104</v>
      </c>
      <c r="R136" s="766"/>
      <c r="S136" s="766"/>
      <c r="T136" s="212" t="s">
        <v>3109</v>
      </c>
      <c r="U136" s="167"/>
    </row>
    <row r="137" spans="1:21" s="240" customFormat="1" ht="19" customHeight="1">
      <c r="A137" s="484">
        <v>135</v>
      </c>
      <c r="B137" s="545" t="s">
        <v>200</v>
      </c>
      <c r="C137" s="162" t="s">
        <v>1227</v>
      </c>
      <c r="D137" s="160" t="s">
        <v>3113</v>
      </c>
      <c r="E137" s="160"/>
      <c r="F137" s="162"/>
      <c r="G137" s="162" t="s">
        <v>687</v>
      </c>
      <c r="H137" s="546">
        <v>6</v>
      </c>
      <c r="I137" s="270" t="s">
        <v>1213</v>
      </c>
      <c r="J137" s="547" t="s">
        <v>257</v>
      </c>
      <c r="K137" s="270" t="s">
        <v>161</v>
      </c>
      <c r="L137" s="270" t="s">
        <v>132</v>
      </c>
      <c r="M137" s="271">
        <v>44736</v>
      </c>
      <c r="N137" s="191">
        <v>44977</v>
      </c>
      <c r="O137" s="162"/>
      <c r="P137" s="162" t="s">
        <v>3076</v>
      </c>
      <c r="Q137" s="162" t="s">
        <v>252</v>
      </c>
      <c r="R137" s="270" t="s">
        <v>1228</v>
      </c>
      <c r="S137" s="766" t="s">
        <v>3114</v>
      </c>
      <c r="T137" s="766" t="s">
        <v>1031</v>
      </c>
      <c r="U137" s="270"/>
    </row>
    <row r="138" spans="1:21" s="240" customFormat="1" ht="19" customHeight="1">
      <c r="A138" s="484">
        <v>136</v>
      </c>
      <c r="B138" s="545" t="s">
        <v>200</v>
      </c>
      <c r="C138" s="162" t="s">
        <v>1227</v>
      </c>
      <c r="D138" s="160" t="s">
        <v>1216</v>
      </c>
      <c r="E138" s="160"/>
      <c r="F138" s="162"/>
      <c r="G138" s="162" t="s">
        <v>688</v>
      </c>
      <c r="H138" s="546">
        <v>6</v>
      </c>
      <c r="I138" s="270" t="s">
        <v>1213</v>
      </c>
      <c r="J138" s="547" t="s">
        <v>257</v>
      </c>
      <c r="K138" s="270" t="s">
        <v>161</v>
      </c>
      <c r="L138" s="270" t="s">
        <v>132</v>
      </c>
      <c r="M138" s="271">
        <v>44736</v>
      </c>
      <c r="N138" s="191">
        <v>44977</v>
      </c>
      <c r="O138" s="162"/>
      <c r="P138" s="162" t="s">
        <v>3076</v>
      </c>
      <c r="Q138" s="162" t="s">
        <v>252</v>
      </c>
      <c r="R138" s="270" t="s">
        <v>1228</v>
      </c>
      <c r="S138" s="766"/>
      <c r="T138" s="766"/>
      <c r="U138" s="270"/>
    </row>
    <row r="139" spans="1:21" s="240" customFormat="1" ht="19" customHeight="1">
      <c r="A139" s="484">
        <v>137</v>
      </c>
      <c r="B139" s="545" t="s">
        <v>200</v>
      </c>
      <c r="C139" s="162" t="s">
        <v>1227</v>
      </c>
      <c r="D139" s="160" t="s">
        <v>1218</v>
      </c>
      <c r="E139" s="160"/>
      <c r="F139" s="162"/>
      <c r="G139" s="162" t="s">
        <v>3281</v>
      </c>
      <c r="H139" s="546">
        <v>5</v>
      </c>
      <c r="I139" s="270" t="s">
        <v>1213</v>
      </c>
      <c r="J139" s="547" t="s">
        <v>257</v>
      </c>
      <c r="K139" s="270" t="s">
        <v>161</v>
      </c>
      <c r="L139" s="270" t="s">
        <v>132</v>
      </c>
      <c r="M139" s="271">
        <v>44736</v>
      </c>
      <c r="N139" s="191">
        <v>44977</v>
      </c>
      <c r="O139" s="162"/>
      <c r="P139" s="162" t="s">
        <v>3076</v>
      </c>
      <c r="Q139" s="162" t="s">
        <v>252</v>
      </c>
      <c r="R139" s="270" t="s">
        <v>1228</v>
      </c>
      <c r="S139" s="766"/>
      <c r="T139" s="766"/>
      <c r="U139" s="270"/>
    </row>
    <row r="140" spans="1:21" s="240" customFormat="1" ht="19" customHeight="1">
      <c r="A140" s="484">
        <v>138</v>
      </c>
      <c r="B140" s="545" t="s">
        <v>200</v>
      </c>
      <c r="C140" s="162" t="s">
        <v>1227</v>
      </c>
      <c r="D140" s="160" t="s">
        <v>3115</v>
      </c>
      <c r="E140" s="160"/>
      <c r="F140" s="162"/>
      <c r="G140" s="162" t="s">
        <v>3282</v>
      </c>
      <c r="H140" s="546">
        <v>6</v>
      </c>
      <c r="I140" s="270" t="s">
        <v>1213</v>
      </c>
      <c r="J140" s="547" t="s">
        <v>257</v>
      </c>
      <c r="K140" s="270" t="s">
        <v>161</v>
      </c>
      <c r="L140" s="270" t="s">
        <v>132</v>
      </c>
      <c r="M140" s="271">
        <v>44736</v>
      </c>
      <c r="N140" s="191">
        <v>44977</v>
      </c>
      <c r="O140" s="162"/>
      <c r="P140" s="162" t="s">
        <v>3076</v>
      </c>
      <c r="Q140" s="162" t="s">
        <v>252</v>
      </c>
      <c r="R140" s="270" t="s">
        <v>1228</v>
      </c>
      <c r="S140" s="766"/>
      <c r="T140" s="766"/>
      <c r="U140" s="270"/>
    </row>
    <row r="141" spans="1:21" s="240" customFormat="1" ht="19" customHeight="1">
      <c r="A141" s="484">
        <v>139</v>
      </c>
      <c r="B141" s="545" t="s">
        <v>200</v>
      </c>
      <c r="C141" s="162" t="s">
        <v>1227</v>
      </c>
      <c r="D141" s="160" t="s">
        <v>1222</v>
      </c>
      <c r="E141" s="160"/>
      <c r="F141" s="162"/>
      <c r="G141" s="162" t="s">
        <v>3281</v>
      </c>
      <c r="H141" s="546">
        <v>1</v>
      </c>
      <c r="I141" s="270" t="s">
        <v>1213</v>
      </c>
      <c r="J141" s="547" t="s">
        <v>257</v>
      </c>
      <c r="K141" s="270" t="s">
        <v>161</v>
      </c>
      <c r="L141" s="270" t="s">
        <v>132</v>
      </c>
      <c r="M141" s="271">
        <v>44736</v>
      </c>
      <c r="N141" s="191">
        <v>44977</v>
      </c>
      <c r="O141" s="162"/>
      <c r="P141" s="162" t="s">
        <v>3076</v>
      </c>
      <c r="Q141" s="162" t="s">
        <v>252</v>
      </c>
      <c r="R141" s="270" t="s">
        <v>1228</v>
      </c>
      <c r="S141" s="766"/>
      <c r="T141" s="766"/>
      <c r="U141" s="270"/>
    </row>
    <row r="142" spans="1:21" s="103" customFormat="1" ht="19" customHeight="1">
      <c r="A142" s="484">
        <v>140</v>
      </c>
      <c r="B142" s="165" t="s">
        <v>3047</v>
      </c>
      <c r="C142" s="165" t="s">
        <v>3116</v>
      </c>
      <c r="D142" s="167" t="s">
        <v>3117</v>
      </c>
      <c r="E142" s="239"/>
      <c r="F142" s="239"/>
      <c r="G142" s="167" t="s">
        <v>1034</v>
      </c>
      <c r="H142" s="163">
        <v>2</v>
      </c>
      <c r="I142" s="165" t="s">
        <v>3118</v>
      </c>
      <c r="J142" s="547" t="s">
        <v>3119</v>
      </c>
      <c r="K142" s="270" t="s">
        <v>161</v>
      </c>
      <c r="L142" s="270" t="s">
        <v>132</v>
      </c>
      <c r="M142" s="69"/>
      <c r="N142" s="167"/>
      <c r="O142" s="165"/>
      <c r="P142" s="162" t="s">
        <v>1841</v>
      </c>
      <c r="Q142" s="165" t="s">
        <v>1601</v>
      </c>
      <c r="R142" s="767" t="s">
        <v>3120</v>
      </c>
      <c r="S142" s="767" t="s">
        <v>3121</v>
      </c>
      <c r="T142" s="767" t="s">
        <v>3122</v>
      </c>
      <c r="U142" s="167"/>
    </row>
    <row r="143" spans="1:21" s="103" customFormat="1" ht="19" customHeight="1">
      <c r="A143" s="484">
        <v>141</v>
      </c>
      <c r="B143" s="165" t="s">
        <v>3123</v>
      </c>
      <c r="C143" s="165" t="s">
        <v>3124</v>
      </c>
      <c r="D143" s="167" t="s">
        <v>1878</v>
      </c>
      <c r="E143" s="239"/>
      <c r="F143" s="239"/>
      <c r="G143" s="167" t="s">
        <v>3125</v>
      </c>
      <c r="H143" s="163">
        <v>2</v>
      </c>
      <c r="I143" s="165" t="s">
        <v>3118</v>
      </c>
      <c r="J143" s="547" t="s">
        <v>3119</v>
      </c>
      <c r="K143" s="270" t="s">
        <v>161</v>
      </c>
      <c r="L143" s="270" t="s">
        <v>132</v>
      </c>
      <c r="M143" s="69"/>
      <c r="N143" s="167"/>
      <c r="O143" s="165"/>
      <c r="P143" s="162" t="s">
        <v>3076</v>
      </c>
      <c r="Q143" s="165" t="s">
        <v>3126</v>
      </c>
      <c r="R143" s="767"/>
      <c r="S143" s="767"/>
      <c r="T143" s="767"/>
      <c r="U143" s="167"/>
    </row>
    <row r="144" spans="1:21" s="103" customFormat="1" ht="19" customHeight="1">
      <c r="A144" s="484">
        <v>142</v>
      </c>
      <c r="B144" s="165" t="s">
        <v>3047</v>
      </c>
      <c r="C144" s="165" t="s">
        <v>1899</v>
      </c>
      <c r="D144" s="167" t="s">
        <v>1879</v>
      </c>
      <c r="E144" s="239"/>
      <c r="F144" s="239"/>
      <c r="G144" s="167" t="s">
        <v>3127</v>
      </c>
      <c r="H144" s="163">
        <v>2</v>
      </c>
      <c r="I144" s="165" t="s">
        <v>1610</v>
      </c>
      <c r="J144" s="547" t="s">
        <v>3128</v>
      </c>
      <c r="K144" s="270" t="s">
        <v>161</v>
      </c>
      <c r="L144" s="270" t="s">
        <v>132</v>
      </c>
      <c r="M144" s="69"/>
      <c r="N144" s="167"/>
      <c r="O144" s="165"/>
      <c r="P144" s="162" t="s">
        <v>3076</v>
      </c>
      <c r="Q144" s="165" t="s">
        <v>3126</v>
      </c>
      <c r="R144" s="767"/>
      <c r="S144" s="767"/>
      <c r="T144" s="767"/>
      <c r="U144" s="167"/>
    </row>
    <row r="145" spans="1:16382" s="103" customFormat="1" ht="19" customHeight="1">
      <c r="A145" s="484">
        <v>143</v>
      </c>
      <c r="B145" s="165" t="s">
        <v>3123</v>
      </c>
      <c r="C145" s="165" t="s">
        <v>1899</v>
      </c>
      <c r="D145" s="167" t="s">
        <v>3129</v>
      </c>
      <c r="E145" s="239"/>
      <c r="F145" s="239"/>
      <c r="G145" s="167" t="s">
        <v>1880</v>
      </c>
      <c r="H145" s="163">
        <v>2</v>
      </c>
      <c r="I145" s="165" t="s">
        <v>3130</v>
      </c>
      <c r="J145" s="547" t="s">
        <v>3128</v>
      </c>
      <c r="K145" s="270" t="s">
        <v>161</v>
      </c>
      <c r="L145" s="270" t="s">
        <v>132</v>
      </c>
      <c r="M145" s="69"/>
      <c r="N145" s="167"/>
      <c r="O145" s="165"/>
      <c r="P145" s="162" t="s">
        <v>3076</v>
      </c>
      <c r="Q145" s="165" t="s">
        <v>3131</v>
      </c>
      <c r="R145" s="767"/>
      <c r="S145" s="767"/>
      <c r="T145" s="767"/>
      <c r="U145" s="167"/>
    </row>
    <row r="146" spans="1:16382" s="103" customFormat="1" ht="19" customHeight="1">
      <c r="A146" s="484">
        <v>144</v>
      </c>
      <c r="B146" s="165" t="s">
        <v>1900</v>
      </c>
      <c r="C146" s="165" t="s">
        <v>1882</v>
      </c>
      <c r="D146" s="167" t="s">
        <v>3132</v>
      </c>
      <c r="E146" s="239"/>
      <c r="F146" s="239"/>
      <c r="G146" s="167" t="s">
        <v>3133</v>
      </c>
      <c r="H146" s="163">
        <v>2</v>
      </c>
      <c r="I146" s="165" t="s">
        <v>3134</v>
      </c>
      <c r="J146" s="167"/>
      <c r="K146" s="270" t="s">
        <v>161</v>
      </c>
      <c r="L146" s="270" t="s">
        <v>132</v>
      </c>
      <c r="M146" s="69"/>
      <c r="N146" s="167"/>
      <c r="O146" s="165"/>
      <c r="P146" s="162" t="s">
        <v>3076</v>
      </c>
      <c r="Q146" s="165" t="s">
        <v>3104</v>
      </c>
      <c r="R146" s="767" t="s">
        <v>3135</v>
      </c>
      <c r="S146" s="767" t="s">
        <v>3136</v>
      </c>
      <c r="T146" s="767" t="s">
        <v>3137</v>
      </c>
      <c r="U146" s="167"/>
    </row>
    <row r="147" spans="1:16382" s="103" customFormat="1" ht="19" customHeight="1">
      <c r="A147" s="484">
        <v>145</v>
      </c>
      <c r="B147" s="165" t="s">
        <v>1900</v>
      </c>
      <c r="C147" s="165" t="s">
        <v>1882</v>
      </c>
      <c r="D147" s="167" t="s">
        <v>3138</v>
      </c>
      <c r="E147" s="239"/>
      <c r="F147" s="239"/>
      <c r="G147" s="167" t="s">
        <v>3125</v>
      </c>
      <c r="H147" s="163">
        <v>4</v>
      </c>
      <c r="I147" s="165" t="s">
        <v>1901</v>
      </c>
      <c r="J147" s="167"/>
      <c r="K147" s="270" t="s">
        <v>161</v>
      </c>
      <c r="L147" s="270" t="s">
        <v>132</v>
      </c>
      <c r="M147" s="69"/>
      <c r="N147" s="167"/>
      <c r="O147" s="165"/>
      <c r="P147" s="162" t="s">
        <v>3076</v>
      </c>
      <c r="Q147" s="165" t="s">
        <v>3104</v>
      </c>
      <c r="R147" s="767"/>
      <c r="S147" s="767"/>
      <c r="T147" s="767"/>
      <c r="U147" s="167"/>
    </row>
    <row r="148" spans="1:16382" s="103" customFormat="1" ht="19" customHeight="1">
      <c r="A148" s="484">
        <v>146</v>
      </c>
      <c r="B148" s="165" t="s">
        <v>3139</v>
      </c>
      <c r="C148" s="165" t="s">
        <v>1882</v>
      </c>
      <c r="D148" s="167" t="s">
        <v>1902</v>
      </c>
      <c r="E148" s="239"/>
      <c r="F148" s="239"/>
      <c r="G148" s="167" t="s">
        <v>3127</v>
      </c>
      <c r="H148" s="163">
        <v>4</v>
      </c>
      <c r="I148" s="165" t="s">
        <v>3134</v>
      </c>
      <c r="J148" s="167"/>
      <c r="K148" s="270" t="s">
        <v>161</v>
      </c>
      <c r="L148" s="270" t="s">
        <v>132</v>
      </c>
      <c r="M148" s="69"/>
      <c r="N148" s="167"/>
      <c r="O148" s="165"/>
      <c r="P148" s="162" t="s">
        <v>3076</v>
      </c>
      <c r="Q148" s="165" t="s">
        <v>1895</v>
      </c>
      <c r="R148" s="767"/>
      <c r="S148" s="767"/>
      <c r="T148" s="767"/>
      <c r="U148" s="167"/>
    </row>
    <row r="149" spans="1:16382" s="103" customFormat="1" ht="19" customHeight="1">
      <c r="A149" s="484">
        <v>147</v>
      </c>
      <c r="B149" s="165" t="s">
        <v>3139</v>
      </c>
      <c r="C149" s="165" t="s">
        <v>1882</v>
      </c>
      <c r="D149" s="167" t="s">
        <v>3140</v>
      </c>
      <c r="E149" s="239"/>
      <c r="F149" s="239"/>
      <c r="G149" s="167" t="s">
        <v>3141</v>
      </c>
      <c r="H149" s="163">
        <v>2</v>
      </c>
      <c r="I149" s="165" t="s">
        <v>3134</v>
      </c>
      <c r="J149" s="167"/>
      <c r="K149" s="270" t="s">
        <v>161</v>
      </c>
      <c r="L149" s="270" t="s">
        <v>132</v>
      </c>
      <c r="M149" s="69"/>
      <c r="N149" s="167"/>
      <c r="O149" s="165"/>
      <c r="P149" s="162" t="s">
        <v>1841</v>
      </c>
      <c r="Q149" s="165" t="s">
        <v>3104</v>
      </c>
      <c r="R149" s="767"/>
      <c r="S149" s="767"/>
      <c r="T149" s="767"/>
      <c r="U149" s="167"/>
    </row>
    <row r="150" spans="1:16382" s="103" customFormat="1" ht="19" customHeight="1">
      <c r="A150" s="484">
        <v>148</v>
      </c>
      <c r="B150" s="165" t="s">
        <v>3142</v>
      </c>
      <c r="C150" s="165" t="s">
        <v>3143</v>
      </c>
      <c r="D150" s="167" t="s">
        <v>3144</v>
      </c>
      <c r="E150" s="239"/>
      <c r="F150" s="239"/>
      <c r="G150" s="165"/>
      <c r="H150" s="163">
        <v>4</v>
      </c>
      <c r="I150" s="165"/>
      <c r="J150" s="167"/>
      <c r="K150" s="165"/>
      <c r="L150" s="165"/>
      <c r="M150" s="69"/>
      <c r="N150" s="167"/>
      <c r="O150" s="165"/>
      <c r="P150" s="149"/>
      <c r="Q150" s="165" t="s">
        <v>3126</v>
      </c>
      <c r="R150" s="767" t="s">
        <v>3145</v>
      </c>
      <c r="S150" s="767" t="s">
        <v>3146</v>
      </c>
      <c r="T150" s="767" t="s">
        <v>3147</v>
      </c>
      <c r="U150" s="167"/>
    </row>
    <row r="151" spans="1:16382" s="103" customFormat="1" ht="19" customHeight="1">
      <c r="A151" s="484">
        <v>149</v>
      </c>
      <c r="B151" s="165" t="s">
        <v>3142</v>
      </c>
      <c r="C151" s="165" t="s">
        <v>3143</v>
      </c>
      <c r="D151" s="167" t="s">
        <v>3148</v>
      </c>
      <c r="E151" s="239"/>
      <c r="F151" s="239"/>
      <c r="G151" s="165"/>
      <c r="H151" s="163">
        <v>4</v>
      </c>
      <c r="I151" s="165"/>
      <c r="J151" s="167"/>
      <c r="K151" s="165"/>
      <c r="L151" s="165"/>
      <c r="M151" s="69"/>
      <c r="N151" s="167"/>
      <c r="O151" s="165"/>
      <c r="P151" s="149"/>
      <c r="Q151" s="165" t="s">
        <v>3126</v>
      </c>
      <c r="R151" s="767"/>
      <c r="S151" s="767"/>
      <c r="T151" s="767"/>
      <c r="U151" s="167"/>
    </row>
    <row r="152" spans="1:16382" s="103" customFormat="1" ht="19" customHeight="1">
      <c r="A152" s="484">
        <v>150</v>
      </c>
      <c r="B152" s="165" t="s">
        <v>3149</v>
      </c>
      <c r="C152" s="165" t="s">
        <v>3143</v>
      </c>
      <c r="D152" s="167" t="s">
        <v>3150</v>
      </c>
      <c r="E152" s="239"/>
      <c r="F152" s="239"/>
      <c r="G152" s="165"/>
      <c r="H152" s="163">
        <v>4</v>
      </c>
      <c r="I152" s="165"/>
      <c r="J152" s="167"/>
      <c r="K152" s="165"/>
      <c r="L152" s="165"/>
      <c r="M152" s="69"/>
      <c r="N152" s="167"/>
      <c r="O152" s="165"/>
      <c r="P152" s="149"/>
      <c r="Q152" s="165" t="s">
        <v>3126</v>
      </c>
      <c r="R152" s="767"/>
      <c r="S152" s="767"/>
      <c r="T152" s="767"/>
      <c r="U152" s="167"/>
    </row>
    <row r="153" spans="1:16382" s="103" customFormat="1" ht="19" customHeight="1">
      <c r="A153" s="484">
        <v>151</v>
      </c>
      <c r="B153" s="165" t="s">
        <v>3142</v>
      </c>
      <c r="C153" s="165" t="s">
        <v>3143</v>
      </c>
      <c r="D153" s="167" t="s">
        <v>3151</v>
      </c>
      <c r="E153" s="239"/>
      <c r="F153" s="239"/>
      <c r="G153" s="165"/>
      <c r="H153" s="163">
        <v>4</v>
      </c>
      <c r="I153" s="165"/>
      <c r="J153" s="167"/>
      <c r="K153" s="165"/>
      <c r="L153" s="165"/>
      <c r="M153" s="69"/>
      <c r="N153" s="167"/>
      <c r="O153" s="165"/>
      <c r="P153" s="149"/>
      <c r="Q153" s="165" t="s">
        <v>3126</v>
      </c>
      <c r="R153" s="767"/>
      <c r="S153" s="767"/>
      <c r="T153" s="767"/>
      <c r="U153" s="167"/>
    </row>
    <row r="154" spans="1:16382" s="281" customFormat="1" ht="19" customHeight="1">
      <c r="A154" s="484">
        <v>152</v>
      </c>
      <c r="B154" s="119" t="s">
        <v>200</v>
      </c>
      <c r="C154" s="229" t="s">
        <v>1319</v>
      </c>
      <c r="D154" s="229" t="s">
        <v>1321</v>
      </c>
      <c r="E154" s="229"/>
      <c r="F154" s="229" t="s">
        <v>1341</v>
      </c>
      <c r="G154" s="229" t="s">
        <v>568</v>
      </c>
      <c r="H154" s="229">
        <v>6</v>
      </c>
      <c r="I154" s="229" t="s">
        <v>1342</v>
      </c>
      <c r="J154" s="229" t="s">
        <v>257</v>
      </c>
      <c r="K154" s="229" t="s">
        <v>161</v>
      </c>
      <c r="L154" s="123" t="s">
        <v>132</v>
      </c>
      <c r="M154" s="71">
        <v>44922</v>
      </c>
      <c r="N154" s="71">
        <v>45046</v>
      </c>
      <c r="O154" s="229"/>
      <c r="P154" s="280" t="s">
        <v>1278</v>
      </c>
      <c r="Q154" s="229" t="s">
        <v>1343</v>
      </c>
      <c r="R154" s="229" t="s">
        <v>1344</v>
      </c>
      <c r="S154" s="229" t="s">
        <v>1345</v>
      </c>
      <c r="T154" s="229" t="s">
        <v>1346</v>
      </c>
      <c r="U154" s="229"/>
    </row>
    <row r="155" spans="1:16382" s="281" customFormat="1" ht="19" customHeight="1">
      <c r="A155" s="484">
        <v>153</v>
      </c>
      <c r="B155" s="119" t="s">
        <v>200</v>
      </c>
      <c r="C155" s="229" t="s">
        <v>1319</v>
      </c>
      <c r="D155" s="229" t="s">
        <v>1328</v>
      </c>
      <c r="E155" s="229"/>
      <c r="F155" s="229" t="s">
        <v>1347</v>
      </c>
      <c r="G155" s="229" t="s">
        <v>568</v>
      </c>
      <c r="H155" s="229">
        <v>7</v>
      </c>
      <c r="I155" s="229" t="s">
        <v>1342</v>
      </c>
      <c r="J155" s="229" t="s">
        <v>1348</v>
      </c>
      <c r="K155" s="229" t="s">
        <v>161</v>
      </c>
      <c r="L155" s="123" t="s">
        <v>132</v>
      </c>
      <c r="M155" s="71">
        <v>44922</v>
      </c>
      <c r="N155" s="71">
        <v>45046</v>
      </c>
      <c r="O155" s="229"/>
      <c r="P155" s="280" t="s">
        <v>1278</v>
      </c>
      <c r="Q155" s="229" t="s">
        <v>1343</v>
      </c>
      <c r="R155" s="229" t="s">
        <v>1344</v>
      </c>
      <c r="S155" s="229" t="s">
        <v>1345</v>
      </c>
      <c r="T155" s="229" t="s">
        <v>1346</v>
      </c>
      <c r="U155" s="229"/>
    </row>
    <row r="156" spans="1:16382" s="282" customFormat="1" ht="19" customHeight="1">
      <c r="A156" s="484">
        <v>154</v>
      </c>
      <c r="B156" s="168" t="s">
        <v>200</v>
      </c>
      <c r="C156" s="229" t="s">
        <v>1349</v>
      </c>
      <c r="D156" s="209" t="s">
        <v>1311</v>
      </c>
      <c r="E156" s="168"/>
      <c r="F156" s="229"/>
      <c r="G156" s="209" t="s">
        <v>1312</v>
      </c>
      <c r="H156" s="168">
        <v>4</v>
      </c>
      <c r="I156" s="168" t="s">
        <v>1342</v>
      </c>
      <c r="J156" s="265" t="s">
        <v>1350</v>
      </c>
      <c r="K156" s="209" t="s">
        <v>161</v>
      </c>
      <c r="L156" s="209" t="s">
        <v>132</v>
      </c>
      <c r="M156" s="71">
        <v>44923</v>
      </c>
      <c r="N156" s="71">
        <v>45082</v>
      </c>
      <c r="O156" s="168"/>
      <c r="P156" s="280" t="s">
        <v>1278</v>
      </c>
      <c r="Q156" s="135" t="s">
        <v>252</v>
      </c>
      <c r="R156" s="765" t="s">
        <v>1351</v>
      </c>
      <c r="S156" s="765" t="s">
        <v>1352</v>
      </c>
      <c r="T156" s="765" t="s">
        <v>1353</v>
      </c>
      <c r="U156" s="765"/>
      <c r="W156" s="282" t="s">
        <v>3175</v>
      </c>
    </row>
    <row r="157" spans="1:16382" s="282" customFormat="1" ht="19" customHeight="1">
      <c r="A157" s="484">
        <v>155</v>
      </c>
      <c r="B157" s="168" t="s">
        <v>200</v>
      </c>
      <c r="C157" s="229" t="s">
        <v>1349</v>
      </c>
      <c r="D157" s="209" t="s">
        <v>1313</v>
      </c>
      <c r="E157" s="168"/>
      <c r="F157" s="229"/>
      <c r="G157" s="209" t="s">
        <v>1314</v>
      </c>
      <c r="H157" s="168">
        <v>2</v>
      </c>
      <c r="I157" s="168" t="s">
        <v>1342</v>
      </c>
      <c r="J157" s="265" t="s">
        <v>1350</v>
      </c>
      <c r="K157" s="209" t="s">
        <v>161</v>
      </c>
      <c r="L157" s="209" t="s">
        <v>132</v>
      </c>
      <c r="M157" s="71">
        <v>44923</v>
      </c>
      <c r="N157" s="71">
        <v>45082</v>
      </c>
      <c r="O157" s="168"/>
      <c r="P157" s="280" t="s">
        <v>1278</v>
      </c>
      <c r="Q157" s="135" t="s">
        <v>252</v>
      </c>
      <c r="R157" s="765"/>
      <c r="S157" s="765"/>
      <c r="T157" s="765"/>
      <c r="U157" s="765"/>
    </row>
    <row r="158" spans="1:16382" s="282" customFormat="1" ht="19" customHeight="1">
      <c r="A158" s="484">
        <v>156</v>
      </c>
      <c r="B158" s="168" t="s">
        <v>200</v>
      </c>
      <c r="C158" s="229" t="s">
        <v>1349</v>
      </c>
      <c r="D158" s="209" t="s">
        <v>1315</v>
      </c>
      <c r="E158" s="168"/>
      <c r="F158" s="229"/>
      <c r="G158" s="209" t="s">
        <v>1316</v>
      </c>
      <c r="H158" s="168">
        <v>2</v>
      </c>
      <c r="I158" s="168" t="s">
        <v>1342</v>
      </c>
      <c r="J158" s="265" t="s">
        <v>1350</v>
      </c>
      <c r="K158" s="209" t="s">
        <v>161</v>
      </c>
      <c r="L158" s="209" t="s">
        <v>132</v>
      </c>
      <c r="M158" s="71">
        <v>44923</v>
      </c>
      <c r="N158" s="71">
        <v>45082</v>
      </c>
      <c r="O158" s="168"/>
      <c r="P158" s="280" t="s">
        <v>1278</v>
      </c>
      <c r="Q158" s="135" t="s">
        <v>252</v>
      </c>
      <c r="R158" s="765"/>
      <c r="S158" s="765"/>
      <c r="T158" s="765"/>
      <c r="U158" s="765"/>
    </row>
    <row r="159" spans="1:16382" s="282" customFormat="1" ht="19" customHeight="1">
      <c r="A159" s="484">
        <v>157</v>
      </c>
      <c r="B159" s="168" t="s">
        <v>200</v>
      </c>
      <c r="C159" s="229" t="s">
        <v>1349</v>
      </c>
      <c r="D159" s="209" t="s">
        <v>1317</v>
      </c>
      <c r="E159" s="168"/>
      <c r="F159" s="229"/>
      <c r="G159" s="209" t="s">
        <v>1318</v>
      </c>
      <c r="H159" s="168">
        <v>4</v>
      </c>
      <c r="I159" s="168" t="s">
        <v>1342</v>
      </c>
      <c r="J159" s="265" t="s">
        <v>379</v>
      </c>
      <c r="K159" s="209" t="s">
        <v>161</v>
      </c>
      <c r="L159" s="209" t="s">
        <v>132</v>
      </c>
      <c r="M159" s="71">
        <v>44923</v>
      </c>
      <c r="N159" s="71">
        <v>45082</v>
      </c>
      <c r="O159" s="168"/>
      <c r="P159" s="280" t="s">
        <v>1278</v>
      </c>
      <c r="Q159" s="135" t="s">
        <v>252</v>
      </c>
      <c r="R159" s="765"/>
      <c r="S159" s="765"/>
      <c r="T159" s="765"/>
      <c r="U159" s="765"/>
    </row>
    <row r="160" spans="1:16382" s="281" customFormat="1" ht="19" customHeight="1">
      <c r="A160" s="484">
        <v>158</v>
      </c>
      <c r="B160" s="119" t="s">
        <v>772</v>
      </c>
      <c r="C160" s="229" t="s">
        <v>1354</v>
      </c>
      <c r="D160" s="229" t="s">
        <v>1337</v>
      </c>
      <c r="E160" s="229" t="s">
        <v>1357</v>
      </c>
      <c r="F160" s="229" t="s">
        <v>3283</v>
      </c>
      <c r="G160" s="229" t="s">
        <v>1338</v>
      </c>
      <c r="H160" s="229">
        <v>1</v>
      </c>
      <c r="I160" s="229" t="s">
        <v>1355</v>
      </c>
      <c r="J160" s="229" t="s">
        <v>1968</v>
      </c>
      <c r="K160" s="229" t="s">
        <v>161</v>
      </c>
      <c r="L160" s="123" t="s">
        <v>132</v>
      </c>
      <c r="M160" s="71">
        <v>45082</v>
      </c>
      <c r="N160" s="71">
        <v>45193</v>
      </c>
      <c r="O160" s="229"/>
      <c r="P160" s="280" t="s">
        <v>1278</v>
      </c>
      <c r="Q160" s="229" t="s">
        <v>1356</v>
      </c>
      <c r="R160" s="229" t="s">
        <v>3176</v>
      </c>
      <c r="S160" s="229" t="s">
        <v>3177</v>
      </c>
      <c r="T160" s="229" t="s">
        <v>3178</v>
      </c>
      <c r="U160" s="229"/>
      <c r="V160" s="283"/>
      <c r="W160" s="284"/>
      <c r="X160" s="285"/>
      <c r="Y160" s="285"/>
      <c r="Z160" s="285"/>
      <c r="AA160" s="285"/>
      <c r="AB160" s="285"/>
      <c r="AC160" s="285"/>
      <c r="AD160" s="285"/>
      <c r="AE160" s="285"/>
      <c r="AF160" s="285"/>
      <c r="AG160" s="286"/>
      <c r="AH160" s="287"/>
      <c r="AI160" s="287"/>
      <c r="AJ160" s="285"/>
      <c r="AK160" s="288"/>
      <c r="AL160" s="288"/>
      <c r="AM160" s="289"/>
      <c r="AN160" s="285"/>
      <c r="AO160" s="285"/>
      <c r="AP160" s="285"/>
      <c r="AQ160" s="285"/>
      <c r="AR160" s="285"/>
      <c r="AS160" s="283"/>
      <c r="AT160" s="284"/>
      <c r="AU160" s="285"/>
      <c r="AV160" s="285"/>
      <c r="AW160" s="285"/>
      <c r="AX160" s="285"/>
      <c r="AY160" s="285"/>
      <c r="AZ160" s="285"/>
      <c r="BA160" s="285"/>
      <c r="BB160" s="285"/>
      <c r="BC160" s="285"/>
      <c r="BD160" s="286"/>
      <c r="BE160" s="287"/>
      <c r="BF160" s="287"/>
      <c r="BG160" s="285"/>
      <c r="BH160" s="288"/>
      <c r="BI160" s="288"/>
      <c r="BJ160" s="289"/>
      <c r="BK160" s="285"/>
      <c r="BL160" s="285"/>
      <c r="BM160" s="285"/>
      <c r="BN160" s="285"/>
      <c r="BO160" s="285"/>
      <c r="BP160" s="283"/>
      <c r="BQ160" s="284"/>
      <c r="BR160" s="285"/>
      <c r="BS160" s="285"/>
      <c r="BT160" s="285"/>
      <c r="BU160" s="285"/>
      <c r="BV160" s="285"/>
      <c r="BW160" s="285"/>
      <c r="BX160" s="285"/>
      <c r="BY160" s="285"/>
      <c r="BZ160" s="285"/>
      <c r="CA160" s="286"/>
      <c r="CB160" s="287"/>
      <c r="CC160" s="287"/>
      <c r="CD160" s="285"/>
      <c r="CE160" s="288"/>
      <c r="CF160" s="288"/>
      <c r="CG160" s="289"/>
      <c r="CH160" s="285"/>
      <c r="CI160" s="285"/>
      <c r="CJ160" s="285"/>
      <c r="CK160" s="285"/>
      <c r="CL160" s="285"/>
      <c r="CM160" s="283"/>
      <c r="CN160" s="284"/>
      <c r="CO160" s="285"/>
      <c r="CP160" s="285"/>
      <c r="CQ160" s="285"/>
      <c r="CR160" s="285"/>
      <c r="CS160" s="285"/>
      <c r="CT160" s="285"/>
      <c r="CU160" s="285"/>
      <c r="CV160" s="285"/>
      <c r="CW160" s="285"/>
      <c r="CX160" s="286"/>
      <c r="CY160" s="287"/>
      <c r="CZ160" s="287"/>
      <c r="DA160" s="285"/>
      <c r="DB160" s="288"/>
      <c r="DC160" s="288"/>
      <c r="DD160" s="289"/>
      <c r="DE160" s="285"/>
      <c r="DF160" s="285"/>
      <c r="DG160" s="285"/>
      <c r="DH160" s="285"/>
      <c r="DI160" s="285"/>
      <c r="DJ160" s="283"/>
      <c r="DK160" s="284"/>
      <c r="DL160" s="285"/>
      <c r="DM160" s="285"/>
      <c r="DN160" s="285"/>
      <c r="DO160" s="285"/>
      <c r="DP160" s="285"/>
      <c r="DQ160" s="285"/>
      <c r="DR160" s="285"/>
      <c r="DS160" s="285"/>
      <c r="DT160" s="285"/>
      <c r="DU160" s="286"/>
      <c r="DV160" s="287"/>
      <c r="DW160" s="287"/>
      <c r="DX160" s="285"/>
      <c r="DY160" s="288"/>
      <c r="DZ160" s="288"/>
      <c r="EA160" s="289"/>
      <c r="EB160" s="285"/>
      <c r="EC160" s="285"/>
      <c r="ED160" s="285"/>
      <c r="EE160" s="285"/>
      <c r="EF160" s="285"/>
      <c r="EG160" s="283"/>
      <c r="EH160" s="284"/>
      <c r="EI160" s="285"/>
      <c r="EJ160" s="285"/>
      <c r="EK160" s="285"/>
      <c r="EL160" s="285"/>
      <c r="EM160" s="285"/>
      <c r="EN160" s="285"/>
      <c r="EO160" s="285"/>
      <c r="EP160" s="285"/>
      <c r="EQ160" s="285"/>
      <c r="ER160" s="286"/>
      <c r="ES160" s="287"/>
      <c r="ET160" s="287"/>
      <c r="EU160" s="285"/>
      <c r="EV160" s="288"/>
      <c r="EW160" s="288"/>
      <c r="EX160" s="289"/>
      <c r="EY160" s="285"/>
      <c r="EZ160" s="285"/>
      <c r="FA160" s="285"/>
      <c r="FB160" s="285"/>
      <c r="FC160" s="285"/>
      <c r="FD160" s="283"/>
      <c r="FE160" s="284"/>
      <c r="FF160" s="285"/>
      <c r="FG160" s="285"/>
      <c r="FH160" s="285"/>
      <c r="FI160" s="285"/>
      <c r="FJ160" s="285"/>
      <c r="FK160" s="285"/>
      <c r="FL160" s="285"/>
      <c r="FM160" s="285"/>
      <c r="FN160" s="285"/>
      <c r="FO160" s="286"/>
      <c r="FP160" s="287"/>
      <c r="FQ160" s="287"/>
      <c r="FR160" s="285"/>
      <c r="FS160" s="288"/>
      <c r="FT160" s="288"/>
      <c r="FU160" s="289"/>
      <c r="FV160" s="285"/>
      <c r="FW160" s="285"/>
      <c r="FX160" s="285"/>
      <c r="FY160" s="285"/>
      <c r="FZ160" s="285"/>
      <c r="GA160" s="283"/>
      <c r="GB160" s="284"/>
      <c r="GC160" s="285"/>
      <c r="GD160" s="285"/>
      <c r="GE160" s="285"/>
      <c r="GF160" s="285"/>
      <c r="GG160" s="285"/>
      <c r="GH160" s="285"/>
      <c r="GI160" s="285"/>
      <c r="GJ160" s="285"/>
      <c r="GK160" s="285"/>
      <c r="GL160" s="286"/>
      <c r="GM160" s="287"/>
      <c r="GN160" s="287"/>
      <c r="GO160" s="285"/>
      <c r="GP160" s="288"/>
      <c r="GQ160" s="288"/>
      <c r="GR160" s="289"/>
      <c r="GS160" s="285"/>
      <c r="GT160" s="285"/>
      <c r="GU160" s="285"/>
      <c r="GV160" s="285"/>
      <c r="GW160" s="285"/>
      <c r="GX160" s="283"/>
      <c r="GY160" s="284"/>
      <c r="GZ160" s="285"/>
      <c r="HA160" s="285"/>
      <c r="HB160" s="285"/>
      <c r="HC160" s="285"/>
      <c r="HD160" s="285"/>
      <c r="HE160" s="285"/>
      <c r="HF160" s="285"/>
      <c r="HG160" s="285"/>
      <c r="HH160" s="285"/>
      <c r="HI160" s="286"/>
      <c r="HJ160" s="287"/>
      <c r="HK160" s="287"/>
      <c r="HL160" s="285"/>
      <c r="HM160" s="288"/>
      <c r="HN160" s="288"/>
      <c r="HO160" s="289"/>
      <c r="HP160" s="285"/>
      <c r="HQ160" s="285"/>
      <c r="HR160" s="285"/>
      <c r="HS160" s="285"/>
      <c r="HT160" s="285"/>
      <c r="HU160" s="283"/>
      <c r="HV160" s="284"/>
      <c r="HW160" s="285"/>
      <c r="HX160" s="285"/>
      <c r="HY160" s="285"/>
      <c r="HZ160" s="285"/>
      <c r="IA160" s="285"/>
      <c r="IB160" s="285"/>
      <c r="IC160" s="285"/>
      <c r="ID160" s="285"/>
      <c r="IE160" s="285"/>
      <c r="IF160" s="286"/>
      <c r="IG160" s="287"/>
      <c r="IH160" s="287"/>
      <c r="II160" s="285"/>
      <c r="IJ160" s="288"/>
      <c r="IK160" s="288"/>
      <c r="IL160" s="289"/>
      <c r="IM160" s="285"/>
      <c r="IN160" s="285"/>
      <c r="IO160" s="285"/>
      <c r="IP160" s="285"/>
      <c r="IQ160" s="285"/>
      <c r="IR160" s="283"/>
      <c r="IS160" s="284"/>
      <c r="IT160" s="285"/>
      <c r="IU160" s="285"/>
      <c r="IV160" s="285"/>
      <c r="IW160" s="285"/>
      <c r="IX160" s="285"/>
      <c r="IY160" s="285"/>
      <c r="IZ160" s="285"/>
      <c r="JA160" s="285"/>
      <c r="JB160" s="285"/>
      <c r="JC160" s="286"/>
      <c r="JD160" s="287"/>
      <c r="JE160" s="287"/>
      <c r="JF160" s="285"/>
      <c r="JG160" s="288"/>
      <c r="JH160" s="288"/>
      <c r="JI160" s="289"/>
      <c r="JJ160" s="285"/>
      <c r="JK160" s="285"/>
      <c r="JL160" s="285"/>
      <c r="JM160" s="285"/>
      <c r="JN160" s="285"/>
      <c r="JO160" s="283"/>
      <c r="JP160" s="284"/>
      <c r="JQ160" s="285"/>
      <c r="JR160" s="285"/>
      <c r="JS160" s="285"/>
      <c r="JT160" s="285"/>
      <c r="JU160" s="285"/>
      <c r="JV160" s="285"/>
      <c r="JW160" s="285"/>
      <c r="JX160" s="285"/>
      <c r="JY160" s="285"/>
      <c r="JZ160" s="286"/>
      <c r="KA160" s="287"/>
      <c r="KB160" s="287"/>
      <c r="KC160" s="285"/>
      <c r="KD160" s="288"/>
      <c r="KE160" s="288"/>
      <c r="KF160" s="289"/>
      <c r="KG160" s="285"/>
      <c r="KH160" s="285"/>
      <c r="KI160" s="285"/>
      <c r="KJ160" s="285"/>
      <c r="KK160" s="285"/>
      <c r="KL160" s="283"/>
      <c r="KM160" s="284"/>
      <c r="KN160" s="285"/>
      <c r="KO160" s="285"/>
      <c r="KP160" s="285"/>
      <c r="KQ160" s="285"/>
      <c r="KR160" s="285"/>
      <c r="KS160" s="285"/>
      <c r="KT160" s="285"/>
      <c r="KU160" s="285"/>
      <c r="KV160" s="285"/>
      <c r="KW160" s="286"/>
      <c r="KX160" s="287"/>
      <c r="KY160" s="287"/>
      <c r="KZ160" s="285"/>
      <c r="LA160" s="288"/>
      <c r="LB160" s="288"/>
      <c r="LC160" s="289"/>
      <c r="LD160" s="285"/>
      <c r="LE160" s="285"/>
      <c r="LF160" s="285"/>
      <c r="LG160" s="285"/>
      <c r="LH160" s="285"/>
      <c r="LI160" s="283"/>
      <c r="LJ160" s="284"/>
      <c r="LK160" s="285"/>
      <c r="LL160" s="285"/>
      <c r="LM160" s="285"/>
      <c r="LN160" s="285"/>
      <c r="LO160" s="285"/>
      <c r="LP160" s="285"/>
      <c r="LQ160" s="285"/>
      <c r="LR160" s="285"/>
      <c r="LS160" s="285"/>
      <c r="LT160" s="286"/>
      <c r="LU160" s="287"/>
      <c r="LV160" s="287"/>
      <c r="LW160" s="285"/>
      <c r="LX160" s="288"/>
      <c r="LY160" s="288"/>
      <c r="LZ160" s="289"/>
      <c r="MA160" s="285"/>
      <c r="MB160" s="285"/>
      <c r="MC160" s="285"/>
      <c r="MD160" s="285"/>
      <c r="ME160" s="285"/>
      <c r="MF160" s="283"/>
      <c r="MG160" s="284"/>
      <c r="MH160" s="285"/>
      <c r="MI160" s="285"/>
      <c r="MJ160" s="285"/>
      <c r="MK160" s="285"/>
      <c r="ML160" s="285"/>
      <c r="MM160" s="285"/>
      <c r="MN160" s="285"/>
      <c r="MO160" s="285"/>
      <c r="MP160" s="285"/>
      <c r="MQ160" s="286"/>
      <c r="MR160" s="287"/>
      <c r="MS160" s="287"/>
      <c r="MT160" s="285"/>
      <c r="MU160" s="288"/>
      <c r="MV160" s="288"/>
      <c r="MW160" s="289"/>
      <c r="MX160" s="285"/>
      <c r="MY160" s="285"/>
      <c r="MZ160" s="285"/>
      <c r="NA160" s="285"/>
      <c r="NB160" s="285"/>
      <c r="NC160" s="283"/>
      <c r="ND160" s="284"/>
      <c r="NE160" s="285"/>
      <c r="NF160" s="285"/>
      <c r="NG160" s="285"/>
      <c r="NH160" s="285"/>
      <c r="NI160" s="285"/>
      <c r="NJ160" s="285"/>
      <c r="NK160" s="285"/>
      <c r="NL160" s="285"/>
      <c r="NM160" s="285"/>
      <c r="NN160" s="286"/>
      <c r="NO160" s="287"/>
      <c r="NP160" s="287"/>
      <c r="NQ160" s="285"/>
      <c r="NR160" s="288"/>
      <c r="NS160" s="288"/>
      <c r="NT160" s="289"/>
      <c r="NU160" s="285"/>
      <c r="NV160" s="285"/>
      <c r="NW160" s="285"/>
      <c r="NX160" s="285"/>
      <c r="NY160" s="285"/>
      <c r="NZ160" s="283"/>
      <c r="OA160" s="284"/>
      <c r="OB160" s="285"/>
      <c r="OC160" s="285"/>
      <c r="OD160" s="285"/>
      <c r="OE160" s="285"/>
      <c r="OF160" s="285"/>
      <c r="OG160" s="285"/>
      <c r="OH160" s="285"/>
      <c r="OI160" s="285"/>
      <c r="OJ160" s="285"/>
      <c r="OK160" s="286"/>
      <c r="OL160" s="287"/>
      <c r="OM160" s="287"/>
      <c r="ON160" s="285"/>
      <c r="OO160" s="288"/>
      <c r="OP160" s="288"/>
      <c r="OQ160" s="289"/>
      <c r="OR160" s="285"/>
      <c r="OS160" s="285"/>
      <c r="OT160" s="285"/>
      <c r="OU160" s="285"/>
      <c r="OV160" s="285"/>
      <c r="OW160" s="283"/>
      <c r="OX160" s="284"/>
      <c r="OY160" s="285"/>
      <c r="OZ160" s="285"/>
      <c r="PA160" s="285"/>
      <c r="PB160" s="285"/>
      <c r="PC160" s="285"/>
      <c r="PD160" s="285"/>
      <c r="PE160" s="285"/>
      <c r="PF160" s="285"/>
      <c r="PG160" s="285"/>
      <c r="PH160" s="286"/>
      <c r="PI160" s="287"/>
      <c r="PJ160" s="287"/>
      <c r="PK160" s="285"/>
      <c r="PL160" s="288"/>
      <c r="PM160" s="288"/>
      <c r="PN160" s="289"/>
      <c r="PO160" s="285"/>
      <c r="PP160" s="285"/>
      <c r="PQ160" s="285"/>
      <c r="PR160" s="285"/>
      <c r="PS160" s="285"/>
      <c r="PT160" s="283"/>
      <c r="PU160" s="284"/>
      <c r="PV160" s="285"/>
      <c r="PW160" s="285"/>
      <c r="PX160" s="285"/>
      <c r="PY160" s="285"/>
      <c r="PZ160" s="285"/>
      <c r="QA160" s="285"/>
      <c r="QB160" s="285"/>
      <c r="QC160" s="285"/>
      <c r="QD160" s="285"/>
      <c r="QE160" s="286"/>
      <c r="QF160" s="287"/>
      <c r="QG160" s="287"/>
      <c r="QH160" s="285"/>
      <c r="QI160" s="288"/>
      <c r="QJ160" s="288"/>
      <c r="QK160" s="289"/>
      <c r="QL160" s="285"/>
      <c r="QM160" s="285"/>
      <c r="QN160" s="285"/>
      <c r="QO160" s="285"/>
      <c r="QP160" s="285"/>
      <c r="QQ160" s="283"/>
      <c r="QR160" s="284"/>
      <c r="QS160" s="285"/>
      <c r="QT160" s="285"/>
      <c r="QU160" s="285"/>
      <c r="QV160" s="285"/>
      <c r="QW160" s="285"/>
      <c r="QX160" s="285"/>
      <c r="QY160" s="285"/>
      <c r="QZ160" s="285"/>
      <c r="RA160" s="285"/>
      <c r="RB160" s="286"/>
      <c r="RC160" s="287"/>
      <c r="RD160" s="287"/>
      <c r="RE160" s="285"/>
      <c r="RF160" s="288"/>
      <c r="RG160" s="288"/>
      <c r="RH160" s="289"/>
      <c r="RI160" s="285"/>
      <c r="RJ160" s="285"/>
      <c r="RK160" s="285"/>
      <c r="RL160" s="285"/>
      <c r="RM160" s="285"/>
      <c r="RN160" s="283"/>
      <c r="RO160" s="284"/>
      <c r="RP160" s="285"/>
      <c r="RQ160" s="285"/>
      <c r="RR160" s="285"/>
      <c r="RS160" s="285"/>
      <c r="RT160" s="285"/>
      <c r="RU160" s="285"/>
      <c r="RV160" s="285"/>
      <c r="RW160" s="285"/>
      <c r="RX160" s="285"/>
      <c r="RY160" s="286"/>
      <c r="RZ160" s="287"/>
      <c r="SA160" s="287"/>
      <c r="SB160" s="285"/>
      <c r="SC160" s="288"/>
      <c r="SD160" s="288"/>
      <c r="SE160" s="289"/>
      <c r="SF160" s="285"/>
      <c r="SG160" s="285"/>
      <c r="SH160" s="285"/>
      <c r="SI160" s="285"/>
      <c r="SJ160" s="285"/>
      <c r="SK160" s="283"/>
      <c r="SL160" s="284"/>
      <c r="SM160" s="285"/>
      <c r="SN160" s="285"/>
      <c r="SO160" s="285"/>
      <c r="SP160" s="285"/>
      <c r="SQ160" s="285"/>
      <c r="SR160" s="285"/>
      <c r="SS160" s="285"/>
      <c r="ST160" s="285"/>
      <c r="SU160" s="285"/>
      <c r="SV160" s="286"/>
      <c r="SW160" s="287"/>
      <c r="SX160" s="287"/>
      <c r="SY160" s="285"/>
      <c r="SZ160" s="288"/>
      <c r="TA160" s="288"/>
      <c r="TB160" s="289"/>
      <c r="TC160" s="285"/>
      <c r="TD160" s="285"/>
      <c r="TE160" s="285"/>
      <c r="TF160" s="285"/>
      <c r="TG160" s="285"/>
      <c r="TH160" s="283"/>
      <c r="TI160" s="284"/>
      <c r="TJ160" s="285"/>
      <c r="TK160" s="285"/>
      <c r="TL160" s="285"/>
      <c r="TM160" s="285"/>
      <c r="TN160" s="285"/>
      <c r="TO160" s="285"/>
      <c r="TP160" s="285"/>
      <c r="TQ160" s="285"/>
      <c r="TR160" s="285"/>
      <c r="TS160" s="286"/>
      <c r="TT160" s="287"/>
      <c r="TU160" s="287"/>
      <c r="TV160" s="285"/>
      <c r="TW160" s="288"/>
      <c r="TX160" s="288"/>
      <c r="TY160" s="289"/>
      <c r="TZ160" s="285"/>
      <c r="UA160" s="285"/>
      <c r="UB160" s="285"/>
      <c r="UC160" s="285"/>
      <c r="UD160" s="285"/>
      <c r="UE160" s="283"/>
      <c r="UF160" s="284"/>
      <c r="UG160" s="285"/>
      <c r="UH160" s="285"/>
      <c r="UI160" s="285"/>
      <c r="UJ160" s="285"/>
      <c r="UK160" s="285"/>
      <c r="UL160" s="285"/>
      <c r="UM160" s="285"/>
      <c r="UN160" s="285"/>
      <c r="UO160" s="285"/>
      <c r="UP160" s="286"/>
      <c r="UQ160" s="287"/>
      <c r="UR160" s="287"/>
      <c r="US160" s="285"/>
      <c r="UT160" s="288"/>
      <c r="UU160" s="288"/>
      <c r="UV160" s="289"/>
      <c r="UW160" s="285"/>
      <c r="UX160" s="285"/>
      <c r="UY160" s="285"/>
      <c r="UZ160" s="285"/>
      <c r="VA160" s="285"/>
      <c r="VB160" s="283"/>
      <c r="VC160" s="284"/>
      <c r="VD160" s="285"/>
      <c r="VE160" s="285"/>
      <c r="VF160" s="285"/>
      <c r="VG160" s="285"/>
      <c r="VH160" s="285"/>
      <c r="VI160" s="285"/>
      <c r="VJ160" s="285"/>
      <c r="VK160" s="285"/>
      <c r="VL160" s="285"/>
      <c r="VM160" s="286"/>
      <c r="VN160" s="287"/>
      <c r="VO160" s="287"/>
      <c r="VP160" s="285"/>
      <c r="VQ160" s="288"/>
      <c r="VR160" s="288"/>
      <c r="VS160" s="289"/>
      <c r="VT160" s="285"/>
      <c r="VU160" s="285"/>
      <c r="VV160" s="285"/>
      <c r="VW160" s="285"/>
      <c r="VX160" s="285"/>
      <c r="VY160" s="283"/>
      <c r="VZ160" s="284"/>
      <c r="WA160" s="285"/>
      <c r="WB160" s="285"/>
      <c r="WC160" s="285"/>
      <c r="WD160" s="285"/>
      <c r="WE160" s="285"/>
      <c r="WF160" s="285"/>
      <c r="WG160" s="285"/>
      <c r="WH160" s="285"/>
      <c r="WI160" s="285"/>
      <c r="WJ160" s="286"/>
      <c r="WK160" s="287"/>
      <c r="WL160" s="287"/>
      <c r="WM160" s="285"/>
      <c r="WN160" s="288"/>
      <c r="WO160" s="288"/>
      <c r="WP160" s="289"/>
      <c r="WQ160" s="285"/>
      <c r="WR160" s="285"/>
      <c r="WS160" s="285"/>
      <c r="WT160" s="285"/>
      <c r="WU160" s="285"/>
      <c r="WV160" s="283"/>
      <c r="WW160" s="284"/>
      <c r="WX160" s="285"/>
      <c r="WY160" s="285"/>
      <c r="WZ160" s="285"/>
      <c r="XA160" s="285"/>
      <c r="XB160" s="285"/>
      <c r="XC160" s="285"/>
      <c r="XD160" s="285"/>
      <c r="XE160" s="285"/>
      <c r="XF160" s="285"/>
      <c r="XG160" s="286"/>
      <c r="XH160" s="287"/>
      <c r="XI160" s="287"/>
      <c r="XJ160" s="285"/>
      <c r="XK160" s="288"/>
      <c r="XL160" s="288"/>
      <c r="XM160" s="289"/>
      <c r="XN160" s="285"/>
      <c r="XO160" s="285"/>
      <c r="XP160" s="285"/>
      <c r="XQ160" s="285"/>
      <c r="XR160" s="285"/>
      <c r="XS160" s="283"/>
      <c r="XT160" s="284"/>
      <c r="XU160" s="285"/>
      <c r="XV160" s="285"/>
      <c r="XW160" s="285"/>
      <c r="XX160" s="285"/>
      <c r="XY160" s="285"/>
      <c r="XZ160" s="285"/>
      <c r="YA160" s="285"/>
      <c r="YB160" s="285"/>
      <c r="YC160" s="285"/>
      <c r="YD160" s="286"/>
      <c r="YE160" s="287"/>
      <c r="YF160" s="287"/>
      <c r="YG160" s="285"/>
      <c r="YH160" s="288"/>
      <c r="YI160" s="288"/>
      <c r="YJ160" s="289"/>
      <c r="YK160" s="285"/>
      <c r="YL160" s="285"/>
      <c r="YM160" s="285"/>
      <c r="YN160" s="285"/>
      <c r="YO160" s="285"/>
      <c r="YP160" s="283"/>
      <c r="YQ160" s="284"/>
      <c r="YR160" s="285"/>
      <c r="YS160" s="285"/>
      <c r="YT160" s="285"/>
      <c r="YU160" s="285"/>
      <c r="YV160" s="285"/>
      <c r="YW160" s="285"/>
      <c r="YX160" s="285"/>
      <c r="YY160" s="285"/>
      <c r="YZ160" s="285"/>
      <c r="ZA160" s="286"/>
      <c r="ZB160" s="287"/>
      <c r="ZC160" s="287"/>
      <c r="ZD160" s="285"/>
      <c r="ZE160" s="288"/>
      <c r="ZF160" s="288"/>
      <c r="ZG160" s="289"/>
      <c r="ZH160" s="285"/>
      <c r="ZI160" s="285"/>
      <c r="ZJ160" s="285"/>
      <c r="ZK160" s="285"/>
      <c r="ZL160" s="285"/>
      <c r="ZM160" s="283"/>
      <c r="ZN160" s="284"/>
      <c r="ZO160" s="285"/>
      <c r="ZP160" s="285"/>
      <c r="ZQ160" s="285"/>
      <c r="ZR160" s="285"/>
      <c r="ZS160" s="285"/>
      <c r="ZT160" s="285"/>
      <c r="ZU160" s="285"/>
      <c r="ZV160" s="285"/>
      <c r="ZW160" s="285"/>
      <c r="ZX160" s="286"/>
      <c r="ZY160" s="287"/>
      <c r="ZZ160" s="287"/>
      <c r="AAA160" s="285"/>
      <c r="AAB160" s="288"/>
      <c r="AAC160" s="288"/>
      <c r="AAD160" s="289"/>
      <c r="AAE160" s="285"/>
      <c r="AAF160" s="285"/>
      <c r="AAG160" s="285"/>
      <c r="AAH160" s="285"/>
      <c r="AAI160" s="285"/>
      <c r="AAJ160" s="283"/>
      <c r="AAK160" s="284"/>
      <c r="AAL160" s="285"/>
      <c r="AAM160" s="285"/>
      <c r="AAN160" s="285"/>
      <c r="AAO160" s="285"/>
      <c r="AAP160" s="285"/>
      <c r="AAQ160" s="285"/>
      <c r="AAR160" s="285"/>
      <c r="AAS160" s="285"/>
      <c r="AAT160" s="285"/>
      <c r="AAU160" s="286"/>
      <c r="AAV160" s="287"/>
      <c r="AAW160" s="287"/>
      <c r="AAX160" s="285"/>
      <c r="AAY160" s="288"/>
      <c r="AAZ160" s="288"/>
      <c r="ABA160" s="289"/>
      <c r="ABB160" s="285"/>
      <c r="ABC160" s="285"/>
      <c r="ABD160" s="285"/>
      <c r="ABE160" s="285"/>
      <c r="ABF160" s="285"/>
      <c r="ABG160" s="283"/>
      <c r="ABH160" s="284"/>
      <c r="ABI160" s="285"/>
      <c r="ABJ160" s="285"/>
      <c r="ABK160" s="285"/>
      <c r="ABL160" s="285"/>
      <c r="ABM160" s="285"/>
      <c r="ABN160" s="285"/>
      <c r="ABO160" s="285"/>
      <c r="ABP160" s="285"/>
      <c r="ABQ160" s="285"/>
      <c r="ABR160" s="286"/>
      <c r="ABS160" s="287"/>
      <c r="ABT160" s="287"/>
      <c r="ABU160" s="285"/>
      <c r="ABV160" s="288"/>
      <c r="ABW160" s="288"/>
      <c r="ABX160" s="289"/>
      <c r="ABY160" s="285"/>
      <c r="ABZ160" s="285"/>
      <c r="ACA160" s="285"/>
      <c r="ACB160" s="285"/>
      <c r="ACC160" s="285"/>
      <c r="ACD160" s="283"/>
      <c r="ACE160" s="284"/>
      <c r="ACF160" s="285"/>
      <c r="ACG160" s="285"/>
      <c r="ACH160" s="285"/>
      <c r="ACI160" s="285"/>
      <c r="ACJ160" s="285"/>
      <c r="ACK160" s="285"/>
      <c r="ACL160" s="285"/>
      <c r="ACM160" s="285"/>
      <c r="ACN160" s="285"/>
      <c r="ACO160" s="286"/>
      <c r="ACP160" s="287"/>
      <c r="ACQ160" s="287"/>
      <c r="ACR160" s="285"/>
      <c r="ACS160" s="288"/>
      <c r="ACT160" s="288"/>
      <c r="ACU160" s="289"/>
      <c r="ACV160" s="285"/>
      <c r="ACW160" s="285"/>
      <c r="ACX160" s="285"/>
      <c r="ACY160" s="285"/>
      <c r="ACZ160" s="285"/>
      <c r="ADA160" s="283"/>
      <c r="ADB160" s="284"/>
      <c r="ADC160" s="285"/>
      <c r="ADD160" s="285"/>
      <c r="ADE160" s="285"/>
      <c r="ADF160" s="285"/>
      <c r="ADG160" s="285"/>
      <c r="ADH160" s="285"/>
      <c r="ADI160" s="285"/>
      <c r="ADJ160" s="285"/>
      <c r="ADK160" s="285"/>
      <c r="ADL160" s="286"/>
      <c r="ADM160" s="287"/>
      <c r="ADN160" s="287"/>
      <c r="ADO160" s="285"/>
      <c r="ADP160" s="288"/>
      <c r="ADQ160" s="288"/>
      <c r="ADR160" s="289"/>
      <c r="ADS160" s="285"/>
      <c r="ADT160" s="285"/>
      <c r="ADU160" s="285"/>
      <c r="ADV160" s="285"/>
      <c r="ADW160" s="285"/>
      <c r="ADX160" s="283"/>
      <c r="ADY160" s="284"/>
      <c r="ADZ160" s="285"/>
      <c r="AEA160" s="285"/>
      <c r="AEB160" s="285"/>
      <c r="AEC160" s="285"/>
      <c r="AED160" s="285"/>
      <c r="AEE160" s="285"/>
      <c r="AEF160" s="285"/>
      <c r="AEG160" s="285"/>
      <c r="AEH160" s="285"/>
      <c r="AEI160" s="286"/>
      <c r="AEJ160" s="287"/>
      <c r="AEK160" s="287"/>
      <c r="AEL160" s="285"/>
      <c r="AEM160" s="288"/>
      <c r="AEN160" s="288"/>
      <c r="AEO160" s="289"/>
      <c r="AEP160" s="285"/>
      <c r="AEQ160" s="285"/>
      <c r="AER160" s="285"/>
      <c r="AES160" s="285"/>
      <c r="AET160" s="285"/>
      <c r="AEU160" s="283"/>
      <c r="AEV160" s="284"/>
      <c r="AEW160" s="285"/>
      <c r="AEX160" s="285"/>
      <c r="AEY160" s="285"/>
      <c r="AEZ160" s="285"/>
      <c r="AFA160" s="285"/>
      <c r="AFB160" s="285"/>
      <c r="AFC160" s="285"/>
      <c r="AFD160" s="285"/>
      <c r="AFE160" s="285"/>
      <c r="AFF160" s="286"/>
      <c r="AFG160" s="287"/>
      <c r="AFH160" s="287"/>
      <c r="AFI160" s="285"/>
      <c r="AFJ160" s="288"/>
      <c r="AFK160" s="288"/>
      <c r="AFL160" s="289"/>
      <c r="AFM160" s="285"/>
      <c r="AFN160" s="285"/>
      <c r="AFO160" s="285"/>
      <c r="AFP160" s="285"/>
      <c r="AFQ160" s="285"/>
      <c r="AFR160" s="283"/>
      <c r="AFS160" s="284"/>
      <c r="AFT160" s="285"/>
      <c r="AFU160" s="285"/>
      <c r="AFV160" s="285"/>
      <c r="AFW160" s="285"/>
      <c r="AFX160" s="285"/>
      <c r="AFY160" s="285"/>
      <c r="AFZ160" s="285"/>
      <c r="AGA160" s="285"/>
      <c r="AGB160" s="285"/>
      <c r="AGC160" s="286"/>
      <c r="AGD160" s="287"/>
      <c r="AGE160" s="287"/>
      <c r="AGF160" s="285"/>
      <c r="AGG160" s="288"/>
      <c r="AGH160" s="288"/>
      <c r="AGI160" s="289"/>
      <c r="AGJ160" s="285"/>
      <c r="AGK160" s="285"/>
      <c r="AGL160" s="285"/>
      <c r="AGM160" s="285"/>
      <c r="AGN160" s="285"/>
      <c r="AGO160" s="283"/>
      <c r="AGP160" s="284"/>
      <c r="AGQ160" s="285"/>
      <c r="AGR160" s="285"/>
      <c r="AGS160" s="285"/>
      <c r="AGT160" s="285"/>
      <c r="AGU160" s="285"/>
      <c r="AGV160" s="285"/>
      <c r="AGW160" s="285"/>
      <c r="AGX160" s="285"/>
      <c r="AGY160" s="285"/>
      <c r="AGZ160" s="286"/>
      <c r="AHA160" s="287"/>
      <c r="AHB160" s="287"/>
      <c r="AHC160" s="285"/>
      <c r="AHD160" s="288"/>
      <c r="AHE160" s="288"/>
      <c r="AHF160" s="289"/>
      <c r="AHG160" s="285"/>
      <c r="AHH160" s="285"/>
      <c r="AHI160" s="285"/>
      <c r="AHJ160" s="285"/>
      <c r="AHK160" s="285"/>
      <c r="AHL160" s="283"/>
      <c r="AHM160" s="284"/>
      <c r="AHN160" s="285"/>
      <c r="AHO160" s="285"/>
      <c r="AHP160" s="285"/>
      <c r="AHQ160" s="285"/>
      <c r="AHR160" s="285"/>
      <c r="AHS160" s="285"/>
      <c r="AHT160" s="285"/>
      <c r="AHU160" s="285"/>
      <c r="AHV160" s="285"/>
      <c r="AHW160" s="286"/>
      <c r="AHX160" s="287"/>
      <c r="AHY160" s="287"/>
      <c r="AHZ160" s="285"/>
      <c r="AIA160" s="288"/>
      <c r="AIB160" s="288"/>
      <c r="AIC160" s="289"/>
      <c r="AID160" s="285"/>
      <c r="AIE160" s="285"/>
      <c r="AIF160" s="285"/>
      <c r="AIG160" s="285"/>
      <c r="AIH160" s="285"/>
      <c r="AII160" s="283"/>
      <c r="AIJ160" s="284"/>
      <c r="AIK160" s="285"/>
      <c r="AIL160" s="285"/>
      <c r="AIM160" s="285"/>
      <c r="AIN160" s="285"/>
      <c r="AIO160" s="285"/>
      <c r="AIP160" s="285"/>
      <c r="AIQ160" s="285"/>
      <c r="AIR160" s="285"/>
      <c r="AIS160" s="285"/>
      <c r="AIT160" s="286"/>
      <c r="AIU160" s="287"/>
      <c r="AIV160" s="287"/>
      <c r="AIW160" s="285"/>
      <c r="AIX160" s="288"/>
      <c r="AIY160" s="288"/>
      <c r="AIZ160" s="289"/>
      <c r="AJA160" s="285"/>
      <c r="AJB160" s="285"/>
      <c r="AJC160" s="285"/>
      <c r="AJD160" s="285"/>
      <c r="AJE160" s="285"/>
      <c r="AJF160" s="283"/>
      <c r="AJG160" s="284"/>
      <c r="AJH160" s="285"/>
      <c r="AJI160" s="285"/>
      <c r="AJJ160" s="285"/>
      <c r="AJK160" s="285"/>
      <c r="AJL160" s="285"/>
      <c r="AJM160" s="285"/>
      <c r="AJN160" s="285"/>
      <c r="AJO160" s="285"/>
      <c r="AJP160" s="285"/>
      <c r="AJQ160" s="286"/>
      <c r="AJR160" s="287"/>
      <c r="AJS160" s="287"/>
      <c r="AJT160" s="285"/>
      <c r="AJU160" s="288"/>
      <c r="AJV160" s="288"/>
      <c r="AJW160" s="289"/>
      <c r="AJX160" s="285"/>
      <c r="AJY160" s="285"/>
      <c r="AJZ160" s="285"/>
      <c r="AKA160" s="285"/>
      <c r="AKB160" s="285"/>
      <c r="AKC160" s="283"/>
      <c r="AKD160" s="284"/>
      <c r="AKE160" s="285"/>
      <c r="AKF160" s="285"/>
      <c r="AKG160" s="285"/>
      <c r="AKH160" s="285"/>
      <c r="AKI160" s="285"/>
      <c r="AKJ160" s="285"/>
      <c r="AKK160" s="285"/>
      <c r="AKL160" s="285"/>
      <c r="AKM160" s="285"/>
      <c r="AKN160" s="286"/>
      <c r="AKO160" s="287"/>
      <c r="AKP160" s="287"/>
      <c r="AKQ160" s="285"/>
      <c r="AKR160" s="288"/>
      <c r="AKS160" s="288"/>
      <c r="AKT160" s="289"/>
      <c r="AKU160" s="285"/>
      <c r="AKV160" s="285"/>
      <c r="AKW160" s="285"/>
      <c r="AKX160" s="285"/>
      <c r="AKY160" s="285"/>
      <c r="AKZ160" s="283"/>
      <c r="ALA160" s="284"/>
      <c r="ALB160" s="285"/>
      <c r="ALC160" s="285"/>
      <c r="ALD160" s="285"/>
      <c r="ALE160" s="285"/>
      <c r="ALF160" s="285"/>
      <c r="ALG160" s="285"/>
      <c r="ALH160" s="285"/>
      <c r="ALI160" s="285"/>
      <c r="ALJ160" s="285"/>
      <c r="ALK160" s="286"/>
      <c r="ALL160" s="287"/>
      <c r="ALM160" s="287"/>
      <c r="ALN160" s="285"/>
      <c r="ALO160" s="288"/>
      <c r="ALP160" s="288"/>
      <c r="ALQ160" s="289"/>
      <c r="ALR160" s="285"/>
      <c r="ALS160" s="285"/>
      <c r="ALT160" s="285"/>
      <c r="ALU160" s="285"/>
      <c r="ALV160" s="285"/>
      <c r="ALW160" s="283"/>
      <c r="ALX160" s="284"/>
      <c r="ALY160" s="285"/>
      <c r="ALZ160" s="285"/>
      <c r="AMA160" s="285"/>
      <c r="AMB160" s="285"/>
      <c r="AMC160" s="285"/>
      <c r="AMD160" s="285"/>
      <c r="AME160" s="285"/>
      <c r="AMF160" s="285"/>
      <c r="AMG160" s="285"/>
      <c r="AMH160" s="286"/>
      <c r="AMI160" s="287"/>
      <c r="AMJ160" s="287"/>
      <c r="AMK160" s="285"/>
      <c r="AML160" s="288"/>
      <c r="AMM160" s="288"/>
      <c r="AMN160" s="289"/>
      <c r="AMO160" s="285"/>
      <c r="AMP160" s="285"/>
      <c r="AMQ160" s="285"/>
      <c r="AMR160" s="285"/>
      <c r="AMS160" s="285"/>
      <c r="AMT160" s="283"/>
      <c r="AMU160" s="284"/>
      <c r="AMV160" s="285"/>
      <c r="AMW160" s="285"/>
      <c r="AMX160" s="285"/>
      <c r="AMY160" s="285"/>
      <c r="AMZ160" s="285"/>
      <c r="ANA160" s="285"/>
      <c r="ANB160" s="285"/>
      <c r="ANC160" s="285"/>
      <c r="AND160" s="285"/>
      <c r="ANE160" s="286"/>
      <c r="ANF160" s="287"/>
      <c r="ANG160" s="287"/>
      <c r="ANH160" s="285"/>
      <c r="ANI160" s="288"/>
      <c r="ANJ160" s="288"/>
      <c r="ANK160" s="289"/>
      <c r="ANL160" s="285"/>
      <c r="ANM160" s="285"/>
      <c r="ANN160" s="285"/>
      <c r="ANO160" s="285"/>
      <c r="ANP160" s="285"/>
      <c r="ANQ160" s="283"/>
      <c r="ANR160" s="284"/>
      <c r="ANS160" s="285"/>
      <c r="ANT160" s="285"/>
      <c r="ANU160" s="285"/>
      <c r="ANV160" s="285"/>
      <c r="ANW160" s="285"/>
      <c r="ANX160" s="285"/>
      <c r="ANY160" s="285"/>
      <c r="ANZ160" s="285"/>
      <c r="AOA160" s="285"/>
      <c r="AOB160" s="286"/>
      <c r="AOC160" s="287"/>
      <c r="AOD160" s="287"/>
      <c r="AOE160" s="285"/>
      <c r="AOF160" s="288"/>
      <c r="AOG160" s="288"/>
      <c r="AOH160" s="289"/>
      <c r="AOI160" s="285"/>
      <c r="AOJ160" s="285"/>
      <c r="AOK160" s="285"/>
      <c r="AOL160" s="285"/>
      <c r="AOM160" s="285"/>
      <c r="AON160" s="283"/>
      <c r="AOO160" s="284"/>
      <c r="AOP160" s="285"/>
      <c r="AOQ160" s="285"/>
      <c r="AOR160" s="285"/>
      <c r="AOS160" s="285"/>
      <c r="AOT160" s="285"/>
      <c r="AOU160" s="285"/>
      <c r="AOV160" s="285"/>
      <c r="AOW160" s="285"/>
      <c r="AOX160" s="285"/>
      <c r="AOY160" s="286"/>
      <c r="AOZ160" s="287"/>
      <c r="APA160" s="287"/>
      <c r="APB160" s="285"/>
      <c r="APC160" s="288"/>
      <c r="APD160" s="288"/>
      <c r="APE160" s="289"/>
      <c r="APF160" s="285"/>
      <c r="APG160" s="285"/>
      <c r="APH160" s="285"/>
      <c r="API160" s="285"/>
      <c r="APJ160" s="285"/>
      <c r="APK160" s="283"/>
      <c r="APL160" s="284"/>
      <c r="APM160" s="285"/>
      <c r="APN160" s="285"/>
      <c r="APO160" s="285"/>
      <c r="APP160" s="285"/>
      <c r="APQ160" s="285"/>
      <c r="APR160" s="285"/>
      <c r="APS160" s="285"/>
      <c r="APT160" s="285"/>
      <c r="APU160" s="285"/>
      <c r="APV160" s="286"/>
      <c r="APW160" s="287"/>
      <c r="APX160" s="287"/>
      <c r="APY160" s="285"/>
      <c r="APZ160" s="288"/>
      <c r="AQA160" s="288"/>
      <c r="AQB160" s="289"/>
      <c r="AQC160" s="285"/>
      <c r="AQD160" s="285"/>
      <c r="AQE160" s="285"/>
      <c r="AQF160" s="285"/>
      <c r="AQG160" s="285"/>
      <c r="AQH160" s="283"/>
      <c r="AQI160" s="284"/>
      <c r="AQJ160" s="285"/>
      <c r="AQK160" s="285"/>
      <c r="AQL160" s="285"/>
      <c r="AQM160" s="285"/>
      <c r="AQN160" s="285"/>
      <c r="AQO160" s="285"/>
      <c r="AQP160" s="285"/>
      <c r="AQQ160" s="285"/>
      <c r="AQR160" s="285"/>
      <c r="AQS160" s="286"/>
      <c r="AQT160" s="287"/>
      <c r="AQU160" s="287"/>
      <c r="AQV160" s="285"/>
      <c r="AQW160" s="288"/>
      <c r="AQX160" s="288"/>
      <c r="AQY160" s="289"/>
      <c r="AQZ160" s="285"/>
      <c r="ARA160" s="285"/>
      <c r="ARB160" s="285"/>
      <c r="ARC160" s="285"/>
      <c r="ARD160" s="285"/>
      <c r="ARE160" s="283"/>
      <c r="ARF160" s="284"/>
      <c r="ARG160" s="285"/>
      <c r="ARH160" s="285"/>
      <c r="ARI160" s="285"/>
      <c r="ARJ160" s="285"/>
      <c r="ARK160" s="285"/>
      <c r="ARL160" s="285"/>
      <c r="ARM160" s="285"/>
      <c r="ARN160" s="285"/>
      <c r="ARO160" s="285"/>
      <c r="ARP160" s="286"/>
      <c r="ARQ160" s="287"/>
      <c r="ARR160" s="287"/>
      <c r="ARS160" s="285"/>
      <c r="ART160" s="288"/>
      <c r="ARU160" s="288"/>
      <c r="ARV160" s="289"/>
      <c r="ARW160" s="285"/>
      <c r="ARX160" s="285"/>
      <c r="ARY160" s="285"/>
      <c r="ARZ160" s="285"/>
      <c r="ASA160" s="285"/>
      <c r="ASB160" s="283"/>
      <c r="ASC160" s="284"/>
      <c r="ASD160" s="285"/>
      <c r="ASE160" s="285"/>
      <c r="ASF160" s="285"/>
      <c r="ASG160" s="285"/>
      <c r="ASH160" s="285"/>
      <c r="ASI160" s="285"/>
      <c r="ASJ160" s="285"/>
      <c r="ASK160" s="285"/>
      <c r="ASL160" s="285"/>
      <c r="ASM160" s="286"/>
      <c r="ASN160" s="287"/>
      <c r="ASO160" s="287"/>
      <c r="ASP160" s="285"/>
      <c r="ASQ160" s="288"/>
      <c r="ASR160" s="288"/>
      <c r="ASS160" s="289"/>
      <c r="AST160" s="285"/>
      <c r="ASU160" s="285"/>
      <c r="ASV160" s="285"/>
      <c r="ASW160" s="285"/>
      <c r="ASX160" s="285"/>
      <c r="ASY160" s="283"/>
      <c r="ASZ160" s="284"/>
      <c r="ATA160" s="285"/>
      <c r="ATB160" s="285"/>
      <c r="ATC160" s="285"/>
      <c r="ATD160" s="285"/>
      <c r="ATE160" s="285"/>
      <c r="ATF160" s="285"/>
      <c r="ATG160" s="285"/>
      <c r="ATH160" s="285"/>
      <c r="ATI160" s="285"/>
      <c r="ATJ160" s="286"/>
      <c r="ATK160" s="287"/>
      <c r="ATL160" s="287"/>
      <c r="ATM160" s="285"/>
      <c r="ATN160" s="288"/>
      <c r="ATO160" s="288"/>
      <c r="ATP160" s="289"/>
      <c r="ATQ160" s="285"/>
      <c r="ATR160" s="285"/>
      <c r="ATS160" s="285"/>
      <c r="ATT160" s="285"/>
      <c r="ATU160" s="285"/>
      <c r="ATV160" s="283"/>
      <c r="ATW160" s="284"/>
      <c r="ATX160" s="285"/>
      <c r="ATY160" s="285"/>
      <c r="ATZ160" s="285"/>
      <c r="AUA160" s="285"/>
      <c r="AUB160" s="285"/>
      <c r="AUC160" s="285"/>
      <c r="AUD160" s="285"/>
      <c r="AUE160" s="285"/>
      <c r="AUF160" s="285"/>
      <c r="AUG160" s="286"/>
      <c r="AUH160" s="287"/>
      <c r="AUI160" s="287"/>
      <c r="AUJ160" s="285"/>
      <c r="AUK160" s="288"/>
      <c r="AUL160" s="288"/>
      <c r="AUM160" s="289"/>
      <c r="AUN160" s="285"/>
      <c r="AUO160" s="285"/>
      <c r="AUP160" s="285"/>
      <c r="AUQ160" s="285"/>
      <c r="AUR160" s="285"/>
      <c r="AUS160" s="283"/>
      <c r="AUT160" s="284"/>
      <c r="AUU160" s="285"/>
      <c r="AUV160" s="285"/>
      <c r="AUW160" s="285"/>
      <c r="AUX160" s="285"/>
      <c r="AUY160" s="285"/>
      <c r="AUZ160" s="285"/>
      <c r="AVA160" s="285"/>
      <c r="AVB160" s="285"/>
      <c r="AVC160" s="285"/>
      <c r="AVD160" s="286"/>
      <c r="AVE160" s="287"/>
      <c r="AVF160" s="287"/>
      <c r="AVG160" s="285"/>
      <c r="AVH160" s="288"/>
      <c r="AVI160" s="288"/>
      <c r="AVJ160" s="289"/>
      <c r="AVK160" s="285"/>
      <c r="AVL160" s="285"/>
      <c r="AVM160" s="285"/>
      <c r="AVN160" s="285"/>
      <c r="AVO160" s="285"/>
      <c r="AVP160" s="283"/>
      <c r="AVQ160" s="284"/>
      <c r="AVR160" s="285"/>
      <c r="AVS160" s="285"/>
      <c r="AVT160" s="285"/>
      <c r="AVU160" s="285"/>
      <c r="AVV160" s="285"/>
      <c r="AVW160" s="285"/>
      <c r="AVX160" s="285"/>
      <c r="AVY160" s="285"/>
      <c r="AVZ160" s="285"/>
      <c r="AWA160" s="286"/>
      <c r="AWB160" s="287"/>
      <c r="AWC160" s="287"/>
      <c r="AWD160" s="285"/>
      <c r="AWE160" s="288"/>
      <c r="AWF160" s="288"/>
      <c r="AWG160" s="289"/>
      <c r="AWH160" s="285"/>
      <c r="AWI160" s="285"/>
      <c r="AWJ160" s="285"/>
      <c r="AWK160" s="285"/>
      <c r="AWL160" s="285"/>
      <c r="AWM160" s="283"/>
      <c r="AWN160" s="284"/>
      <c r="AWO160" s="285"/>
      <c r="AWP160" s="285"/>
      <c r="AWQ160" s="285"/>
      <c r="AWR160" s="285"/>
      <c r="AWS160" s="285"/>
      <c r="AWT160" s="285"/>
      <c r="AWU160" s="285"/>
      <c r="AWV160" s="285"/>
      <c r="AWW160" s="285"/>
      <c r="AWX160" s="286"/>
      <c r="AWY160" s="287"/>
      <c r="AWZ160" s="287"/>
      <c r="AXA160" s="285"/>
      <c r="AXB160" s="288"/>
      <c r="AXC160" s="288"/>
      <c r="AXD160" s="289"/>
      <c r="AXE160" s="285"/>
      <c r="AXF160" s="285"/>
      <c r="AXG160" s="285"/>
      <c r="AXH160" s="285"/>
      <c r="AXI160" s="285"/>
      <c r="AXJ160" s="283"/>
      <c r="AXK160" s="284"/>
      <c r="AXL160" s="285"/>
      <c r="AXM160" s="285"/>
      <c r="AXN160" s="285"/>
      <c r="AXO160" s="285"/>
      <c r="AXP160" s="285"/>
      <c r="AXQ160" s="285"/>
      <c r="AXR160" s="285"/>
      <c r="AXS160" s="285"/>
      <c r="AXT160" s="285"/>
      <c r="AXU160" s="286"/>
      <c r="AXV160" s="287"/>
      <c r="AXW160" s="287"/>
      <c r="AXX160" s="285"/>
      <c r="AXY160" s="288"/>
      <c r="AXZ160" s="288"/>
      <c r="AYA160" s="289"/>
      <c r="AYB160" s="285"/>
      <c r="AYC160" s="285"/>
      <c r="AYD160" s="285"/>
      <c r="AYE160" s="285"/>
      <c r="AYF160" s="285"/>
      <c r="AYG160" s="283"/>
      <c r="AYH160" s="284"/>
      <c r="AYI160" s="285"/>
      <c r="AYJ160" s="285"/>
      <c r="AYK160" s="285"/>
      <c r="AYL160" s="285"/>
      <c r="AYM160" s="285"/>
      <c r="AYN160" s="285"/>
      <c r="AYO160" s="285"/>
      <c r="AYP160" s="285"/>
      <c r="AYQ160" s="285"/>
      <c r="AYR160" s="286"/>
      <c r="AYS160" s="287"/>
      <c r="AYT160" s="287"/>
      <c r="AYU160" s="285"/>
      <c r="AYV160" s="288"/>
      <c r="AYW160" s="288"/>
      <c r="AYX160" s="289"/>
      <c r="AYY160" s="285"/>
      <c r="AYZ160" s="285"/>
      <c r="AZA160" s="285"/>
      <c r="AZB160" s="285"/>
      <c r="AZC160" s="285"/>
      <c r="AZD160" s="283"/>
      <c r="AZE160" s="284"/>
      <c r="AZF160" s="285"/>
      <c r="AZG160" s="285"/>
      <c r="AZH160" s="285"/>
      <c r="AZI160" s="285"/>
      <c r="AZJ160" s="285"/>
      <c r="AZK160" s="285"/>
      <c r="AZL160" s="285"/>
      <c r="AZM160" s="285"/>
      <c r="AZN160" s="285"/>
      <c r="AZO160" s="286"/>
      <c r="AZP160" s="287"/>
      <c r="AZQ160" s="287"/>
      <c r="AZR160" s="285"/>
      <c r="AZS160" s="288"/>
      <c r="AZT160" s="288"/>
      <c r="AZU160" s="289"/>
      <c r="AZV160" s="285"/>
      <c r="AZW160" s="285"/>
      <c r="AZX160" s="285"/>
      <c r="AZY160" s="285"/>
      <c r="AZZ160" s="285"/>
      <c r="BAA160" s="283"/>
      <c r="BAB160" s="284"/>
      <c r="BAC160" s="285"/>
      <c r="BAD160" s="285"/>
      <c r="BAE160" s="285"/>
      <c r="BAF160" s="285"/>
      <c r="BAG160" s="285"/>
      <c r="BAH160" s="285"/>
      <c r="BAI160" s="285"/>
      <c r="BAJ160" s="285"/>
      <c r="BAK160" s="285"/>
      <c r="BAL160" s="286"/>
      <c r="BAM160" s="287"/>
      <c r="BAN160" s="287"/>
      <c r="BAO160" s="285"/>
      <c r="BAP160" s="288"/>
      <c r="BAQ160" s="288"/>
      <c r="BAR160" s="289"/>
      <c r="BAS160" s="285"/>
      <c r="BAT160" s="285"/>
      <c r="BAU160" s="285"/>
      <c r="BAV160" s="285"/>
      <c r="BAW160" s="285"/>
      <c r="BAX160" s="283"/>
      <c r="BAY160" s="284"/>
      <c r="BAZ160" s="285"/>
      <c r="BBA160" s="285"/>
      <c r="BBB160" s="285"/>
      <c r="BBC160" s="285"/>
      <c r="BBD160" s="285"/>
      <c r="BBE160" s="285"/>
      <c r="BBF160" s="285"/>
      <c r="BBG160" s="285"/>
      <c r="BBH160" s="285"/>
      <c r="BBI160" s="286"/>
      <c r="BBJ160" s="287"/>
      <c r="BBK160" s="287"/>
      <c r="BBL160" s="285"/>
      <c r="BBM160" s="288"/>
      <c r="BBN160" s="288"/>
      <c r="BBO160" s="289"/>
      <c r="BBP160" s="285"/>
      <c r="BBQ160" s="285"/>
      <c r="BBR160" s="285"/>
      <c r="BBS160" s="285"/>
      <c r="BBT160" s="285"/>
      <c r="BBU160" s="283"/>
      <c r="BBV160" s="284"/>
      <c r="BBW160" s="285"/>
      <c r="BBX160" s="285"/>
      <c r="BBY160" s="285"/>
      <c r="BBZ160" s="285"/>
      <c r="BCA160" s="285"/>
      <c r="BCB160" s="285"/>
      <c r="BCC160" s="285"/>
      <c r="BCD160" s="285"/>
      <c r="BCE160" s="285"/>
      <c r="BCF160" s="286"/>
      <c r="BCG160" s="287"/>
      <c r="BCH160" s="287"/>
      <c r="BCI160" s="285"/>
      <c r="BCJ160" s="288"/>
      <c r="BCK160" s="288"/>
      <c r="BCL160" s="289"/>
      <c r="BCM160" s="285"/>
      <c r="BCN160" s="285"/>
      <c r="BCO160" s="285"/>
      <c r="BCP160" s="285"/>
      <c r="BCQ160" s="285"/>
      <c r="BCR160" s="283"/>
      <c r="BCS160" s="284"/>
      <c r="BCT160" s="285"/>
      <c r="BCU160" s="285"/>
      <c r="BCV160" s="285"/>
      <c r="BCW160" s="285"/>
      <c r="BCX160" s="285"/>
      <c r="BCY160" s="285"/>
      <c r="BCZ160" s="285"/>
      <c r="BDA160" s="285"/>
      <c r="BDB160" s="285"/>
      <c r="BDC160" s="286"/>
      <c r="BDD160" s="287"/>
      <c r="BDE160" s="287"/>
      <c r="BDF160" s="285"/>
      <c r="BDG160" s="288"/>
      <c r="BDH160" s="288"/>
      <c r="BDI160" s="289"/>
      <c r="BDJ160" s="285"/>
      <c r="BDK160" s="285"/>
      <c r="BDL160" s="285"/>
      <c r="BDM160" s="285"/>
      <c r="BDN160" s="285"/>
      <c r="BDO160" s="283"/>
      <c r="BDP160" s="284"/>
      <c r="BDQ160" s="285"/>
      <c r="BDR160" s="285"/>
      <c r="BDS160" s="285"/>
      <c r="BDT160" s="285"/>
      <c r="BDU160" s="285"/>
      <c r="BDV160" s="285"/>
      <c r="BDW160" s="285"/>
      <c r="BDX160" s="285"/>
      <c r="BDY160" s="285"/>
      <c r="BDZ160" s="286"/>
      <c r="BEA160" s="287"/>
      <c r="BEB160" s="287"/>
      <c r="BEC160" s="285"/>
      <c r="BED160" s="288"/>
      <c r="BEE160" s="288"/>
      <c r="BEF160" s="289"/>
      <c r="BEG160" s="285"/>
      <c r="BEH160" s="285"/>
      <c r="BEI160" s="285"/>
      <c r="BEJ160" s="285"/>
      <c r="BEK160" s="285"/>
      <c r="BEL160" s="283"/>
      <c r="BEM160" s="284"/>
      <c r="BEN160" s="285"/>
      <c r="BEO160" s="285"/>
      <c r="BEP160" s="285"/>
      <c r="BEQ160" s="285"/>
      <c r="BER160" s="285"/>
      <c r="BES160" s="285"/>
      <c r="BET160" s="285"/>
      <c r="BEU160" s="285"/>
      <c r="BEV160" s="285"/>
      <c r="BEW160" s="286"/>
      <c r="BEX160" s="287"/>
      <c r="BEY160" s="287"/>
      <c r="BEZ160" s="285"/>
      <c r="BFA160" s="288"/>
      <c r="BFB160" s="288"/>
      <c r="BFC160" s="289"/>
      <c r="BFD160" s="285"/>
      <c r="BFE160" s="285"/>
      <c r="BFF160" s="285"/>
      <c r="BFG160" s="285"/>
      <c r="BFH160" s="285"/>
      <c r="BFI160" s="283"/>
      <c r="BFJ160" s="284"/>
      <c r="BFK160" s="285"/>
      <c r="BFL160" s="285"/>
      <c r="BFM160" s="285"/>
      <c r="BFN160" s="285"/>
      <c r="BFO160" s="285"/>
      <c r="BFP160" s="285"/>
      <c r="BFQ160" s="285"/>
      <c r="BFR160" s="285"/>
      <c r="BFS160" s="285"/>
      <c r="BFT160" s="286"/>
      <c r="BFU160" s="287"/>
      <c r="BFV160" s="287"/>
      <c r="BFW160" s="285"/>
      <c r="BFX160" s="288"/>
      <c r="BFY160" s="288"/>
      <c r="BFZ160" s="289"/>
      <c r="BGA160" s="285"/>
      <c r="BGB160" s="285"/>
      <c r="BGC160" s="285"/>
      <c r="BGD160" s="285"/>
      <c r="BGE160" s="285"/>
      <c r="BGF160" s="283"/>
      <c r="BGG160" s="284"/>
      <c r="BGH160" s="285"/>
      <c r="BGI160" s="285"/>
      <c r="BGJ160" s="285"/>
      <c r="BGK160" s="285"/>
      <c r="BGL160" s="285"/>
      <c r="BGM160" s="285"/>
      <c r="BGN160" s="285"/>
      <c r="BGO160" s="285"/>
      <c r="BGP160" s="285"/>
      <c r="BGQ160" s="286"/>
      <c r="BGR160" s="287"/>
      <c r="BGS160" s="287"/>
      <c r="BGT160" s="285"/>
      <c r="BGU160" s="288"/>
      <c r="BGV160" s="288"/>
      <c r="BGW160" s="289"/>
      <c r="BGX160" s="285"/>
      <c r="BGY160" s="285"/>
      <c r="BGZ160" s="285"/>
      <c r="BHA160" s="285"/>
      <c r="BHB160" s="285"/>
      <c r="BHC160" s="283"/>
      <c r="BHD160" s="284"/>
      <c r="BHE160" s="285"/>
      <c r="BHF160" s="285"/>
      <c r="BHG160" s="285"/>
      <c r="BHH160" s="285"/>
      <c r="BHI160" s="285"/>
      <c r="BHJ160" s="285"/>
      <c r="BHK160" s="285"/>
      <c r="BHL160" s="285"/>
      <c r="BHM160" s="285"/>
      <c r="BHN160" s="286"/>
      <c r="BHO160" s="287"/>
      <c r="BHP160" s="287"/>
      <c r="BHQ160" s="285"/>
      <c r="BHR160" s="288"/>
      <c r="BHS160" s="288"/>
      <c r="BHT160" s="289"/>
      <c r="BHU160" s="285"/>
      <c r="BHV160" s="285"/>
      <c r="BHW160" s="285"/>
      <c r="BHX160" s="285"/>
      <c r="BHY160" s="285"/>
      <c r="BHZ160" s="283"/>
      <c r="BIA160" s="284"/>
      <c r="BIB160" s="285"/>
      <c r="BIC160" s="285"/>
      <c r="BID160" s="285"/>
      <c r="BIE160" s="285"/>
      <c r="BIF160" s="285"/>
      <c r="BIG160" s="285"/>
      <c r="BIH160" s="285"/>
      <c r="BII160" s="285"/>
      <c r="BIJ160" s="285"/>
      <c r="BIK160" s="286"/>
      <c r="BIL160" s="287"/>
      <c r="BIM160" s="287"/>
      <c r="BIN160" s="285"/>
      <c r="BIO160" s="288"/>
      <c r="BIP160" s="288"/>
      <c r="BIQ160" s="289"/>
      <c r="BIR160" s="285"/>
      <c r="BIS160" s="285"/>
      <c r="BIT160" s="285"/>
      <c r="BIU160" s="285"/>
      <c r="BIV160" s="285"/>
      <c r="BIW160" s="283"/>
      <c r="BIX160" s="284"/>
      <c r="BIY160" s="285"/>
      <c r="BIZ160" s="285"/>
      <c r="BJA160" s="285"/>
      <c r="BJB160" s="285"/>
      <c r="BJC160" s="285"/>
      <c r="BJD160" s="285"/>
      <c r="BJE160" s="285"/>
      <c r="BJF160" s="285"/>
      <c r="BJG160" s="285"/>
      <c r="BJH160" s="286"/>
      <c r="BJI160" s="287"/>
      <c r="BJJ160" s="287"/>
      <c r="BJK160" s="285"/>
      <c r="BJL160" s="288"/>
      <c r="BJM160" s="288"/>
      <c r="BJN160" s="289"/>
      <c r="BJO160" s="285"/>
      <c r="BJP160" s="285"/>
      <c r="BJQ160" s="285"/>
      <c r="BJR160" s="285"/>
      <c r="BJS160" s="285"/>
      <c r="BJT160" s="283"/>
      <c r="BJU160" s="284"/>
      <c r="BJV160" s="285"/>
      <c r="BJW160" s="285"/>
      <c r="BJX160" s="285"/>
      <c r="BJY160" s="285"/>
      <c r="BJZ160" s="285"/>
      <c r="BKA160" s="285"/>
      <c r="BKB160" s="285"/>
      <c r="BKC160" s="285"/>
      <c r="BKD160" s="285"/>
      <c r="BKE160" s="286"/>
      <c r="BKF160" s="287"/>
      <c r="BKG160" s="287"/>
      <c r="BKH160" s="285"/>
      <c r="BKI160" s="288"/>
      <c r="BKJ160" s="288"/>
      <c r="BKK160" s="289"/>
      <c r="BKL160" s="285"/>
      <c r="BKM160" s="285"/>
      <c r="BKN160" s="285"/>
      <c r="BKO160" s="285"/>
      <c r="BKP160" s="285"/>
      <c r="BKQ160" s="283"/>
      <c r="BKR160" s="284"/>
      <c r="BKS160" s="285"/>
      <c r="BKT160" s="285"/>
      <c r="BKU160" s="285"/>
      <c r="BKV160" s="285"/>
      <c r="BKW160" s="285"/>
      <c r="BKX160" s="285"/>
      <c r="BKY160" s="285"/>
      <c r="BKZ160" s="285"/>
      <c r="BLA160" s="285"/>
      <c r="BLB160" s="286"/>
      <c r="BLC160" s="287"/>
      <c r="BLD160" s="287"/>
      <c r="BLE160" s="285"/>
      <c r="BLF160" s="288"/>
      <c r="BLG160" s="288"/>
      <c r="BLH160" s="289"/>
      <c r="BLI160" s="285"/>
      <c r="BLJ160" s="285"/>
      <c r="BLK160" s="285"/>
      <c r="BLL160" s="285"/>
      <c r="BLM160" s="285"/>
      <c r="BLN160" s="283"/>
      <c r="BLO160" s="284"/>
      <c r="BLP160" s="285"/>
      <c r="BLQ160" s="285"/>
      <c r="BLR160" s="285"/>
      <c r="BLS160" s="285"/>
      <c r="BLT160" s="285"/>
      <c r="BLU160" s="285"/>
      <c r="BLV160" s="285"/>
      <c r="BLW160" s="285"/>
      <c r="BLX160" s="285"/>
      <c r="BLY160" s="286"/>
      <c r="BLZ160" s="287"/>
      <c r="BMA160" s="287"/>
      <c r="BMB160" s="285"/>
      <c r="BMC160" s="288"/>
      <c r="BMD160" s="288"/>
      <c r="BME160" s="289"/>
      <c r="BMF160" s="285"/>
      <c r="BMG160" s="285"/>
      <c r="BMH160" s="285"/>
      <c r="BMI160" s="285"/>
      <c r="BMJ160" s="285"/>
      <c r="BMK160" s="283"/>
      <c r="BML160" s="284"/>
      <c r="BMM160" s="285"/>
      <c r="BMN160" s="285"/>
      <c r="BMO160" s="285"/>
      <c r="BMP160" s="285"/>
      <c r="BMQ160" s="285"/>
      <c r="BMR160" s="285"/>
      <c r="BMS160" s="285"/>
      <c r="BMT160" s="285"/>
      <c r="BMU160" s="285"/>
      <c r="BMV160" s="286"/>
      <c r="BMW160" s="287"/>
      <c r="BMX160" s="287"/>
      <c r="BMY160" s="285"/>
      <c r="BMZ160" s="288"/>
      <c r="BNA160" s="288"/>
      <c r="BNB160" s="289"/>
      <c r="BNC160" s="285"/>
      <c r="BND160" s="285"/>
      <c r="BNE160" s="285"/>
      <c r="BNF160" s="285"/>
      <c r="BNG160" s="285"/>
      <c r="BNH160" s="283"/>
      <c r="BNI160" s="284"/>
      <c r="BNJ160" s="285"/>
      <c r="BNK160" s="285"/>
      <c r="BNL160" s="285"/>
      <c r="BNM160" s="285"/>
      <c r="BNN160" s="285"/>
      <c r="BNO160" s="285"/>
      <c r="BNP160" s="285"/>
      <c r="BNQ160" s="285"/>
      <c r="BNR160" s="285"/>
      <c r="BNS160" s="286"/>
      <c r="BNT160" s="287"/>
      <c r="BNU160" s="287"/>
      <c r="BNV160" s="285"/>
      <c r="BNW160" s="288"/>
      <c r="BNX160" s="288"/>
      <c r="BNY160" s="289"/>
      <c r="BNZ160" s="285"/>
      <c r="BOA160" s="285"/>
      <c r="BOB160" s="285"/>
      <c r="BOC160" s="285"/>
      <c r="BOD160" s="285"/>
      <c r="BOE160" s="283"/>
      <c r="BOF160" s="284"/>
      <c r="BOG160" s="285"/>
      <c r="BOH160" s="285"/>
      <c r="BOI160" s="285"/>
      <c r="BOJ160" s="285"/>
      <c r="BOK160" s="285"/>
      <c r="BOL160" s="285"/>
      <c r="BOM160" s="285"/>
      <c r="BON160" s="285"/>
      <c r="BOO160" s="285"/>
      <c r="BOP160" s="286"/>
      <c r="BOQ160" s="287"/>
      <c r="BOR160" s="287"/>
      <c r="BOS160" s="285"/>
      <c r="BOT160" s="288"/>
      <c r="BOU160" s="288"/>
      <c r="BOV160" s="289"/>
      <c r="BOW160" s="285"/>
      <c r="BOX160" s="285"/>
      <c r="BOY160" s="285"/>
      <c r="BOZ160" s="285"/>
      <c r="BPA160" s="285"/>
      <c r="BPB160" s="283"/>
      <c r="BPC160" s="284"/>
      <c r="BPD160" s="285"/>
      <c r="BPE160" s="285"/>
      <c r="BPF160" s="285"/>
      <c r="BPG160" s="285"/>
      <c r="BPH160" s="285"/>
      <c r="BPI160" s="285"/>
      <c r="BPJ160" s="285"/>
      <c r="BPK160" s="285"/>
      <c r="BPL160" s="285"/>
      <c r="BPM160" s="286"/>
      <c r="BPN160" s="287"/>
      <c r="BPO160" s="287"/>
      <c r="BPP160" s="285"/>
      <c r="BPQ160" s="288"/>
      <c r="BPR160" s="288"/>
      <c r="BPS160" s="289"/>
      <c r="BPT160" s="285"/>
      <c r="BPU160" s="285"/>
      <c r="BPV160" s="285"/>
      <c r="BPW160" s="285"/>
      <c r="BPX160" s="285"/>
      <c r="BPY160" s="283"/>
      <c r="BPZ160" s="284"/>
      <c r="BQA160" s="285"/>
      <c r="BQB160" s="285"/>
      <c r="BQC160" s="285"/>
      <c r="BQD160" s="285"/>
      <c r="BQE160" s="285"/>
      <c r="BQF160" s="285"/>
      <c r="BQG160" s="285"/>
      <c r="BQH160" s="285"/>
      <c r="BQI160" s="285"/>
      <c r="BQJ160" s="286"/>
      <c r="BQK160" s="287"/>
      <c r="BQL160" s="287"/>
      <c r="BQM160" s="285"/>
      <c r="BQN160" s="288"/>
      <c r="BQO160" s="288"/>
      <c r="BQP160" s="289"/>
      <c r="BQQ160" s="285"/>
      <c r="BQR160" s="285"/>
      <c r="BQS160" s="285"/>
      <c r="BQT160" s="285"/>
      <c r="BQU160" s="285"/>
      <c r="BQV160" s="283"/>
      <c r="BQW160" s="284"/>
      <c r="BQX160" s="285"/>
      <c r="BQY160" s="285"/>
      <c r="BQZ160" s="285"/>
      <c r="BRA160" s="285"/>
      <c r="BRB160" s="285"/>
      <c r="BRC160" s="285"/>
      <c r="BRD160" s="285"/>
      <c r="BRE160" s="285"/>
      <c r="BRF160" s="285"/>
      <c r="BRG160" s="286"/>
      <c r="BRH160" s="287"/>
      <c r="BRI160" s="287"/>
      <c r="BRJ160" s="285"/>
      <c r="BRK160" s="288"/>
      <c r="BRL160" s="288"/>
      <c r="BRM160" s="289"/>
      <c r="BRN160" s="285"/>
      <c r="BRO160" s="285"/>
      <c r="BRP160" s="285"/>
      <c r="BRQ160" s="285"/>
      <c r="BRR160" s="285"/>
      <c r="BRS160" s="283"/>
      <c r="BRT160" s="284"/>
      <c r="BRU160" s="285"/>
      <c r="BRV160" s="285"/>
      <c r="BRW160" s="285"/>
      <c r="BRX160" s="285"/>
      <c r="BRY160" s="285"/>
      <c r="BRZ160" s="285"/>
      <c r="BSA160" s="285"/>
      <c r="BSB160" s="285"/>
      <c r="BSC160" s="285"/>
      <c r="BSD160" s="286"/>
      <c r="BSE160" s="287"/>
      <c r="BSF160" s="287"/>
      <c r="BSG160" s="285"/>
      <c r="BSH160" s="288"/>
      <c r="BSI160" s="288"/>
      <c r="BSJ160" s="289"/>
      <c r="BSK160" s="285"/>
      <c r="BSL160" s="285"/>
      <c r="BSM160" s="285"/>
      <c r="BSN160" s="285"/>
      <c r="BSO160" s="285"/>
      <c r="BSP160" s="283"/>
      <c r="BSQ160" s="284"/>
      <c r="BSR160" s="285"/>
      <c r="BSS160" s="285"/>
      <c r="BST160" s="285"/>
      <c r="BSU160" s="285"/>
      <c r="BSV160" s="285"/>
      <c r="BSW160" s="285"/>
      <c r="BSX160" s="285"/>
      <c r="BSY160" s="285"/>
      <c r="BSZ160" s="285"/>
      <c r="BTA160" s="286"/>
      <c r="BTB160" s="287"/>
      <c r="BTC160" s="287"/>
      <c r="BTD160" s="285"/>
      <c r="BTE160" s="288"/>
      <c r="BTF160" s="288"/>
      <c r="BTG160" s="289"/>
      <c r="BTH160" s="285"/>
      <c r="BTI160" s="285"/>
      <c r="BTJ160" s="285"/>
      <c r="BTK160" s="285"/>
      <c r="BTL160" s="285"/>
      <c r="BTM160" s="283"/>
      <c r="BTN160" s="284"/>
      <c r="BTO160" s="285"/>
      <c r="BTP160" s="285"/>
      <c r="BTQ160" s="285"/>
      <c r="BTR160" s="285"/>
      <c r="BTS160" s="285"/>
      <c r="BTT160" s="285"/>
      <c r="BTU160" s="285"/>
      <c r="BTV160" s="285"/>
      <c r="BTW160" s="285"/>
      <c r="BTX160" s="286"/>
      <c r="BTY160" s="287"/>
      <c r="BTZ160" s="287"/>
      <c r="BUA160" s="285"/>
      <c r="BUB160" s="288"/>
      <c r="BUC160" s="288"/>
      <c r="BUD160" s="289"/>
      <c r="BUE160" s="285"/>
      <c r="BUF160" s="285"/>
      <c r="BUG160" s="285"/>
      <c r="BUH160" s="285"/>
      <c r="BUI160" s="285"/>
      <c r="BUJ160" s="283"/>
      <c r="BUK160" s="284"/>
      <c r="BUL160" s="285"/>
      <c r="BUM160" s="285"/>
      <c r="BUN160" s="285"/>
      <c r="BUO160" s="285"/>
      <c r="BUP160" s="285"/>
      <c r="BUQ160" s="285"/>
      <c r="BUR160" s="285"/>
      <c r="BUS160" s="285"/>
      <c r="BUT160" s="285"/>
      <c r="BUU160" s="286"/>
      <c r="BUV160" s="287"/>
      <c r="BUW160" s="287"/>
      <c r="BUX160" s="285"/>
      <c r="BUY160" s="288"/>
      <c r="BUZ160" s="288"/>
      <c r="BVA160" s="289"/>
      <c r="BVB160" s="285"/>
      <c r="BVC160" s="285"/>
      <c r="BVD160" s="285"/>
      <c r="BVE160" s="285"/>
      <c r="BVF160" s="285"/>
      <c r="BVG160" s="283"/>
      <c r="BVH160" s="284"/>
      <c r="BVI160" s="285"/>
      <c r="BVJ160" s="285"/>
      <c r="BVK160" s="285"/>
      <c r="BVL160" s="285"/>
      <c r="BVM160" s="285"/>
      <c r="BVN160" s="285"/>
      <c r="BVO160" s="285"/>
      <c r="BVP160" s="285"/>
      <c r="BVQ160" s="285"/>
      <c r="BVR160" s="286"/>
      <c r="BVS160" s="287"/>
      <c r="BVT160" s="287"/>
      <c r="BVU160" s="285"/>
      <c r="BVV160" s="288"/>
      <c r="BVW160" s="288"/>
      <c r="BVX160" s="289"/>
      <c r="BVY160" s="285"/>
      <c r="BVZ160" s="285"/>
      <c r="BWA160" s="285"/>
      <c r="BWB160" s="285"/>
      <c r="BWC160" s="285"/>
      <c r="BWD160" s="283"/>
      <c r="BWE160" s="284"/>
      <c r="BWF160" s="285"/>
      <c r="BWG160" s="285"/>
      <c r="BWH160" s="285"/>
      <c r="BWI160" s="285"/>
      <c r="BWJ160" s="285"/>
      <c r="BWK160" s="285"/>
      <c r="BWL160" s="285"/>
      <c r="BWM160" s="285"/>
      <c r="BWN160" s="285"/>
      <c r="BWO160" s="286"/>
      <c r="BWP160" s="287"/>
      <c r="BWQ160" s="287"/>
      <c r="BWR160" s="285"/>
      <c r="BWS160" s="288"/>
      <c r="BWT160" s="288"/>
      <c r="BWU160" s="289"/>
      <c r="BWV160" s="285"/>
      <c r="BWW160" s="285"/>
      <c r="BWX160" s="285"/>
      <c r="BWY160" s="285"/>
      <c r="BWZ160" s="285"/>
      <c r="BXA160" s="283"/>
      <c r="BXB160" s="284"/>
      <c r="BXC160" s="285"/>
      <c r="BXD160" s="285"/>
      <c r="BXE160" s="285"/>
      <c r="BXF160" s="285"/>
      <c r="BXG160" s="285"/>
      <c r="BXH160" s="285"/>
      <c r="BXI160" s="285"/>
      <c r="BXJ160" s="285"/>
      <c r="BXK160" s="285"/>
      <c r="BXL160" s="286"/>
      <c r="BXM160" s="287"/>
      <c r="BXN160" s="287"/>
      <c r="BXO160" s="285"/>
      <c r="BXP160" s="288"/>
      <c r="BXQ160" s="288"/>
      <c r="BXR160" s="289"/>
      <c r="BXS160" s="285"/>
      <c r="BXT160" s="285"/>
      <c r="BXU160" s="285"/>
      <c r="BXV160" s="285"/>
      <c r="BXW160" s="285"/>
      <c r="BXX160" s="283"/>
      <c r="BXY160" s="284"/>
      <c r="BXZ160" s="285"/>
      <c r="BYA160" s="285"/>
      <c r="BYB160" s="285"/>
      <c r="BYC160" s="285"/>
      <c r="BYD160" s="285"/>
      <c r="BYE160" s="285"/>
      <c r="BYF160" s="285"/>
      <c r="BYG160" s="285"/>
      <c r="BYH160" s="285"/>
      <c r="BYI160" s="286"/>
      <c r="BYJ160" s="287"/>
      <c r="BYK160" s="287"/>
      <c r="BYL160" s="285"/>
      <c r="BYM160" s="288"/>
      <c r="BYN160" s="288"/>
      <c r="BYO160" s="289"/>
      <c r="BYP160" s="285"/>
      <c r="BYQ160" s="285"/>
      <c r="BYR160" s="285"/>
      <c r="BYS160" s="285"/>
      <c r="BYT160" s="285"/>
      <c r="BYU160" s="283"/>
      <c r="BYV160" s="284"/>
      <c r="BYW160" s="285"/>
      <c r="BYX160" s="285"/>
      <c r="BYY160" s="285"/>
      <c r="BYZ160" s="285"/>
      <c r="BZA160" s="285"/>
      <c r="BZB160" s="285"/>
      <c r="BZC160" s="285"/>
      <c r="BZD160" s="285"/>
      <c r="BZE160" s="285"/>
      <c r="BZF160" s="286"/>
      <c r="BZG160" s="287"/>
      <c r="BZH160" s="287"/>
      <c r="BZI160" s="285"/>
      <c r="BZJ160" s="288"/>
      <c r="BZK160" s="288"/>
      <c r="BZL160" s="289"/>
      <c r="BZM160" s="285"/>
      <c r="BZN160" s="285"/>
      <c r="BZO160" s="285"/>
      <c r="BZP160" s="285"/>
      <c r="BZQ160" s="285"/>
      <c r="BZR160" s="283"/>
      <c r="BZS160" s="284"/>
      <c r="BZT160" s="285"/>
      <c r="BZU160" s="285"/>
      <c r="BZV160" s="285"/>
      <c r="BZW160" s="285"/>
      <c r="BZX160" s="285"/>
      <c r="BZY160" s="285"/>
      <c r="BZZ160" s="285"/>
      <c r="CAA160" s="285"/>
      <c r="CAB160" s="285"/>
      <c r="CAC160" s="286"/>
      <c r="CAD160" s="287"/>
      <c r="CAE160" s="287"/>
      <c r="CAF160" s="285"/>
      <c r="CAG160" s="288"/>
      <c r="CAH160" s="288"/>
      <c r="CAI160" s="289"/>
      <c r="CAJ160" s="285"/>
      <c r="CAK160" s="285"/>
      <c r="CAL160" s="285"/>
      <c r="CAM160" s="285"/>
      <c r="CAN160" s="285"/>
      <c r="CAO160" s="283"/>
      <c r="CAP160" s="284"/>
      <c r="CAQ160" s="285"/>
      <c r="CAR160" s="285"/>
      <c r="CAS160" s="285"/>
      <c r="CAT160" s="285"/>
      <c r="CAU160" s="285"/>
      <c r="CAV160" s="285"/>
      <c r="CAW160" s="285"/>
      <c r="CAX160" s="285"/>
      <c r="CAY160" s="285"/>
      <c r="CAZ160" s="286"/>
      <c r="CBA160" s="287"/>
      <c r="CBB160" s="287"/>
      <c r="CBC160" s="285"/>
      <c r="CBD160" s="288"/>
      <c r="CBE160" s="288"/>
      <c r="CBF160" s="289"/>
      <c r="CBG160" s="285"/>
      <c r="CBH160" s="285"/>
      <c r="CBI160" s="285"/>
      <c r="CBJ160" s="285"/>
      <c r="CBK160" s="285"/>
      <c r="CBL160" s="283"/>
      <c r="CBM160" s="284"/>
      <c r="CBN160" s="285"/>
      <c r="CBO160" s="285"/>
      <c r="CBP160" s="285"/>
      <c r="CBQ160" s="285"/>
      <c r="CBR160" s="285"/>
      <c r="CBS160" s="285"/>
      <c r="CBT160" s="285"/>
      <c r="CBU160" s="285"/>
      <c r="CBV160" s="285"/>
      <c r="CBW160" s="286"/>
      <c r="CBX160" s="287"/>
      <c r="CBY160" s="287"/>
      <c r="CBZ160" s="285"/>
      <c r="CCA160" s="288"/>
      <c r="CCB160" s="288"/>
      <c r="CCC160" s="289"/>
      <c r="CCD160" s="285"/>
      <c r="CCE160" s="285"/>
      <c r="CCF160" s="285"/>
      <c r="CCG160" s="285"/>
      <c r="CCH160" s="285"/>
      <c r="CCI160" s="283"/>
      <c r="CCJ160" s="284"/>
      <c r="CCK160" s="285"/>
      <c r="CCL160" s="285"/>
      <c r="CCM160" s="285"/>
      <c r="CCN160" s="285"/>
      <c r="CCO160" s="285"/>
      <c r="CCP160" s="285"/>
      <c r="CCQ160" s="285"/>
      <c r="CCR160" s="285"/>
      <c r="CCS160" s="285"/>
      <c r="CCT160" s="286"/>
      <c r="CCU160" s="287"/>
      <c r="CCV160" s="287"/>
      <c r="CCW160" s="285"/>
      <c r="CCX160" s="288"/>
      <c r="CCY160" s="288"/>
      <c r="CCZ160" s="289"/>
      <c r="CDA160" s="285"/>
      <c r="CDB160" s="285"/>
      <c r="CDC160" s="285"/>
      <c r="CDD160" s="285"/>
      <c r="CDE160" s="285"/>
      <c r="CDF160" s="283"/>
      <c r="CDG160" s="284"/>
      <c r="CDH160" s="285"/>
      <c r="CDI160" s="285"/>
      <c r="CDJ160" s="285"/>
      <c r="CDK160" s="285"/>
      <c r="CDL160" s="285"/>
      <c r="CDM160" s="285"/>
      <c r="CDN160" s="285"/>
      <c r="CDO160" s="285"/>
      <c r="CDP160" s="285"/>
      <c r="CDQ160" s="286"/>
      <c r="CDR160" s="287"/>
      <c r="CDS160" s="287"/>
      <c r="CDT160" s="285"/>
      <c r="CDU160" s="288"/>
      <c r="CDV160" s="288"/>
      <c r="CDW160" s="289"/>
      <c r="CDX160" s="285"/>
      <c r="CDY160" s="285"/>
      <c r="CDZ160" s="285"/>
      <c r="CEA160" s="285"/>
      <c r="CEB160" s="285"/>
      <c r="CEC160" s="283"/>
      <c r="CED160" s="284"/>
      <c r="CEE160" s="285"/>
      <c r="CEF160" s="285"/>
      <c r="CEG160" s="285"/>
      <c r="CEH160" s="285"/>
      <c r="CEI160" s="285"/>
      <c r="CEJ160" s="285"/>
      <c r="CEK160" s="285"/>
      <c r="CEL160" s="285"/>
      <c r="CEM160" s="285"/>
      <c r="CEN160" s="286"/>
      <c r="CEO160" s="287"/>
      <c r="CEP160" s="287"/>
      <c r="CEQ160" s="285"/>
      <c r="CER160" s="288"/>
      <c r="CES160" s="288"/>
      <c r="CET160" s="289"/>
      <c r="CEU160" s="285"/>
      <c r="CEV160" s="285"/>
      <c r="CEW160" s="285"/>
      <c r="CEX160" s="285"/>
      <c r="CEY160" s="285"/>
      <c r="CEZ160" s="283"/>
      <c r="CFA160" s="284"/>
      <c r="CFB160" s="285"/>
      <c r="CFC160" s="285"/>
      <c r="CFD160" s="285"/>
      <c r="CFE160" s="285"/>
      <c r="CFF160" s="285"/>
      <c r="CFG160" s="285"/>
      <c r="CFH160" s="285"/>
      <c r="CFI160" s="285"/>
      <c r="CFJ160" s="285"/>
      <c r="CFK160" s="286"/>
      <c r="CFL160" s="287"/>
      <c r="CFM160" s="287"/>
      <c r="CFN160" s="285"/>
      <c r="CFO160" s="288"/>
      <c r="CFP160" s="288"/>
      <c r="CFQ160" s="289"/>
      <c r="CFR160" s="285"/>
      <c r="CFS160" s="285"/>
      <c r="CFT160" s="285"/>
      <c r="CFU160" s="285"/>
      <c r="CFV160" s="285"/>
      <c r="CFW160" s="283"/>
      <c r="CFX160" s="284"/>
      <c r="CFY160" s="285"/>
      <c r="CFZ160" s="285"/>
      <c r="CGA160" s="285"/>
      <c r="CGB160" s="285"/>
      <c r="CGC160" s="285"/>
      <c r="CGD160" s="285"/>
      <c r="CGE160" s="285"/>
      <c r="CGF160" s="285"/>
      <c r="CGG160" s="285"/>
      <c r="CGH160" s="286"/>
      <c r="CGI160" s="287"/>
      <c r="CGJ160" s="287"/>
      <c r="CGK160" s="285"/>
      <c r="CGL160" s="288"/>
      <c r="CGM160" s="288"/>
      <c r="CGN160" s="289"/>
      <c r="CGO160" s="285"/>
      <c r="CGP160" s="285"/>
      <c r="CGQ160" s="285"/>
      <c r="CGR160" s="285"/>
      <c r="CGS160" s="285"/>
      <c r="CGT160" s="283"/>
      <c r="CGU160" s="284"/>
      <c r="CGV160" s="285"/>
      <c r="CGW160" s="285"/>
      <c r="CGX160" s="285"/>
      <c r="CGY160" s="285"/>
      <c r="CGZ160" s="285"/>
      <c r="CHA160" s="285"/>
      <c r="CHB160" s="285"/>
      <c r="CHC160" s="285"/>
      <c r="CHD160" s="285"/>
      <c r="CHE160" s="286"/>
      <c r="CHF160" s="287"/>
      <c r="CHG160" s="287"/>
      <c r="CHH160" s="285"/>
      <c r="CHI160" s="288"/>
      <c r="CHJ160" s="288"/>
      <c r="CHK160" s="289"/>
      <c r="CHL160" s="285"/>
      <c r="CHM160" s="285"/>
      <c r="CHN160" s="285"/>
      <c r="CHO160" s="285"/>
      <c r="CHP160" s="285"/>
      <c r="CHQ160" s="283"/>
      <c r="CHR160" s="284"/>
      <c r="CHS160" s="285"/>
      <c r="CHT160" s="285"/>
      <c r="CHU160" s="285"/>
      <c r="CHV160" s="285"/>
      <c r="CHW160" s="285"/>
      <c r="CHX160" s="285"/>
      <c r="CHY160" s="285"/>
      <c r="CHZ160" s="285"/>
      <c r="CIA160" s="285"/>
      <c r="CIB160" s="286"/>
      <c r="CIC160" s="287"/>
      <c r="CID160" s="287"/>
      <c r="CIE160" s="285"/>
      <c r="CIF160" s="288"/>
      <c r="CIG160" s="288"/>
      <c r="CIH160" s="289"/>
      <c r="CII160" s="285"/>
      <c r="CIJ160" s="285"/>
      <c r="CIK160" s="285"/>
      <c r="CIL160" s="285"/>
      <c r="CIM160" s="285"/>
      <c r="CIN160" s="283"/>
      <c r="CIO160" s="284"/>
      <c r="CIP160" s="285"/>
      <c r="CIQ160" s="285"/>
      <c r="CIR160" s="285"/>
      <c r="CIS160" s="285"/>
      <c r="CIT160" s="285"/>
      <c r="CIU160" s="285"/>
      <c r="CIV160" s="285"/>
      <c r="CIW160" s="285"/>
      <c r="CIX160" s="285"/>
      <c r="CIY160" s="286"/>
      <c r="CIZ160" s="287"/>
      <c r="CJA160" s="287"/>
      <c r="CJB160" s="285"/>
      <c r="CJC160" s="288"/>
      <c r="CJD160" s="288"/>
      <c r="CJE160" s="289"/>
      <c r="CJF160" s="285"/>
      <c r="CJG160" s="285"/>
      <c r="CJH160" s="285"/>
      <c r="CJI160" s="285"/>
      <c r="CJJ160" s="285"/>
      <c r="CJK160" s="283"/>
      <c r="CJL160" s="284"/>
      <c r="CJM160" s="285"/>
      <c r="CJN160" s="285"/>
      <c r="CJO160" s="285"/>
      <c r="CJP160" s="285"/>
      <c r="CJQ160" s="285"/>
      <c r="CJR160" s="285"/>
      <c r="CJS160" s="285"/>
      <c r="CJT160" s="285"/>
      <c r="CJU160" s="285"/>
      <c r="CJV160" s="286"/>
      <c r="CJW160" s="287"/>
      <c r="CJX160" s="287"/>
      <c r="CJY160" s="285"/>
      <c r="CJZ160" s="288"/>
      <c r="CKA160" s="288"/>
      <c r="CKB160" s="289"/>
      <c r="CKC160" s="285"/>
      <c r="CKD160" s="285"/>
      <c r="CKE160" s="285"/>
      <c r="CKF160" s="285"/>
      <c r="CKG160" s="285"/>
      <c r="CKH160" s="283"/>
      <c r="CKI160" s="284"/>
      <c r="CKJ160" s="285"/>
      <c r="CKK160" s="285"/>
      <c r="CKL160" s="285"/>
      <c r="CKM160" s="285"/>
      <c r="CKN160" s="285"/>
      <c r="CKO160" s="285"/>
      <c r="CKP160" s="285"/>
      <c r="CKQ160" s="285"/>
      <c r="CKR160" s="285"/>
      <c r="CKS160" s="286"/>
      <c r="CKT160" s="287"/>
      <c r="CKU160" s="287"/>
      <c r="CKV160" s="285"/>
      <c r="CKW160" s="288"/>
      <c r="CKX160" s="288"/>
      <c r="CKY160" s="289"/>
      <c r="CKZ160" s="285"/>
      <c r="CLA160" s="285"/>
      <c r="CLB160" s="285"/>
      <c r="CLC160" s="285"/>
      <c r="CLD160" s="285"/>
      <c r="CLE160" s="283"/>
      <c r="CLF160" s="284"/>
      <c r="CLG160" s="285"/>
      <c r="CLH160" s="285"/>
      <c r="CLI160" s="285"/>
      <c r="CLJ160" s="285"/>
      <c r="CLK160" s="285"/>
      <c r="CLL160" s="285"/>
      <c r="CLM160" s="285"/>
      <c r="CLN160" s="285"/>
      <c r="CLO160" s="285"/>
      <c r="CLP160" s="286"/>
      <c r="CLQ160" s="287"/>
      <c r="CLR160" s="287"/>
      <c r="CLS160" s="285"/>
      <c r="CLT160" s="288"/>
      <c r="CLU160" s="288"/>
      <c r="CLV160" s="289"/>
      <c r="CLW160" s="285"/>
      <c r="CLX160" s="285"/>
      <c r="CLY160" s="285"/>
      <c r="CLZ160" s="285"/>
      <c r="CMA160" s="285"/>
      <c r="CMB160" s="283"/>
      <c r="CMC160" s="284"/>
      <c r="CMD160" s="285"/>
      <c r="CME160" s="285"/>
      <c r="CMF160" s="285"/>
      <c r="CMG160" s="285"/>
      <c r="CMH160" s="285"/>
      <c r="CMI160" s="285"/>
      <c r="CMJ160" s="285"/>
      <c r="CMK160" s="285"/>
      <c r="CML160" s="285"/>
      <c r="CMM160" s="286"/>
      <c r="CMN160" s="287"/>
      <c r="CMO160" s="287"/>
      <c r="CMP160" s="285"/>
      <c r="CMQ160" s="288"/>
      <c r="CMR160" s="288"/>
      <c r="CMS160" s="289"/>
      <c r="CMT160" s="285"/>
      <c r="CMU160" s="285"/>
      <c r="CMV160" s="285"/>
      <c r="CMW160" s="285"/>
      <c r="CMX160" s="285"/>
      <c r="CMY160" s="283"/>
      <c r="CMZ160" s="284"/>
      <c r="CNA160" s="285"/>
      <c r="CNB160" s="285"/>
      <c r="CNC160" s="285"/>
      <c r="CND160" s="285"/>
      <c r="CNE160" s="285"/>
      <c r="CNF160" s="285"/>
      <c r="CNG160" s="285"/>
      <c r="CNH160" s="285"/>
      <c r="CNI160" s="285"/>
      <c r="CNJ160" s="286"/>
      <c r="CNK160" s="287"/>
      <c r="CNL160" s="287"/>
      <c r="CNM160" s="285"/>
      <c r="CNN160" s="288"/>
      <c r="CNO160" s="288"/>
      <c r="CNP160" s="289"/>
      <c r="CNQ160" s="285"/>
      <c r="CNR160" s="285"/>
      <c r="CNS160" s="285"/>
      <c r="CNT160" s="285"/>
      <c r="CNU160" s="285"/>
      <c r="CNV160" s="283"/>
      <c r="CNW160" s="284"/>
      <c r="CNX160" s="285"/>
      <c r="CNY160" s="285"/>
      <c r="CNZ160" s="285"/>
      <c r="COA160" s="285"/>
      <c r="COB160" s="285"/>
      <c r="COC160" s="285"/>
      <c r="COD160" s="285"/>
      <c r="COE160" s="285"/>
      <c r="COF160" s="285"/>
      <c r="COG160" s="286"/>
      <c r="COH160" s="287"/>
      <c r="COI160" s="287"/>
      <c r="COJ160" s="285"/>
      <c r="COK160" s="288"/>
      <c r="COL160" s="288"/>
      <c r="COM160" s="289"/>
      <c r="CON160" s="285"/>
      <c r="COO160" s="285"/>
      <c r="COP160" s="285"/>
      <c r="COQ160" s="285"/>
      <c r="COR160" s="285"/>
      <c r="COS160" s="283"/>
      <c r="COT160" s="284"/>
      <c r="COU160" s="285"/>
      <c r="COV160" s="285"/>
      <c r="COW160" s="285"/>
      <c r="COX160" s="285"/>
      <c r="COY160" s="285"/>
      <c r="COZ160" s="285"/>
      <c r="CPA160" s="285"/>
      <c r="CPB160" s="285"/>
      <c r="CPC160" s="285"/>
      <c r="CPD160" s="286"/>
      <c r="CPE160" s="287"/>
      <c r="CPF160" s="287"/>
      <c r="CPG160" s="285"/>
      <c r="CPH160" s="288"/>
      <c r="CPI160" s="288"/>
      <c r="CPJ160" s="289"/>
      <c r="CPK160" s="285"/>
      <c r="CPL160" s="285"/>
      <c r="CPM160" s="285"/>
      <c r="CPN160" s="285"/>
      <c r="CPO160" s="285"/>
      <c r="CPP160" s="283"/>
      <c r="CPQ160" s="284"/>
      <c r="CPR160" s="285"/>
      <c r="CPS160" s="285"/>
      <c r="CPT160" s="285"/>
      <c r="CPU160" s="285"/>
      <c r="CPV160" s="285"/>
      <c r="CPW160" s="285"/>
      <c r="CPX160" s="285"/>
      <c r="CPY160" s="285"/>
      <c r="CPZ160" s="285"/>
      <c r="CQA160" s="286"/>
      <c r="CQB160" s="287"/>
      <c r="CQC160" s="287"/>
      <c r="CQD160" s="285"/>
      <c r="CQE160" s="288"/>
      <c r="CQF160" s="288"/>
      <c r="CQG160" s="289"/>
      <c r="CQH160" s="285"/>
      <c r="CQI160" s="285"/>
      <c r="CQJ160" s="285"/>
      <c r="CQK160" s="285"/>
      <c r="CQL160" s="285"/>
      <c r="CQM160" s="283"/>
      <c r="CQN160" s="284"/>
      <c r="CQO160" s="285"/>
      <c r="CQP160" s="285"/>
      <c r="CQQ160" s="285"/>
      <c r="CQR160" s="285"/>
      <c r="CQS160" s="285"/>
      <c r="CQT160" s="285"/>
      <c r="CQU160" s="285"/>
      <c r="CQV160" s="285"/>
      <c r="CQW160" s="285"/>
      <c r="CQX160" s="286"/>
      <c r="CQY160" s="287"/>
      <c r="CQZ160" s="287"/>
      <c r="CRA160" s="285"/>
      <c r="CRB160" s="288"/>
      <c r="CRC160" s="288"/>
      <c r="CRD160" s="289"/>
      <c r="CRE160" s="285"/>
      <c r="CRF160" s="285"/>
      <c r="CRG160" s="285"/>
      <c r="CRH160" s="285"/>
      <c r="CRI160" s="285"/>
      <c r="CRJ160" s="283"/>
      <c r="CRK160" s="284"/>
      <c r="CRL160" s="285"/>
      <c r="CRM160" s="285"/>
      <c r="CRN160" s="285"/>
      <c r="CRO160" s="285"/>
      <c r="CRP160" s="285"/>
      <c r="CRQ160" s="285"/>
      <c r="CRR160" s="285"/>
      <c r="CRS160" s="285"/>
      <c r="CRT160" s="285"/>
      <c r="CRU160" s="286"/>
      <c r="CRV160" s="287"/>
      <c r="CRW160" s="287"/>
      <c r="CRX160" s="285"/>
      <c r="CRY160" s="288"/>
      <c r="CRZ160" s="288"/>
      <c r="CSA160" s="289"/>
      <c r="CSB160" s="285"/>
      <c r="CSC160" s="285"/>
      <c r="CSD160" s="285"/>
      <c r="CSE160" s="285"/>
      <c r="CSF160" s="285"/>
      <c r="CSG160" s="283"/>
      <c r="CSH160" s="284"/>
      <c r="CSI160" s="285"/>
      <c r="CSJ160" s="285"/>
      <c r="CSK160" s="285"/>
      <c r="CSL160" s="285"/>
      <c r="CSM160" s="285"/>
      <c r="CSN160" s="285"/>
      <c r="CSO160" s="285"/>
      <c r="CSP160" s="285"/>
      <c r="CSQ160" s="285"/>
      <c r="CSR160" s="286"/>
      <c r="CSS160" s="287"/>
      <c r="CST160" s="287"/>
      <c r="CSU160" s="285"/>
      <c r="CSV160" s="288"/>
      <c r="CSW160" s="288"/>
      <c r="CSX160" s="289"/>
      <c r="CSY160" s="285"/>
      <c r="CSZ160" s="285"/>
      <c r="CTA160" s="285"/>
      <c r="CTB160" s="285"/>
      <c r="CTC160" s="285"/>
      <c r="CTD160" s="283"/>
      <c r="CTE160" s="284"/>
      <c r="CTF160" s="285"/>
      <c r="CTG160" s="285"/>
      <c r="CTH160" s="285"/>
      <c r="CTI160" s="285"/>
      <c r="CTJ160" s="285"/>
      <c r="CTK160" s="285"/>
      <c r="CTL160" s="285"/>
      <c r="CTM160" s="285"/>
      <c r="CTN160" s="285"/>
      <c r="CTO160" s="286"/>
      <c r="CTP160" s="287"/>
      <c r="CTQ160" s="287"/>
      <c r="CTR160" s="285"/>
      <c r="CTS160" s="288"/>
      <c r="CTT160" s="288"/>
      <c r="CTU160" s="289"/>
      <c r="CTV160" s="285"/>
      <c r="CTW160" s="285"/>
      <c r="CTX160" s="285"/>
      <c r="CTY160" s="285"/>
      <c r="CTZ160" s="285"/>
      <c r="CUA160" s="283"/>
      <c r="CUB160" s="284"/>
      <c r="CUC160" s="285"/>
      <c r="CUD160" s="285"/>
      <c r="CUE160" s="285"/>
      <c r="CUF160" s="285"/>
      <c r="CUG160" s="285"/>
      <c r="CUH160" s="285"/>
      <c r="CUI160" s="285"/>
      <c r="CUJ160" s="285"/>
      <c r="CUK160" s="285"/>
      <c r="CUL160" s="286"/>
      <c r="CUM160" s="287"/>
      <c r="CUN160" s="287"/>
      <c r="CUO160" s="285"/>
      <c r="CUP160" s="288"/>
      <c r="CUQ160" s="288"/>
      <c r="CUR160" s="289"/>
      <c r="CUS160" s="285"/>
      <c r="CUT160" s="285"/>
      <c r="CUU160" s="285"/>
      <c r="CUV160" s="285"/>
      <c r="CUW160" s="285"/>
      <c r="CUX160" s="283"/>
      <c r="CUY160" s="284"/>
      <c r="CUZ160" s="285"/>
      <c r="CVA160" s="285"/>
      <c r="CVB160" s="285"/>
      <c r="CVC160" s="285"/>
      <c r="CVD160" s="285"/>
      <c r="CVE160" s="285"/>
      <c r="CVF160" s="285"/>
      <c r="CVG160" s="285"/>
      <c r="CVH160" s="285"/>
      <c r="CVI160" s="286"/>
      <c r="CVJ160" s="287"/>
      <c r="CVK160" s="287"/>
      <c r="CVL160" s="285"/>
      <c r="CVM160" s="288"/>
      <c r="CVN160" s="288"/>
      <c r="CVO160" s="289"/>
      <c r="CVP160" s="285"/>
      <c r="CVQ160" s="285"/>
      <c r="CVR160" s="285"/>
      <c r="CVS160" s="285"/>
      <c r="CVT160" s="285"/>
      <c r="CVU160" s="283"/>
      <c r="CVV160" s="284"/>
      <c r="CVW160" s="285"/>
      <c r="CVX160" s="285"/>
      <c r="CVY160" s="285"/>
      <c r="CVZ160" s="285"/>
      <c r="CWA160" s="285"/>
      <c r="CWB160" s="285"/>
      <c r="CWC160" s="285"/>
      <c r="CWD160" s="285"/>
      <c r="CWE160" s="285"/>
      <c r="CWF160" s="286"/>
      <c r="CWG160" s="287"/>
      <c r="CWH160" s="287"/>
      <c r="CWI160" s="285"/>
      <c r="CWJ160" s="288"/>
      <c r="CWK160" s="288"/>
      <c r="CWL160" s="289"/>
      <c r="CWM160" s="285"/>
      <c r="CWN160" s="285"/>
      <c r="CWO160" s="285"/>
      <c r="CWP160" s="285"/>
      <c r="CWQ160" s="285"/>
      <c r="CWR160" s="283"/>
      <c r="CWS160" s="284"/>
      <c r="CWT160" s="285"/>
      <c r="CWU160" s="285"/>
      <c r="CWV160" s="285"/>
      <c r="CWW160" s="285"/>
      <c r="CWX160" s="285"/>
      <c r="CWY160" s="285"/>
      <c r="CWZ160" s="285"/>
      <c r="CXA160" s="285"/>
      <c r="CXB160" s="285"/>
      <c r="CXC160" s="286"/>
      <c r="CXD160" s="287"/>
      <c r="CXE160" s="287"/>
      <c r="CXF160" s="285"/>
      <c r="CXG160" s="288"/>
      <c r="CXH160" s="288"/>
      <c r="CXI160" s="289"/>
      <c r="CXJ160" s="285"/>
      <c r="CXK160" s="285"/>
      <c r="CXL160" s="285"/>
      <c r="CXM160" s="285"/>
      <c r="CXN160" s="285"/>
      <c r="CXO160" s="283"/>
      <c r="CXP160" s="284"/>
      <c r="CXQ160" s="285"/>
      <c r="CXR160" s="285"/>
      <c r="CXS160" s="285"/>
      <c r="CXT160" s="285"/>
      <c r="CXU160" s="285"/>
      <c r="CXV160" s="285"/>
      <c r="CXW160" s="285"/>
      <c r="CXX160" s="285"/>
      <c r="CXY160" s="285"/>
      <c r="CXZ160" s="286"/>
      <c r="CYA160" s="287"/>
      <c r="CYB160" s="287"/>
      <c r="CYC160" s="285"/>
      <c r="CYD160" s="288"/>
      <c r="CYE160" s="288"/>
      <c r="CYF160" s="289"/>
      <c r="CYG160" s="285"/>
      <c r="CYH160" s="285"/>
      <c r="CYI160" s="285"/>
      <c r="CYJ160" s="285"/>
      <c r="CYK160" s="285"/>
      <c r="CYL160" s="283"/>
      <c r="CYM160" s="284"/>
      <c r="CYN160" s="285"/>
      <c r="CYO160" s="285"/>
      <c r="CYP160" s="285"/>
      <c r="CYQ160" s="285"/>
      <c r="CYR160" s="285"/>
      <c r="CYS160" s="285"/>
      <c r="CYT160" s="285"/>
      <c r="CYU160" s="285"/>
      <c r="CYV160" s="285"/>
      <c r="CYW160" s="286"/>
      <c r="CYX160" s="287"/>
      <c r="CYY160" s="287"/>
      <c r="CYZ160" s="285"/>
      <c r="CZA160" s="288"/>
      <c r="CZB160" s="288"/>
      <c r="CZC160" s="289"/>
      <c r="CZD160" s="285"/>
      <c r="CZE160" s="285"/>
      <c r="CZF160" s="285"/>
      <c r="CZG160" s="285"/>
      <c r="CZH160" s="285"/>
      <c r="CZI160" s="283"/>
      <c r="CZJ160" s="284"/>
      <c r="CZK160" s="285"/>
      <c r="CZL160" s="285"/>
      <c r="CZM160" s="285"/>
      <c r="CZN160" s="285"/>
      <c r="CZO160" s="285"/>
      <c r="CZP160" s="285"/>
      <c r="CZQ160" s="285"/>
      <c r="CZR160" s="285"/>
      <c r="CZS160" s="285"/>
      <c r="CZT160" s="286"/>
      <c r="CZU160" s="287"/>
      <c r="CZV160" s="287"/>
      <c r="CZW160" s="285"/>
      <c r="CZX160" s="288"/>
      <c r="CZY160" s="288"/>
      <c r="CZZ160" s="289"/>
      <c r="DAA160" s="285"/>
      <c r="DAB160" s="285"/>
      <c r="DAC160" s="285"/>
      <c r="DAD160" s="285"/>
      <c r="DAE160" s="285"/>
      <c r="DAF160" s="283"/>
      <c r="DAG160" s="284"/>
      <c r="DAH160" s="285"/>
      <c r="DAI160" s="285"/>
      <c r="DAJ160" s="285"/>
      <c r="DAK160" s="285"/>
      <c r="DAL160" s="285"/>
      <c r="DAM160" s="285"/>
      <c r="DAN160" s="285"/>
      <c r="DAO160" s="285"/>
      <c r="DAP160" s="285"/>
      <c r="DAQ160" s="286"/>
      <c r="DAR160" s="287"/>
      <c r="DAS160" s="287"/>
      <c r="DAT160" s="285"/>
      <c r="DAU160" s="288"/>
      <c r="DAV160" s="288"/>
      <c r="DAW160" s="289"/>
      <c r="DAX160" s="285"/>
      <c r="DAY160" s="285"/>
      <c r="DAZ160" s="285"/>
      <c r="DBA160" s="285"/>
      <c r="DBB160" s="285"/>
      <c r="DBC160" s="283"/>
      <c r="DBD160" s="284"/>
      <c r="DBE160" s="285"/>
      <c r="DBF160" s="285"/>
      <c r="DBG160" s="285"/>
      <c r="DBH160" s="285"/>
      <c r="DBI160" s="285"/>
      <c r="DBJ160" s="285"/>
      <c r="DBK160" s="285"/>
      <c r="DBL160" s="285"/>
      <c r="DBM160" s="285"/>
      <c r="DBN160" s="286"/>
      <c r="DBO160" s="287"/>
      <c r="DBP160" s="287"/>
      <c r="DBQ160" s="285"/>
      <c r="DBR160" s="288"/>
      <c r="DBS160" s="288"/>
      <c r="DBT160" s="289"/>
      <c r="DBU160" s="285"/>
      <c r="DBV160" s="285"/>
      <c r="DBW160" s="285"/>
      <c r="DBX160" s="285"/>
      <c r="DBY160" s="285"/>
      <c r="DBZ160" s="283"/>
      <c r="DCA160" s="284"/>
      <c r="DCB160" s="285"/>
      <c r="DCC160" s="285"/>
      <c r="DCD160" s="285"/>
      <c r="DCE160" s="285"/>
      <c r="DCF160" s="285"/>
      <c r="DCG160" s="285"/>
      <c r="DCH160" s="285"/>
      <c r="DCI160" s="285"/>
      <c r="DCJ160" s="285"/>
      <c r="DCK160" s="286"/>
      <c r="DCL160" s="287"/>
      <c r="DCM160" s="287"/>
      <c r="DCN160" s="285"/>
      <c r="DCO160" s="288"/>
      <c r="DCP160" s="288"/>
      <c r="DCQ160" s="289"/>
      <c r="DCR160" s="285"/>
      <c r="DCS160" s="285"/>
      <c r="DCT160" s="285"/>
      <c r="DCU160" s="285"/>
      <c r="DCV160" s="285"/>
      <c r="DCW160" s="283"/>
      <c r="DCX160" s="284"/>
      <c r="DCY160" s="285"/>
      <c r="DCZ160" s="285"/>
      <c r="DDA160" s="285"/>
      <c r="DDB160" s="285"/>
      <c r="DDC160" s="285"/>
      <c r="DDD160" s="285"/>
      <c r="DDE160" s="285"/>
      <c r="DDF160" s="285"/>
      <c r="DDG160" s="285"/>
      <c r="DDH160" s="286"/>
      <c r="DDI160" s="287"/>
      <c r="DDJ160" s="287"/>
      <c r="DDK160" s="285"/>
      <c r="DDL160" s="288"/>
      <c r="DDM160" s="288"/>
      <c r="DDN160" s="289"/>
      <c r="DDO160" s="285"/>
      <c r="DDP160" s="285"/>
      <c r="DDQ160" s="285"/>
      <c r="DDR160" s="285"/>
      <c r="DDS160" s="285"/>
      <c r="DDT160" s="283"/>
      <c r="DDU160" s="284"/>
      <c r="DDV160" s="285"/>
      <c r="DDW160" s="285"/>
      <c r="DDX160" s="285"/>
      <c r="DDY160" s="285"/>
      <c r="DDZ160" s="285"/>
      <c r="DEA160" s="285"/>
      <c r="DEB160" s="285"/>
      <c r="DEC160" s="285"/>
      <c r="DED160" s="285"/>
      <c r="DEE160" s="286"/>
      <c r="DEF160" s="287"/>
      <c r="DEG160" s="287"/>
      <c r="DEH160" s="285"/>
      <c r="DEI160" s="288"/>
      <c r="DEJ160" s="288"/>
      <c r="DEK160" s="289"/>
      <c r="DEL160" s="285"/>
      <c r="DEM160" s="285"/>
      <c r="DEN160" s="285"/>
      <c r="DEO160" s="285"/>
      <c r="DEP160" s="285"/>
      <c r="DEQ160" s="283"/>
      <c r="DER160" s="284"/>
      <c r="DES160" s="285"/>
      <c r="DET160" s="285"/>
      <c r="DEU160" s="285"/>
      <c r="DEV160" s="285"/>
      <c r="DEW160" s="285"/>
      <c r="DEX160" s="285"/>
      <c r="DEY160" s="285"/>
      <c r="DEZ160" s="285"/>
      <c r="DFA160" s="285"/>
      <c r="DFB160" s="286"/>
      <c r="DFC160" s="287"/>
      <c r="DFD160" s="287"/>
      <c r="DFE160" s="285"/>
      <c r="DFF160" s="288"/>
      <c r="DFG160" s="288"/>
      <c r="DFH160" s="289"/>
      <c r="DFI160" s="285"/>
      <c r="DFJ160" s="285"/>
      <c r="DFK160" s="285"/>
      <c r="DFL160" s="285"/>
      <c r="DFM160" s="285"/>
      <c r="DFN160" s="283"/>
      <c r="DFO160" s="284"/>
      <c r="DFP160" s="285"/>
      <c r="DFQ160" s="285"/>
      <c r="DFR160" s="285"/>
      <c r="DFS160" s="285"/>
      <c r="DFT160" s="285"/>
      <c r="DFU160" s="285"/>
      <c r="DFV160" s="285"/>
      <c r="DFW160" s="285"/>
      <c r="DFX160" s="285"/>
      <c r="DFY160" s="286"/>
      <c r="DFZ160" s="287"/>
      <c r="DGA160" s="287"/>
      <c r="DGB160" s="285"/>
      <c r="DGC160" s="288"/>
      <c r="DGD160" s="288"/>
      <c r="DGE160" s="289"/>
      <c r="DGF160" s="285"/>
      <c r="DGG160" s="285"/>
      <c r="DGH160" s="285"/>
      <c r="DGI160" s="285"/>
      <c r="DGJ160" s="285"/>
      <c r="DGK160" s="283"/>
      <c r="DGL160" s="284"/>
      <c r="DGM160" s="285"/>
      <c r="DGN160" s="285"/>
      <c r="DGO160" s="285"/>
      <c r="DGP160" s="285"/>
      <c r="DGQ160" s="285"/>
      <c r="DGR160" s="285"/>
      <c r="DGS160" s="285"/>
      <c r="DGT160" s="285"/>
      <c r="DGU160" s="285"/>
      <c r="DGV160" s="286"/>
      <c r="DGW160" s="287"/>
      <c r="DGX160" s="287"/>
      <c r="DGY160" s="285"/>
      <c r="DGZ160" s="288"/>
      <c r="DHA160" s="288"/>
      <c r="DHB160" s="289"/>
      <c r="DHC160" s="285"/>
      <c r="DHD160" s="285"/>
      <c r="DHE160" s="285"/>
      <c r="DHF160" s="285"/>
      <c r="DHG160" s="285"/>
      <c r="DHH160" s="283"/>
      <c r="DHI160" s="284"/>
      <c r="DHJ160" s="285"/>
      <c r="DHK160" s="285"/>
      <c r="DHL160" s="285"/>
      <c r="DHM160" s="285"/>
      <c r="DHN160" s="285"/>
      <c r="DHO160" s="285"/>
      <c r="DHP160" s="285"/>
      <c r="DHQ160" s="285"/>
      <c r="DHR160" s="285"/>
      <c r="DHS160" s="286"/>
      <c r="DHT160" s="287"/>
      <c r="DHU160" s="287"/>
      <c r="DHV160" s="285"/>
      <c r="DHW160" s="288"/>
      <c r="DHX160" s="288"/>
      <c r="DHY160" s="289"/>
      <c r="DHZ160" s="285"/>
      <c r="DIA160" s="285"/>
      <c r="DIB160" s="285"/>
      <c r="DIC160" s="285"/>
      <c r="DID160" s="285"/>
      <c r="DIE160" s="283"/>
      <c r="DIF160" s="284"/>
      <c r="DIG160" s="285"/>
      <c r="DIH160" s="285"/>
      <c r="DII160" s="285"/>
      <c r="DIJ160" s="285"/>
      <c r="DIK160" s="285"/>
      <c r="DIL160" s="285"/>
      <c r="DIM160" s="285"/>
      <c r="DIN160" s="285"/>
      <c r="DIO160" s="285"/>
      <c r="DIP160" s="286"/>
      <c r="DIQ160" s="287"/>
      <c r="DIR160" s="287"/>
      <c r="DIS160" s="285"/>
      <c r="DIT160" s="288"/>
      <c r="DIU160" s="288"/>
      <c r="DIV160" s="289"/>
      <c r="DIW160" s="285"/>
      <c r="DIX160" s="285"/>
      <c r="DIY160" s="285"/>
      <c r="DIZ160" s="285"/>
      <c r="DJA160" s="285"/>
      <c r="DJB160" s="283"/>
      <c r="DJC160" s="284"/>
      <c r="DJD160" s="285"/>
      <c r="DJE160" s="285"/>
      <c r="DJF160" s="285"/>
      <c r="DJG160" s="285"/>
      <c r="DJH160" s="285"/>
      <c r="DJI160" s="285"/>
      <c r="DJJ160" s="285"/>
      <c r="DJK160" s="285"/>
      <c r="DJL160" s="285"/>
      <c r="DJM160" s="286"/>
      <c r="DJN160" s="287"/>
      <c r="DJO160" s="287"/>
      <c r="DJP160" s="285"/>
      <c r="DJQ160" s="288"/>
      <c r="DJR160" s="288"/>
      <c r="DJS160" s="289"/>
      <c r="DJT160" s="285"/>
      <c r="DJU160" s="285"/>
      <c r="DJV160" s="285"/>
      <c r="DJW160" s="285"/>
      <c r="DJX160" s="285"/>
      <c r="DJY160" s="283"/>
      <c r="DJZ160" s="284"/>
      <c r="DKA160" s="285"/>
      <c r="DKB160" s="285"/>
      <c r="DKC160" s="285"/>
      <c r="DKD160" s="285"/>
      <c r="DKE160" s="285"/>
      <c r="DKF160" s="285"/>
      <c r="DKG160" s="285"/>
      <c r="DKH160" s="285"/>
      <c r="DKI160" s="285"/>
      <c r="DKJ160" s="286"/>
      <c r="DKK160" s="287"/>
      <c r="DKL160" s="287"/>
      <c r="DKM160" s="285"/>
      <c r="DKN160" s="288"/>
      <c r="DKO160" s="288"/>
      <c r="DKP160" s="289"/>
      <c r="DKQ160" s="285"/>
      <c r="DKR160" s="285"/>
      <c r="DKS160" s="285"/>
      <c r="DKT160" s="285"/>
      <c r="DKU160" s="285"/>
      <c r="DKV160" s="283"/>
      <c r="DKW160" s="284"/>
      <c r="DKX160" s="285"/>
      <c r="DKY160" s="285"/>
      <c r="DKZ160" s="285"/>
      <c r="DLA160" s="285"/>
      <c r="DLB160" s="285"/>
      <c r="DLC160" s="285"/>
      <c r="DLD160" s="285"/>
      <c r="DLE160" s="285"/>
      <c r="DLF160" s="285"/>
      <c r="DLG160" s="286"/>
      <c r="DLH160" s="287"/>
      <c r="DLI160" s="287"/>
      <c r="DLJ160" s="285"/>
      <c r="DLK160" s="288"/>
      <c r="DLL160" s="288"/>
      <c r="DLM160" s="289"/>
      <c r="DLN160" s="285"/>
      <c r="DLO160" s="285"/>
      <c r="DLP160" s="285"/>
      <c r="DLQ160" s="285"/>
      <c r="DLR160" s="285"/>
      <c r="DLS160" s="283"/>
      <c r="DLT160" s="284"/>
      <c r="DLU160" s="285"/>
      <c r="DLV160" s="285"/>
      <c r="DLW160" s="285"/>
      <c r="DLX160" s="285"/>
      <c r="DLY160" s="285"/>
      <c r="DLZ160" s="285"/>
      <c r="DMA160" s="285"/>
      <c r="DMB160" s="285"/>
      <c r="DMC160" s="285"/>
      <c r="DMD160" s="286"/>
      <c r="DME160" s="287"/>
      <c r="DMF160" s="287"/>
      <c r="DMG160" s="285"/>
      <c r="DMH160" s="288"/>
      <c r="DMI160" s="288"/>
      <c r="DMJ160" s="289"/>
      <c r="DMK160" s="285"/>
      <c r="DML160" s="285"/>
      <c r="DMM160" s="285"/>
      <c r="DMN160" s="285"/>
      <c r="DMO160" s="285"/>
      <c r="DMP160" s="283"/>
      <c r="DMQ160" s="284"/>
      <c r="DMR160" s="285"/>
      <c r="DMS160" s="285"/>
      <c r="DMT160" s="285"/>
      <c r="DMU160" s="285"/>
      <c r="DMV160" s="285"/>
      <c r="DMW160" s="285"/>
      <c r="DMX160" s="285"/>
      <c r="DMY160" s="285"/>
      <c r="DMZ160" s="285"/>
      <c r="DNA160" s="286"/>
      <c r="DNB160" s="287"/>
      <c r="DNC160" s="287"/>
      <c r="DND160" s="285"/>
      <c r="DNE160" s="288"/>
      <c r="DNF160" s="288"/>
      <c r="DNG160" s="289"/>
      <c r="DNH160" s="285"/>
      <c r="DNI160" s="285"/>
      <c r="DNJ160" s="285"/>
      <c r="DNK160" s="285"/>
      <c r="DNL160" s="285"/>
      <c r="DNM160" s="283"/>
      <c r="DNN160" s="284"/>
      <c r="DNO160" s="285"/>
      <c r="DNP160" s="285"/>
      <c r="DNQ160" s="285"/>
      <c r="DNR160" s="285"/>
      <c r="DNS160" s="285"/>
      <c r="DNT160" s="285"/>
      <c r="DNU160" s="285"/>
      <c r="DNV160" s="285"/>
      <c r="DNW160" s="285"/>
      <c r="DNX160" s="286"/>
      <c r="DNY160" s="287"/>
      <c r="DNZ160" s="287"/>
      <c r="DOA160" s="285"/>
      <c r="DOB160" s="288"/>
      <c r="DOC160" s="288"/>
      <c r="DOD160" s="289"/>
      <c r="DOE160" s="285"/>
      <c r="DOF160" s="285"/>
      <c r="DOG160" s="285"/>
      <c r="DOH160" s="285"/>
      <c r="DOI160" s="285"/>
      <c r="DOJ160" s="283"/>
      <c r="DOK160" s="284"/>
      <c r="DOL160" s="285"/>
      <c r="DOM160" s="285"/>
      <c r="DON160" s="285"/>
      <c r="DOO160" s="285"/>
      <c r="DOP160" s="285"/>
      <c r="DOQ160" s="285"/>
      <c r="DOR160" s="285"/>
      <c r="DOS160" s="285"/>
      <c r="DOT160" s="285"/>
      <c r="DOU160" s="286"/>
      <c r="DOV160" s="287"/>
      <c r="DOW160" s="287"/>
      <c r="DOX160" s="285"/>
      <c r="DOY160" s="288"/>
      <c r="DOZ160" s="288"/>
      <c r="DPA160" s="289"/>
      <c r="DPB160" s="285"/>
      <c r="DPC160" s="285"/>
      <c r="DPD160" s="285"/>
      <c r="DPE160" s="285"/>
      <c r="DPF160" s="285"/>
      <c r="DPG160" s="283"/>
      <c r="DPH160" s="284"/>
      <c r="DPI160" s="285"/>
      <c r="DPJ160" s="285"/>
      <c r="DPK160" s="285"/>
      <c r="DPL160" s="285"/>
      <c r="DPM160" s="285"/>
      <c r="DPN160" s="285"/>
      <c r="DPO160" s="285"/>
      <c r="DPP160" s="285"/>
      <c r="DPQ160" s="285"/>
      <c r="DPR160" s="286"/>
      <c r="DPS160" s="287"/>
      <c r="DPT160" s="287"/>
      <c r="DPU160" s="285"/>
      <c r="DPV160" s="288"/>
      <c r="DPW160" s="288"/>
      <c r="DPX160" s="289"/>
      <c r="DPY160" s="285"/>
      <c r="DPZ160" s="285"/>
      <c r="DQA160" s="285"/>
      <c r="DQB160" s="285"/>
      <c r="DQC160" s="285"/>
      <c r="DQD160" s="283"/>
      <c r="DQE160" s="284"/>
      <c r="DQF160" s="285"/>
      <c r="DQG160" s="285"/>
      <c r="DQH160" s="285"/>
      <c r="DQI160" s="285"/>
      <c r="DQJ160" s="285"/>
      <c r="DQK160" s="285"/>
      <c r="DQL160" s="285"/>
      <c r="DQM160" s="285"/>
      <c r="DQN160" s="285"/>
      <c r="DQO160" s="286"/>
      <c r="DQP160" s="287"/>
      <c r="DQQ160" s="287"/>
      <c r="DQR160" s="285"/>
      <c r="DQS160" s="288"/>
      <c r="DQT160" s="288"/>
      <c r="DQU160" s="289"/>
      <c r="DQV160" s="285"/>
      <c r="DQW160" s="285"/>
      <c r="DQX160" s="285"/>
      <c r="DQY160" s="285"/>
      <c r="DQZ160" s="285"/>
      <c r="DRA160" s="283"/>
      <c r="DRB160" s="284"/>
      <c r="DRC160" s="285"/>
      <c r="DRD160" s="285"/>
      <c r="DRE160" s="285"/>
      <c r="DRF160" s="285"/>
      <c r="DRG160" s="285"/>
      <c r="DRH160" s="285"/>
      <c r="DRI160" s="285"/>
      <c r="DRJ160" s="285"/>
      <c r="DRK160" s="285"/>
      <c r="DRL160" s="286"/>
      <c r="DRM160" s="287"/>
      <c r="DRN160" s="287"/>
      <c r="DRO160" s="285"/>
      <c r="DRP160" s="288"/>
      <c r="DRQ160" s="288"/>
      <c r="DRR160" s="289"/>
      <c r="DRS160" s="285"/>
      <c r="DRT160" s="285"/>
      <c r="DRU160" s="285"/>
      <c r="DRV160" s="285"/>
      <c r="DRW160" s="285"/>
      <c r="DRX160" s="283"/>
      <c r="DRY160" s="284"/>
      <c r="DRZ160" s="285"/>
      <c r="DSA160" s="285"/>
      <c r="DSB160" s="285"/>
      <c r="DSC160" s="285"/>
      <c r="DSD160" s="285"/>
      <c r="DSE160" s="285"/>
      <c r="DSF160" s="285"/>
      <c r="DSG160" s="285"/>
      <c r="DSH160" s="285"/>
      <c r="DSI160" s="286"/>
      <c r="DSJ160" s="287"/>
      <c r="DSK160" s="287"/>
      <c r="DSL160" s="285"/>
      <c r="DSM160" s="288"/>
      <c r="DSN160" s="288"/>
      <c r="DSO160" s="289"/>
      <c r="DSP160" s="285"/>
      <c r="DSQ160" s="285"/>
      <c r="DSR160" s="285"/>
      <c r="DSS160" s="285"/>
      <c r="DST160" s="285"/>
      <c r="DSU160" s="283"/>
      <c r="DSV160" s="284"/>
      <c r="DSW160" s="285"/>
      <c r="DSX160" s="285"/>
      <c r="DSY160" s="285"/>
      <c r="DSZ160" s="285"/>
      <c r="DTA160" s="285"/>
      <c r="DTB160" s="285"/>
      <c r="DTC160" s="285"/>
      <c r="DTD160" s="285"/>
      <c r="DTE160" s="285"/>
      <c r="DTF160" s="286"/>
      <c r="DTG160" s="287"/>
      <c r="DTH160" s="287"/>
      <c r="DTI160" s="285"/>
      <c r="DTJ160" s="288"/>
      <c r="DTK160" s="288"/>
      <c r="DTL160" s="289"/>
      <c r="DTM160" s="285"/>
      <c r="DTN160" s="285"/>
      <c r="DTO160" s="285"/>
      <c r="DTP160" s="285"/>
      <c r="DTQ160" s="285"/>
      <c r="DTR160" s="283"/>
      <c r="DTS160" s="284"/>
      <c r="DTT160" s="285"/>
      <c r="DTU160" s="285"/>
      <c r="DTV160" s="285"/>
      <c r="DTW160" s="285"/>
      <c r="DTX160" s="285"/>
      <c r="DTY160" s="285"/>
      <c r="DTZ160" s="285"/>
      <c r="DUA160" s="285"/>
      <c r="DUB160" s="285"/>
      <c r="DUC160" s="286"/>
      <c r="DUD160" s="287"/>
      <c r="DUE160" s="287"/>
      <c r="DUF160" s="285"/>
      <c r="DUG160" s="288"/>
      <c r="DUH160" s="288"/>
      <c r="DUI160" s="289"/>
      <c r="DUJ160" s="285"/>
      <c r="DUK160" s="285"/>
      <c r="DUL160" s="285"/>
      <c r="DUM160" s="285"/>
      <c r="DUN160" s="285"/>
      <c r="DUO160" s="283"/>
      <c r="DUP160" s="284"/>
      <c r="DUQ160" s="285"/>
      <c r="DUR160" s="285"/>
      <c r="DUS160" s="285"/>
      <c r="DUT160" s="285"/>
      <c r="DUU160" s="285"/>
      <c r="DUV160" s="285"/>
      <c r="DUW160" s="285"/>
      <c r="DUX160" s="285"/>
      <c r="DUY160" s="285"/>
      <c r="DUZ160" s="286"/>
      <c r="DVA160" s="287"/>
      <c r="DVB160" s="287"/>
      <c r="DVC160" s="285"/>
      <c r="DVD160" s="288"/>
      <c r="DVE160" s="288"/>
      <c r="DVF160" s="289"/>
      <c r="DVG160" s="285"/>
      <c r="DVH160" s="285"/>
      <c r="DVI160" s="285"/>
      <c r="DVJ160" s="285"/>
      <c r="DVK160" s="285"/>
      <c r="DVL160" s="283"/>
      <c r="DVM160" s="284"/>
      <c r="DVN160" s="285"/>
      <c r="DVO160" s="285"/>
      <c r="DVP160" s="285"/>
      <c r="DVQ160" s="285"/>
      <c r="DVR160" s="285"/>
      <c r="DVS160" s="285"/>
      <c r="DVT160" s="285"/>
      <c r="DVU160" s="285"/>
      <c r="DVV160" s="285"/>
      <c r="DVW160" s="286"/>
      <c r="DVX160" s="287"/>
      <c r="DVY160" s="287"/>
      <c r="DVZ160" s="285"/>
      <c r="DWA160" s="288"/>
      <c r="DWB160" s="288"/>
      <c r="DWC160" s="289"/>
      <c r="DWD160" s="285"/>
      <c r="DWE160" s="285"/>
      <c r="DWF160" s="285"/>
      <c r="DWG160" s="285"/>
      <c r="DWH160" s="285"/>
      <c r="DWI160" s="283"/>
      <c r="DWJ160" s="284"/>
      <c r="DWK160" s="285"/>
      <c r="DWL160" s="285"/>
      <c r="DWM160" s="285"/>
      <c r="DWN160" s="285"/>
      <c r="DWO160" s="285"/>
      <c r="DWP160" s="285"/>
      <c r="DWQ160" s="285"/>
      <c r="DWR160" s="285"/>
      <c r="DWS160" s="285"/>
      <c r="DWT160" s="286"/>
      <c r="DWU160" s="287"/>
      <c r="DWV160" s="287"/>
      <c r="DWW160" s="285"/>
      <c r="DWX160" s="288"/>
      <c r="DWY160" s="288"/>
      <c r="DWZ160" s="289"/>
      <c r="DXA160" s="285"/>
      <c r="DXB160" s="285"/>
      <c r="DXC160" s="285"/>
      <c r="DXD160" s="285"/>
      <c r="DXE160" s="285"/>
      <c r="DXF160" s="283"/>
      <c r="DXG160" s="284"/>
      <c r="DXH160" s="285"/>
      <c r="DXI160" s="285"/>
      <c r="DXJ160" s="285"/>
      <c r="DXK160" s="285"/>
      <c r="DXL160" s="285"/>
      <c r="DXM160" s="285"/>
      <c r="DXN160" s="285"/>
      <c r="DXO160" s="285"/>
      <c r="DXP160" s="285"/>
      <c r="DXQ160" s="286"/>
      <c r="DXR160" s="287"/>
      <c r="DXS160" s="287"/>
      <c r="DXT160" s="285"/>
      <c r="DXU160" s="288"/>
      <c r="DXV160" s="288"/>
      <c r="DXW160" s="289"/>
      <c r="DXX160" s="285"/>
      <c r="DXY160" s="285"/>
      <c r="DXZ160" s="285"/>
      <c r="DYA160" s="285"/>
      <c r="DYB160" s="285"/>
      <c r="DYC160" s="283"/>
      <c r="DYD160" s="284"/>
      <c r="DYE160" s="285"/>
      <c r="DYF160" s="285"/>
      <c r="DYG160" s="285"/>
      <c r="DYH160" s="285"/>
      <c r="DYI160" s="285"/>
      <c r="DYJ160" s="285"/>
      <c r="DYK160" s="285"/>
      <c r="DYL160" s="285"/>
      <c r="DYM160" s="285"/>
      <c r="DYN160" s="286"/>
      <c r="DYO160" s="287"/>
      <c r="DYP160" s="287"/>
      <c r="DYQ160" s="285"/>
      <c r="DYR160" s="288"/>
      <c r="DYS160" s="288"/>
      <c r="DYT160" s="289"/>
      <c r="DYU160" s="285"/>
      <c r="DYV160" s="285"/>
      <c r="DYW160" s="285"/>
      <c r="DYX160" s="285"/>
      <c r="DYY160" s="285"/>
      <c r="DYZ160" s="283"/>
      <c r="DZA160" s="284"/>
      <c r="DZB160" s="285"/>
      <c r="DZC160" s="285"/>
      <c r="DZD160" s="285"/>
      <c r="DZE160" s="285"/>
      <c r="DZF160" s="285"/>
      <c r="DZG160" s="285"/>
      <c r="DZH160" s="285"/>
      <c r="DZI160" s="285"/>
      <c r="DZJ160" s="285"/>
      <c r="DZK160" s="286"/>
      <c r="DZL160" s="287"/>
      <c r="DZM160" s="287"/>
      <c r="DZN160" s="285"/>
      <c r="DZO160" s="288"/>
      <c r="DZP160" s="288"/>
      <c r="DZQ160" s="289"/>
      <c r="DZR160" s="285"/>
      <c r="DZS160" s="285"/>
      <c r="DZT160" s="285"/>
      <c r="DZU160" s="285"/>
      <c r="DZV160" s="285"/>
      <c r="DZW160" s="283"/>
      <c r="DZX160" s="284"/>
      <c r="DZY160" s="285"/>
      <c r="DZZ160" s="285"/>
      <c r="EAA160" s="285"/>
      <c r="EAB160" s="285"/>
      <c r="EAC160" s="285"/>
      <c r="EAD160" s="285"/>
      <c r="EAE160" s="285"/>
      <c r="EAF160" s="285"/>
      <c r="EAG160" s="285"/>
      <c r="EAH160" s="286"/>
      <c r="EAI160" s="287"/>
      <c r="EAJ160" s="287"/>
      <c r="EAK160" s="285"/>
      <c r="EAL160" s="288"/>
      <c r="EAM160" s="288"/>
      <c r="EAN160" s="289"/>
      <c r="EAO160" s="285"/>
      <c r="EAP160" s="285"/>
      <c r="EAQ160" s="285"/>
      <c r="EAR160" s="285"/>
      <c r="EAS160" s="285"/>
      <c r="EAT160" s="283"/>
      <c r="EAU160" s="284"/>
      <c r="EAV160" s="285"/>
      <c r="EAW160" s="285"/>
      <c r="EAX160" s="285"/>
      <c r="EAY160" s="285"/>
      <c r="EAZ160" s="285"/>
      <c r="EBA160" s="285"/>
      <c r="EBB160" s="285"/>
      <c r="EBC160" s="285"/>
      <c r="EBD160" s="285"/>
      <c r="EBE160" s="286"/>
      <c r="EBF160" s="287"/>
      <c r="EBG160" s="287"/>
      <c r="EBH160" s="285"/>
      <c r="EBI160" s="288"/>
      <c r="EBJ160" s="288"/>
      <c r="EBK160" s="289"/>
      <c r="EBL160" s="285"/>
      <c r="EBM160" s="285"/>
      <c r="EBN160" s="285"/>
      <c r="EBO160" s="285"/>
      <c r="EBP160" s="285"/>
      <c r="EBQ160" s="283"/>
      <c r="EBR160" s="284"/>
      <c r="EBS160" s="285"/>
      <c r="EBT160" s="285"/>
      <c r="EBU160" s="285"/>
      <c r="EBV160" s="285"/>
      <c r="EBW160" s="285"/>
      <c r="EBX160" s="285"/>
      <c r="EBY160" s="285"/>
      <c r="EBZ160" s="285"/>
      <c r="ECA160" s="285"/>
      <c r="ECB160" s="286"/>
      <c r="ECC160" s="287"/>
      <c r="ECD160" s="287"/>
      <c r="ECE160" s="285"/>
      <c r="ECF160" s="288"/>
      <c r="ECG160" s="288"/>
      <c r="ECH160" s="289"/>
      <c r="ECI160" s="285"/>
      <c r="ECJ160" s="285"/>
      <c r="ECK160" s="285"/>
      <c r="ECL160" s="285"/>
      <c r="ECM160" s="285"/>
      <c r="ECN160" s="283"/>
      <c r="ECO160" s="284"/>
      <c r="ECP160" s="285"/>
      <c r="ECQ160" s="285"/>
      <c r="ECR160" s="285"/>
      <c r="ECS160" s="285"/>
      <c r="ECT160" s="285"/>
      <c r="ECU160" s="285"/>
      <c r="ECV160" s="285"/>
      <c r="ECW160" s="285"/>
      <c r="ECX160" s="285"/>
      <c r="ECY160" s="286"/>
      <c r="ECZ160" s="287"/>
      <c r="EDA160" s="287"/>
      <c r="EDB160" s="285"/>
      <c r="EDC160" s="288"/>
      <c r="EDD160" s="288"/>
      <c r="EDE160" s="289"/>
      <c r="EDF160" s="285"/>
      <c r="EDG160" s="285"/>
      <c r="EDH160" s="285"/>
      <c r="EDI160" s="285"/>
      <c r="EDJ160" s="285"/>
      <c r="EDK160" s="283"/>
      <c r="EDL160" s="284"/>
      <c r="EDM160" s="285"/>
      <c r="EDN160" s="285"/>
      <c r="EDO160" s="285"/>
      <c r="EDP160" s="285"/>
      <c r="EDQ160" s="285"/>
      <c r="EDR160" s="285"/>
      <c r="EDS160" s="285"/>
      <c r="EDT160" s="285"/>
      <c r="EDU160" s="285"/>
      <c r="EDV160" s="286"/>
      <c r="EDW160" s="287"/>
      <c r="EDX160" s="287"/>
      <c r="EDY160" s="285"/>
      <c r="EDZ160" s="288"/>
      <c r="EEA160" s="288"/>
      <c r="EEB160" s="289"/>
      <c r="EEC160" s="285"/>
      <c r="EED160" s="285"/>
      <c r="EEE160" s="285"/>
      <c r="EEF160" s="285"/>
      <c r="EEG160" s="285"/>
      <c r="EEH160" s="283"/>
      <c r="EEI160" s="284"/>
      <c r="EEJ160" s="285"/>
      <c r="EEK160" s="285"/>
      <c r="EEL160" s="285"/>
      <c r="EEM160" s="285"/>
      <c r="EEN160" s="285"/>
      <c r="EEO160" s="285"/>
      <c r="EEP160" s="285"/>
      <c r="EEQ160" s="285"/>
      <c r="EER160" s="285"/>
      <c r="EES160" s="286"/>
      <c r="EET160" s="287"/>
      <c r="EEU160" s="287"/>
      <c r="EEV160" s="285"/>
      <c r="EEW160" s="288"/>
      <c r="EEX160" s="288"/>
      <c r="EEY160" s="289"/>
      <c r="EEZ160" s="285"/>
      <c r="EFA160" s="285"/>
      <c r="EFB160" s="285"/>
      <c r="EFC160" s="285"/>
      <c r="EFD160" s="285"/>
      <c r="EFE160" s="283"/>
      <c r="EFF160" s="284"/>
      <c r="EFG160" s="285"/>
      <c r="EFH160" s="285"/>
      <c r="EFI160" s="285"/>
      <c r="EFJ160" s="285"/>
      <c r="EFK160" s="285"/>
      <c r="EFL160" s="285"/>
      <c r="EFM160" s="285"/>
      <c r="EFN160" s="285"/>
      <c r="EFO160" s="285"/>
      <c r="EFP160" s="286"/>
      <c r="EFQ160" s="287"/>
      <c r="EFR160" s="287"/>
      <c r="EFS160" s="285"/>
      <c r="EFT160" s="288"/>
      <c r="EFU160" s="288"/>
      <c r="EFV160" s="289"/>
      <c r="EFW160" s="285"/>
      <c r="EFX160" s="285"/>
      <c r="EFY160" s="285"/>
      <c r="EFZ160" s="285"/>
      <c r="EGA160" s="285"/>
      <c r="EGB160" s="283"/>
      <c r="EGC160" s="284"/>
      <c r="EGD160" s="285"/>
      <c r="EGE160" s="285"/>
      <c r="EGF160" s="285"/>
      <c r="EGG160" s="285"/>
      <c r="EGH160" s="285"/>
      <c r="EGI160" s="285"/>
      <c r="EGJ160" s="285"/>
      <c r="EGK160" s="285"/>
      <c r="EGL160" s="285"/>
      <c r="EGM160" s="286"/>
      <c r="EGN160" s="287"/>
      <c r="EGO160" s="287"/>
      <c r="EGP160" s="285"/>
      <c r="EGQ160" s="288"/>
      <c r="EGR160" s="288"/>
      <c r="EGS160" s="289"/>
      <c r="EGT160" s="285"/>
      <c r="EGU160" s="285"/>
      <c r="EGV160" s="285"/>
      <c r="EGW160" s="285"/>
      <c r="EGX160" s="285"/>
      <c r="EGY160" s="283"/>
      <c r="EGZ160" s="284"/>
      <c r="EHA160" s="285"/>
      <c r="EHB160" s="285"/>
      <c r="EHC160" s="285"/>
      <c r="EHD160" s="285"/>
      <c r="EHE160" s="285"/>
      <c r="EHF160" s="285"/>
      <c r="EHG160" s="285"/>
      <c r="EHH160" s="285"/>
      <c r="EHI160" s="285"/>
      <c r="EHJ160" s="286"/>
      <c r="EHK160" s="287"/>
      <c r="EHL160" s="287"/>
      <c r="EHM160" s="285"/>
      <c r="EHN160" s="288"/>
      <c r="EHO160" s="288"/>
      <c r="EHP160" s="289"/>
      <c r="EHQ160" s="285"/>
      <c r="EHR160" s="285"/>
      <c r="EHS160" s="285"/>
      <c r="EHT160" s="285"/>
      <c r="EHU160" s="285"/>
      <c r="EHV160" s="283"/>
      <c r="EHW160" s="284"/>
      <c r="EHX160" s="285"/>
      <c r="EHY160" s="285"/>
      <c r="EHZ160" s="285"/>
      <c r="EIA160" s="285"/>
      <c r="EIB160" s="285"/>
      <c r="EIC160" s="285"/>
      <c r="EID160" s="285"/>
      <c r="EIE160" s="285"/>
      <c r="EIF160" s="285"/>
      <c r="EIG160" s="286"/>
      <c r="EIH160" s="287"/>
      <c r="EII160" s="287"/>
      <c r="EIJ160" s="285"/>
      <c r="EIK160" s="288"/>
      <c r="EIL160" s="288"/>
      <c r="EIM160" s="289"/>
      <c r="EIN160" s="285"/>
      <c r="EIO160" s="285"/>
      <c r="EIP160" s="285"/>
      <c r="EIQ160" s="285"/>
      <c r="EIR160" s="285"/>
      <c r="EIS160" s="283"/>
      <c r="EIT160" s="284"/>
      <c r="EIU160" s="285"/>
      <c r="EIV160" s="285"/>
      <c r="EIW160" s="285"/>
      <c r="EIX160" s="285"/>
      <c r="EIY160" s="285"/>
      <c r="EIZ160" s="285"/>
      <c r="EJA160" s="285"/>
      <c r="EJB160" s="285"/>
      <c r="EJC160" s="285"/>
      <c r="EJD160" s="286"/>
      <c r="EJE160" s="287"/>
      <c r="EJF160" s="287"/>
      <c r="EJG160" s="285"/>
      <c r="EJH160" s="288"/>
      <c r="EJI160" s="288"/>
      <c r="EJJ160" s="289"/>
      <c r="EJK160" s="285"/>
      <c r="EJL160" s="285"/>
      <c r="EJM160" s="285"/>
      <c r="EJN160" s="285"/>
      <c r="EJO160" s="285"/>
      <c r="EJP160" s="283"/>
      <c r="EJQ160" s="284"/>
      <c r="EJR160" s="285"/>
      <c r="EJS160" s="285"/>
      <c r="EJT160" s="285"/>
      <c r="EJU160" s="285"/>
      <c r="EJV160" s="285"/>
      <c r="EJW160" s="285"/>
      <c r="EJX160" s="285"/>
      <c r="EJY160" s="285"/>
      <c r="EJZ160" s="285"/>
      <c r="EKA160" s="286"/>
      <c r="EKB160" s="287"/>
      <c r="EKC160" s="287"/>
      <c r="EKD160" s="285"/>
      <c r="EKE160" s="288"/>
      <c r="EKF160" s="288"/>
      <c r="EKG160" s="289"/>
      <c r="EKH160" s="285"/>
      <c r="EKI160" s="285"/>
      <c r="EKJ160" s="285"/>
      <c r="EKK160" s="285"/>
      <c r="EKL160" s="285"/>
      <c r="EKM160" s="283"/>
      <c r="EKN160" s="284"/>
      <c r="EKO160" s="285"/>
      <c r="EKP160" s="285"/>
      <c r="EKQ160" s="285"/>
      <c r="EKR160" s="285"/>
      <c r="EKS160" s="285"/>
      <c r="EKT160" s="285"/>
      <c r="EKU160" s="285"/>
      <c r="EKV160" s="285"/>
      <c r="EKW160" s="285"/>
      <c r="EKX160" s="286"/>
      <c r="EKY160" s="287"/>
      <c r="EKZ160" s="287"/>
      <c r="ELA160" s="285"/>
      <c r="ELB160" s="288"/>
      <c r="ELC160" s="288"/>
      <c r="ELD160" s="289"/>
      <c r="ELE160" s="285"/>
      <c r="ELF160" s="285"/>
      <c r="ELG160" s="285"/>
      <c r="ELH160" s="285"/>
      <c r="ELI160" s="285"/>
      <c r="ELJ160" s="283"/>
      <c r="ELK160" s="284"/>
      <c r="ELL160" s="285"/>
      <c r="ELM160" s="285"/>
      <c r="ELN160" s="285"/>
      <c r="ELO160" s="285"/>
      <c r="ELP160" s="285"/>
      <c r="ELQ160" s="285"/>
      <c r="ELR160" s="285"/>
      <c r="ELS160" s="285"/>
      <c r="ELT160" s="285"/>
      <c r="ELU160" s="286"/>
      <c r="ELV160" s="287"/>
      <c r="ELW160" s="287"/>
      <c r="ELX160" s="285"/>
      <c r="ELY160" s="288"/>
      <c r="ELZ160" s="288"/>
      <c r="EMA160" s="289"/>
      <c r="EMB160" s="285"/>
      <c r="EMC160" s="285"/>
      <c r="EMD160" s="285"/>
      <c r="EME160" s="285"/>
      <c r="EMF160" s="285"/>
      <c r="EMG160" s="283"/>
      <c r="EMH160" s="284"/>
      <c r="EMI160" s="285"/>
      <c r="EMJ160" s="285"/>
      <c r="EMK160" s="285"/>
      <c r="EML160" s="285"/>
      <c r="EMM160" s="285"/>
      <c r="EMN160" s="285"/>
      <c r="EMO160" s="285"/>
      <c r="EMP160" s="285"/>
      <c r="EMQ160" s="285"/>
      <c r="EMR160" s="286"/>
      <c r="EMS160" s="287"/>
      <c r="EMT160" s="287"/>
      <c r="EMU160" s="285"/>
      <c r="EMV160" s="288"/>
      <c r="EMW160" s="288"/>
      <c r="EMX160" s="289"/>
      <c r="EMY160" s="285"/>
      <c r="EMZ160" s="285"/>
      <c r="ENA160" s="285"/>
      <c r="ENB160" s="285"/>
      <c r="ENC160" s="285"/>
      <c r="END160" s="283"/>
      <c r="ENE160" s="284"/>
      <c r="ENF160" s="285"/>
      <c r="ENG160" s="285"/>
      <c r="ENH160" s="285"/>
      <c r="ENI160" s="285"/>
      <c r="ENJ160" s="285"/>
      <c r="ENK160" s="285"/>
      <c r="ENL160" s="285"/>
      <c r="ENM160" s="285"/>
      <c r="ENN160" s="285"/>
      <c r="ENO160" s="286"/>
      <c r="ENP160" s="287"/>
      <c r="ENQ160" s="287"/>
      <c r="ENR160" s="285"/>
      <c r="ENS160" s="288"/>
      <c r="ENT160" s="288"/>
      <c r="ENU160" s="289"/>
      <c r="ENV160" s="285"/>
      <c r="ENW160" s="285"/>
      <c r="ENX160" s="285"/>
      <c r="ENY160" s="285"/>
      <c r="ENZ160" s="285"/>
      <c r="EOA160" s="283"/>
      <c r="EOB160" s="284"/>
      <c r="EOC160" s="285"/>
      <c r="EOD160" s="285"/>
      <c r="EOE160" s="285"/>
      <c r="EOF160" s="285"/>
      <c r="EOG160" s="285"/>
      <c r="EOH160" s="285"/>
      <c r="EOI160" s="285"/>
      <c r="EOJ160" s="285"/>
      <c r="EOK160" s="285"/>
      <c r="EOL160" s="286"/>
      <c r="EOM160" s="287"/>
      <c r="EON160" s="287"/>
      <c r="EOO160" s="285"/>
      <c r="EOP160" s="288"/>
      <c r="EOQ160" s="288"/>
      <c r="EOR160" s="289"/>
      <c r="EOS160" s="285"/>
      <c r="EOT160" s="285"/>
      <c r="EOU160" s="285"/>
      <c r="EOV160" s="285"/>
      <c r="EOW160" s="285"/>
      <c r="EOX160" s="283"/>
      <c r="EOY160" s="284"/>
      <c r="EOZ160" s="285"/>
      <c r="EPA160" s="285"/>
      <c r="EPB160" s="285"/>
      <c r="EPC160" s="285"/>
      <c r="EPD160" s="285"/>
      <c r="EPE160" s="285"/>
      <c r="EPF160" s="285"/>
      <c r="EPG160" s="285"/>
      <c r="EPH160" s="285"/>
      <c r="EPI160" s="286"/>
      <c r="EPJ160" s="287"/>
      <c r="EPK160" s="287"/>
      <c r="EPL160" s="285"/>
      <c r="EPM160" s="288"/>
      <c r="EPN160" s="288"/>
      <c r="EPO160" s="289"/>
      <c r="EPP160" s="285"/>
      <c r="EPQ160" s="285"/>
      <c r="EPR160" s="285"/>
      <c r="EPS160" s="285"/>
      <c r="EPT160" s="285"/>
      <c r="EPU160" s="283"/>
      <c r="EPV160" s="284"/>
      <c r="EPW160" s="285"/>
      <c r="EPX160" s="285"/>
      <c r="EPY160" s="285"/>
      <c r="EPZ160" s="285"/>
      <c r="EQA160" s="285"/>
      <c r="EQB160" s="285"/>
      <c r="EQC160" s="285"/>
      <c r="EQD160" s="285"/>
      <c r="EQE160" s="285"/>
      <c r="EQF160" s="286"/>
      <c r="EQG160" s="287"/>
      <c r="EQH160" s="287"/>
      <c r="EQI160" s="285"/>
      <c r="EQJ160" s="288"/>
      <c r="EQK160" s="288"/>
      <c r="EQL160" s="289"/>
      <c r="EQM160" s="285"/>
      <c r="EQN160" s="285"/>
      <c r="EQO160" s="285"/>
      <c r="EQP160" s="285"/>
      <c r="EQQ160" s="285"/>
      <c r="EQR160" s="283"/>
      <c r="EQS160" s="284"/>
      <c r="EQT160" s="285"/>
      <c r="EQU160" s="285"/>
      <c r="EQV160" s="285"/>
      <c r="EQW160" s="285"/>
      <c r="EQX160" s="285"/>
      <c r="EQY160" s="285"/>
      <c r="EQZ160" s="285"/>
      <c r="ERA160" s="285"/>
      <c r="ERB160" s="285"/>
      <c r="ERC160" s="286"/>
      <c r="ERD160" s="287"/>
      <c r="ERE160" s="287"/>
      <c r="ERF160" s="285"/>
      <c r="ERG160" s="288"/>
      <c r="ERH160" s="288"/>
      <c r="ERI160" s="289"/>
      <c r="ERJ160" s="285"/>
      <c r="ERK160" s="285"/>
      <c r="ERL160" s="285"/>
      <c r="ERM160" s="285"/>
      <c r="ERN160" s="285"/>
      <c r="ERO160" s="283"/>
      <c r="ERP160" s="284"/>
      <c r="ERQ160" s="285"/>
      <c r="ERR160" s="285"/>
      <c r="ERS160" s="285"/>
      <c r="ERT160" s="285"/>
      <c r="ERU160" s="285"/>
      <c r="ERV160" s="285"/>
      <c r="ERW160" s="285"/>
      <c r="ERX160" s="285"/>
      <c r="ERY160" s="285"/>
      <c r="ERZ160" s="286"/>
      <c r="ESA160" s="287"/>
      <c r="ESB160" s="287"/>
      <c r="ESC160" s="285"/>
      <c r="ESD160" s="288"/>
      <c r="ESE160" s="288"/>
      <c r="ESF160" s="289"/>
      <c r="ESG160" s="285"/>
      <c r="ESH160" s="285"/>
      <c r="ESI160" s="285"/>
      <c r="ESJ160" s="285"/>
      <c r="ESK160" s="285"/>
      <c r="ESL160" s="283"/>
      <c r="ESM160" s="284"/>
      <c r="ESN160" s="285"/>
      <c r="ESO160" s="285"/>
      <c r="ESP160" s="285"/>
      <c r="ESQ160" s="285"/>
      <c r="ESR160" s="285"/>
      <c r="ESS160" s="285"/>
      <c r="EST160" s="285"/>
      <c r="ESU160" s="285"/>
      <c r="ESV160" s="285"/>
      <c r="ESW160" s="286"/>
      <c r="ESX160" s="287"/>
      <c r="ESY160" s="287"/>
      <c r="ESZ160" s="285"/>
      <c r="ETA160" s="288"/>
      <c r="ETB160" s="288"/>
      <c r="ETC160" s="289"/>
      <c r="ETD160" s="285"/>
      <c r="ETE160" s="285"/>
      <c r="ETF160" s="285"/>
      <c r="ETG160" s="285"/>
      <c r="ETH160" s="285"/>
      <c r="ETI160" s="283"/>
      <c r="ETJ160" s="284"/>
      <c r="ETK160" s="285"/>
      <c r="ETL160" s="285"/>
      <c r="ETM160" s="285"/>
      <c r="ETN160" s="285"/>
      <c r="ETO160" s="285"/>
      <c r="ETP160" s="285"/>
      <c r="ETQ160" s="285"/>
      <c r="ETR160" s="285"/>
      <c r="ETS160" s="285"/>
      <c r="ETT160" s="286"/>
      <c r="ETU160" s="287"/>
      <c r="ETV160" s="287"/>
      <c r="ETW160" s="285"/>
      <c r="ETX160" s="288"/>
      <c r="ETY160" s="288"/>
      <c r="ETZ160" s="289"/>
      <c r="EUA160" s="285"/>
      <c r="EUB160" s="285"/>
      <c r="EUC160" s="285"/>
      <c r="EUD160" s="285"/>
      <c r="EUE160" s="285"/>
      <c r="EUF160" s="283"/>
      <c r="EUG160" s="284"/>
      <c r="EUH160" s="285"/>
      <c r="EUI160" s="285"/>
      <c r="EUJ160" s="285"/>
      <c r="EUK160" s="285"/>
      <c r="EUL160" s="285"/>
      <c r="EUM160" s="285"/>
      <c r="EUN160" s="285"/>
      <c r="EUO160" s="285"/>
      <c r="EUP160" s="285"/>
      <c r="EUQ160" s="286"/>
      <c r="EUR160" s="287"/>
      <c r="EUS160" s="287"/>
      <c r="EUT160" s="285"/>
      <c r="EUU160" s="288"/>
      <c r="EUV160" s="288"/>
      <c r="EUW160" s="289"/>
      <c r="EUX160" s="285"/>
      <c r="EUY160" s="285"/>
      <c r="EUZ160" s="285"/>
      <c r="EVA160" s="285"/>
      <c r="EVB160" s="285"/>
      <c r="EVC160" s="283"/>
      <c r="EVD160" s="284"/>
      <c r="EVE160" s="285"/>
      <c r="EVF160" s="285"/>
      <c r="EVG160" s="285"/>
      <c r="EVH160" s="285"/>
      <c r="EVI160" s="285"/>
      <c r="EVJ160" s="285"/>
      <c r="EVK160" s="285"/>
      <c r="EVL160" s="285"/>
      <c r="EVM160" s="285"/>
      <c r="EVN160" s="286"/>
      <c r="EVO160" s="287"/>
      <c r="EVP160" s="287"/>
      <c r="EVQ160" s="285"/>
      <c r="EVR160" s="288"/>
      <c r="EVS160" s="288"/>
      <c r="EVT160" s="289"/>
      <c r="EVU160" s="285"/>
      <c r="EVV160" s="285"/>
      <c r="EVW160" s="285"/>
      <c r="EVX160" s="285"/>
      <c r="EVY160" s="285"/>
      <c r="EVZ160" s="283"/>
      <c r="EWA160" s="284"/>
      <c r="EWB160" s="285"/>
      <c r="EWC160" s="285"/>
      <c r="EWD160" s="285"/>
      <c r="EWE160" s="285"/>
      <c r="EWF160" s="285"/>
      <c r="EWG160" s="285"/>
      <c r="EWH160" s="285"/>
      <c r="EWI160" s="285"/>
      <c r="EWJ160" s="285"/>
      <c r="EWK160" s="286"/>
      <c r="EWL160" s="287"/>
      <c r="EWM160" s="287"/>
      <c r="EWN160" s="285"/>
      <c r="EWO160" s="288"/>
      <c r="EWP160" s="288"/>
      <c r="EWQ160" s="289"/>
      <c r="EWR160" s="285"/>
      <c r="EWS160" s="285"/>
      <c r="EWT160" s="285"/>
      <c r="EWU160" s="285"/>
      <c r="EWV160" s="285"/>
      <c r="EWW160" s="283"/>
      <c r="EWX160" s="284"/>
      <c r="EWY160" s="285"/>
      <c r="EWZ160" s="285"/>
      <c r="EXA160" s="285"/>
      <c r="EXB160" s="285"/>
      <c r="EXC160" s="285"/>
      <c r="EXD160" s="285"/>
      <c r="EXE160" s="285"/>
      <c r="EXF160" s="285"/>
      <c r="EXG160" s="285"/>
      <c r="EXH160" s="286"/>
      <c r="EXI160" s="287"/>
      <c r="EXJ160" s="287"/>
      <c r="EXK160" s="285"/>
      <c r="EXL160" s="288"/>
      <c r="EXM160" s="288"/>
      <c r="EXN160" s="289"/>
      <c r="EXO160" s="285"/>
      <c r="EXP160" s="285"/>
      <c r="EXQ160" s="285"/>
      <c r="EXR160" s="285"/>
      <c r="EXS160" s="285"/>
      <c r="EXT160" s="283"/>
      <c r="EXU160" s="284"/>
      <c r="EXV160" s="285"/>
      <c r="EXW160" s="285"/>
      <c r="EXX160" s="285"/>
      <c r="EXY160" s="285"/>
      <c r="EXZ160" s="285"/>
      <c r="EYA160" s="285"/>
      <c r="EYB160" s="285"/>
      <c r="EYC160" s="285"/>
      <c r="EYD160" s="285"/>
      <c r="EYE160" s="286"/>
      <c r="EYF160" s="287"/>
      <c r="EYG160" s="287"/>
      <c r="EYH160" s="285"/>
      <c r="EYI160" s="288"/>
      <c r="EYJ160" s="288"/>
      <c r="EYK160" s="289"/>
      <c r="EYL160" s="285"/>
      <c r="EYM160" s="285"/>
      <c r="EYN160" s="285"/>
      <c r="EYO160" s="285"/>
      <c r="EYP160" s="285"/>
      <c r="EYQ160" s="283"/>
      <c r="EYR160" s="284"/>
      <c r="EYS160" s="285"/>
      <c r="EYT160" s="285"/>
      <c r="EYU160" s="285"/>
      <c r="EYV160" s="285"/>
      <c r="EYW160" s="285"/>
      <c r="EYX160" s="285"/>
      <c r="EYY160" s="285"/>
      <c r="EYZ160" s="285"/>
      <c r="EZA160" s="285"/>
      <c r="EZB160" s="286"/>
      <c r="EZC160" s="287"/>
      <c r="EZD160" s="287"/>
      <c r="EZE160" s="285"/>
      <c r="EZF160" s="288"/>
      <c r="EZG160" s="288"/>
      <c r="EZH160" s="289"/>
      <c r="EZI160" s="285"/>
      <c r="EZJ160" s="285"/>
      <c r="EZK160" s="285"/>
      <c r="EZL160" s="285"/>
      <c r="EZM160" s="285"/>
      <c r="EZN160" s="283"/>
      <c r="EZO160" s="284"/>
      <c r="EZP160" s="285"/>
      <c r="EZQ160" s="285"/>
      <c r="EZR160" s="285"/>
      <c r="EZS160" s="285"/>
      <c r="EZT160" s="285"/>
      <c r="EZU160" s="285"/>
      <c r="EZV160" s="285"/>
      <c r="EZW160" s="285"/>
      <c r="EZX160" s="285"/>
      <c r="EZY160" s="286"/>
      <c r="EZZ160" s="287"/>
      <c r="FAA160" s="287"/>
      <c r="FAB160" s="285"/>
      <c r="FAC160" s="288"/>
      <c r="FAD160" s="288"/>
      <c r="FAE160" s="289"/>
      <c r="FAF160" s="285"/>
      <c r="FAG160" s="285"/>
      <c r="FAH160" s="285"/>
      <c r="FAI160" s="285"/>
      <c r="FAJ160" s="285"/>
      <c r="FAK160" s="283"/>
      <c r="FAL160" s="284"/>
      <c r="FAM160" s="285"/>
      <c r="FAN160" s="285"/>
      <c r="FAO160" s="285"/>
      <c r="FAP160" s="285"/>
      <c r="FAQ160" s="285"/>
      <c r="FAR160" s="285"/>
      <c r="FAS160" s="285"/>
      <c r="FAT160" s="285"/>
      <c r="FAU160" s="285"/>
      <c r="FAV160" s="286"/>
      <c r="FAW160" s="287"/>
      <c r="FAX160" s="287"/>
      <c r="FAY160" s="285"/>
      <c r="FAZ160" s="288"/>
      <c r="FBA160" s="288"/>
      <c r="FBB160" s="289"/>
      <c r="FBC160" s="285"/>
      <c r="FBD160" s="285"/>
      <c r="FBE160" s="285"/>
      <c r="FBF160" s="285"/>
      <c r="FBG160" s="285"/>
      <c r="FBH160" s="283"/>
      <c r="FBI160" s="284"/>
      <c r="FBJ160" s="285"/>
      <c r="FBK160" s="285"/>
      <c r="FBL160" s="285"/>
      <c r="FBM160" s="285"/>
      <c r="FBN160" s="285"/>
      <c r="FBO160" s="285"/>
      <c r="FBP160" s="285"/>
      <c r="FBQ160" s="285"/>
      <c r="FBR160" s="285"/>
      <c r="FBS160" s="286"/>
      <c r="FBT160" s="287"/>
      <c r="FBU160" s="287"/>
      <c r="FBV160" s="285"/>
      <c r="FBW160" s="288"/>
      <c r="FBX160" s="288"/>
      <c r="FBY160" s="289"/>
      <c r="FBZ160" s="285"/>
      <c r="FCA160" s="285"/>
      <c r="FCB160" s="285"/>
      <c r="FCC160" s="285"/>
      <c r="FCD160" s="285"/>
      <c r="FCE160" s="283"/>
      <c r="FCF160" s="284"/>
      <c r="FCG160" s="285"/>
      <c r="FCH160" s="285"/>
      <c r="FCI160" s="285"/>
      <c r="FCJ160" s="285"/>
      <c r="FCK160" s="285"/>
      <c r="FCL160" s="285"/>
      <c r="FCM160" s="285"/>
      <c r="FCN160" s="285"/>
      <c r="FCO160" s="285"/>
      <c r="FCP160" s="286"/>
      <c r="FCQ160" s="287"/>
      <c r="FCR160" s="287"/>
      <c r="FCS160" s="285"/>
      <c r="FCT160" s="288"/>
      <c r="FCU160" s="288"/>
      <c r="FCV160" s="289"/>
      <c r="FCW160" s="285"/>
      <c r="FCX160" s="285"/>
      <c r="FCY160" s="285"/>
      <c r="FCZ160" s="285"/>
      <c r="FDA160" s="285"/>
      <c r="FDB160" s="283"/>
      <c r="FDC160" s="284"/>
      <c r="FDD160" s="285"/>
      <c r="FDE160" s="285"/>
      <c r="FDF160" s="285"/>
      <c r="FDG160" s="285"/>
      <c r="FDH160" s="285"/>
      <c r="FDI160" s="285"/>
      <c r="FDJ160" s="285"/>
      <c r="FDK160" s="285"/>
      <c r="FDL160" s="285"/>
      <c r="FDM160" s="286"/>
      <c r="FDN160" s="287"/>
      <c r="FDO160" s="287"/>
      <c r="FDP160" s="285"/>
      <c r="FDQ160" s="288"/>
      <c r="FDR160" s="288"/>
      <c r="FDS160" s="289"/>
      <c r="FDT160" s="285"/>
      <c r="FDU160" s="285"/>
      <c r="FDV160" s="285"/>
      <c r="FDW160" s="285"/>
      <c r="FDX160" s="285"/>
      <c r="FDY160" s="283"/>
      <c r="FDZ160" s="284"/>
      <c r="FEA160" s="285"/>
      <c r="FEB160" s="285"/>
      <c r="FEC160" s="285"/>
      <c r="FED160" s="285"/>
      <c r="FEE160" s="285"/>
      <c r="FEF160" s="285"/>
      <c r="FEG160" s="285"/>
      <c r="FEH160" s="285"/>
      <c r="FEI160" s="285"/>
      <c r="FEJ160" s="286"/>
      <c r="FEK160" s="287"/>
      <c r="FEL160" s="287"/>
      <c r="FEM160" s="285"/>
      <c r="FEN160" s="288"/>
      <c r="FEO160" s="288"/>
      <c r="FEP160" s="289"/>
      <c r="FEQ160" s="285"/>
      <c r="FER160" s="285"/>
      <c r="FES160" s="285"/>
      <c r="FET160" s="285"/>
      <c r="FEU160" s="285"/>
      <c r="FEV160" s="283"/>
      <c r="FEW160" s="284"/>
      <c r="FEX160" s="285"/>
      <c r="FEY160" s="285"/>
      <c r="FEZ160" s="285"/>
      <c r="FFA160" s="285"/>
      <c r="FFB160" s="285"/>
      <c r="FFC160" s="285"/>
      <c r="FFD160" s="285"/>
      <c r="FFE160" s="285"/>
      <c r="FFF160" s="285"/>
      <c r="FFG160" s="286"/>
      <c r="FFH160" s="287"/>
      <c r="FFI160" s="287"/>
      <c r="FFJ160" s="285"/>
      <c r="FFK160" s="288"/>
      <c r="FFL160" s="288"/>
      <c r="FFM160" s="289"/>
      <c r="FFN160" s="285"/>
      <c r="FFO160" s="285"/>
      <c r="FFP160" s="285"/>
      <c r="FFQ160" s="285"/>
      <c r="FFR160" s="285"/>
      <c r="FFS160" s="283"/>
      <c r="FFT160" s="284"/>
      <c r="FFU160" s="285"/>
      <c r="FFV160" s="285"/>
      <c r="FFW160" s="285"/>
      <c r="FFX160" s="285"/>
      <c r="FFY160" s="285"/>
      <c r="FFZ160" s="285"/>
      <c r="FGA160" s="285"/>
      <c r="FGB160" s="285"/>
      <c r="FGC160" s="285"/>
      <c r="FGD160" s="286"/>
      <c r="FGE160" s="287"/>
      <c r="FGF160" s="287"/>
      <c r="FGG160" s="285"/>
      <c r="FGH160" s="288"/>
      <c r="FGI160" s="288"/>
      <c r="FGJ160" s="289"/>
      <c r="FGK160" s="285"/>
      <c r="FGL160" s="285"/>
      <c r="FGM160" s="285"/>
      <c r="FGN160" s="285"/>
      <c r="FGO160" s="285"/>
      <c r="FGP160" s="283"/>
      <c r="FGQ160" s="284"/>
      <c r="FGR160" s="285"/>
      <c r="FGS160" s="285"/>
      <c r="FGT160" s="285"/>
      <c r="FGU160" s="285"/>
      <c r="FGV160" s="285"/>
      <c r="FGW160" s="285"/>
      <c r="FGX160" s="285"/>
      <c r="FGY160" s="285"/>
      <c r="FGZ160" s="285"/>
      <c r="FHA160" s="286"/>
      <c r="FHB160" s="287"/>
      <c r="FHC160" s="287"/>
      <c r="FHD160" s="285"/>
      <c r="FHE160" s="288"/>
      <c r="FHF160" s="288"/>
      <c r="FHG160" s="289"/>
      <c r="FHH160" s="285"/>
      <c r="FHI160" s="285"/>
      <c r="FHJ160" s="285"/>
      <c r="FHK160" s="285"/>
      <c r="FHL160" s="285"/>
      <c r="FHM160" s="283"/>
      <c r="FHN160" s="284"/>
      <c r="FHO160" s="285"/>
      <c r="FHP160" s="285"/>
      <c r="FHQ160" s="285"/>
      <c r="FHR160" s="285"/>
      <c r="FHS160" s="285"/>
      <c r="FHT160" s="285"/>
      <c r="FHU160" s="285"/>
      <c r="FHV160" s="285"/>
      <c r="FHW160" s="285"/>
      <c r="FHX160" s="286"/>
      <c r="FHY160" s="287"/>
      <c r="FHZ160" s="287"/>
      <c r="FIA160" s="285"/>
      <c r="FIB160" s="288"/>
      <c r="FIC160" s="288"/>
      <c r="FID160" s="289"/>
      <c r="FIE160" s="285"/>
      <c r="FIF160" s="285"/>
      <c r="FIG160" s="285"/>
      <c r="FIH160" s="285"/>
      <c r="FII160" s="285"/>
      <c r="FIJ160" s="283"/>
      <c r="FIK160" s="284"/>
      <c r="FIL160" s="285"/>
      <c r="FIM160" s="285"/>
      <c r="FIN160" s="285"/>
      <c r="FIO160" s="285"/>
      <c r="FIP160" s="285"/>
      <c r="FIQ160" s="285"/>
      <c r="FIR160" s="285"/>
      <c r="FIS160" s="285"/>
      <c r="FIT160" s="285"/>
      <c r="FIU160" s="286"/>
      <c r="FIV160" s="287"/>
      <c r="FIW160" s="287"/>
      <c r="FIX160" s="285"/>
      <c r="FIY160" s="288"/>
      <c r="FIZ160" s="288"/>
      <c r="FJA160" s="289"/>
      <c r="FJB160" s="285"/>
      <c r="FJC160" s="285"/>
      <c r="FJD160" s="285"/>
      <c r="FJE160" s="285"/>
      <c r="FJF160" s="285"/>
      <c r="FJG160" s="283"/>
      <c r="FJH160" s="284"/>
      <c r="FJI160" s="285"/>
      <c r="FJJ160" s="285"/>
      <c r="FJK160" s="285"/>
      <c r="FJL160" s="285"/>
      <c r="FJM160" s="285"/>
      <c r="FJN160" s="285"/>
      <c r="FJO160" s="285"/>
      <c r="FJP160" s="285"/>
      <c r="FJQ160" s="285"/>
      <c r="FJR160" s="286"/>
      <c r="FJS160" s="287"/>
      <c r="FJT160" s="287"/>
      <c r="FJU160" s="285"/>
      <c r="FJV160" s="288"/>
      <c r="FJW160" s="288"/>
      <c r="FJX160" s="289"/>
      <c r="FJY160" s="285"/>
      <c r="FJZ160" s="285"/>
      <c r="FKA160" s="285"/>
      <c r="FKB160" s="285"/>
      <c r="FKC160" s="285"/>
      <c r="FKD160" s="283"/>
      <c r="FKE160" s="284"/>
      <c r="FKF160" s="285"/>
      <c r="FKG160" s="285"/>
      <c r="FKH160" s="285"/>
      <c r="FKI160" s="285"/>
      <c r="FKJ160" s="285"/>
      <c r="FKK160" s="285"/>
      <c r="FKL160" s="285"/>
      <c r="FKM160" s="285"/>
      <c r="FKN160" s="285"/>
      <c r="FKO160" s="286"/>
      <c r="FKP160" s="287"/>
      <c r="FKQ160" s="287"/>
      <c r="FKR160" s="285"/>
      <c r="FKS160" s="288"/>
      <c r="FKT160" s="288"/>
      <c r="FKU160" s="289"/>
      <c r="FKV160" s="285"/>
      <c r="FKW160" s="285"/>
      <c r="FKX160" s="285"/>
      <c r="FKY160" s="285"/>
      <c r="FKZ160" s="285"/>
      <c r="FLA160" s="283"/>
      <c r="FLB160" s="284"/>
      <c r="FLC160" s="285"/>
      <c r="FLD160" s="285"/>
      <c r="FLE160" s="285"/>
      <c r="FLF160" s="285"/>
      <c r="FLG160" s="285"/>
      <c r="FLH160" s="285"/>
      <c r="FLI160" s="285"/>
      <c r="FLJ160" s="285"/>
      <c r="FLK160" s="285"/>
      <c r="FLL160" s="286"/>
      <c r="FLM160" s="287"/>
      <c r="FLN160" s="287"/>
      <c r="FLO160" s="285"/>
      <c r="FLP160" s="288"/>
      <c r="FLQ160" s="288"/>
      <c r="FLR160" s="289"/>
      <c r="FLS160" s="285"/>
      <c r="FLT160" s="285"/>
      <c r="FLU160" s="285"/>
      <c r="FLV160" s="285"/>
      <c r="FLW160" s="285"/>
      <c r="FLX160" s="283"/>
      <c r="FLY160" s="284"/>
      <c r="FLZ160" s="285"/>
      <c r="FMA160" s="285"/>
      <c r="FMB160" s="285"/>
      <c r="FMC160" s="285"/>
      <c r="FMD160" s="285"/>
      <c r="FME160" s="285"/>
      <c r="FMF160" s="285"/>
      <c r="FMG160" s="285"/>
      <c r="FMH160" s="285"/>
      <c r="FMI160" s="286"/>
      <c r="FMJ160" s="287"/>
      <c r="FMK160" s="287"/>
      <c r="FML160" s="285"/>
      <c r="FMM160" s="288"/>
      <c r="FMN160" s="288"/>
      <c r="FMO160" s="289"/>
      <c r="FMP160" s="285"/>
      <c r="FMQ160" s="285"/>
      <c r="FMR160" s="285"/>
      <c r="FMS160" s="285"/>
      <c r="FMT160" s="285"/>
      <c r="FMU160" s="283"/>
      <c r="FMV160" s="284"/>
      <c r="FMW160" s="285"/>
      <c r="FMX160" s="285"/>
      <c r="FMY160" s="285"/>
      <c r="FMZ160" s="285"/>
      <c r="FNA160" s="285"/>
      <c r="FNB160" s="285"/>
      <c r="FNC160" s="285"/>
      <c r="FND160" s="285"/>
      <c r="FNE160" s="285"/>
      <c r="FNF160" s="286"/>
      <c r="FNG160" s="287"/>
      <c r="FNH160" s="287"/>
      <c r="FNI160" s="285"/>
      <c r="FNJ160" s="288"/>
      <c r="FNK160" s="288"/>
      <c r="FNL160" s="289"/>
      <c r="FNM160" s="285"/>
      <c r="FNN160" s="285"/>
      <c r="FNO160" s="285"/>
      <c r="FNP160" s="285"/>
      <c r="FNQ160" s="285"/>
      <c r="FNR160" s="283"/>
      <c r="FNS160" s="284"/>
      <c r="FNT160" s="285"/>
      <c r="FNU160" s="285"/>
      <c r="FNV160" s="285"/>
      <c r="FNW160" s="285"/>
      <c r="FNX160" s="285"/>
      <c r="FNY160" s="285"/>
      <c r="FNZ160" s="285"/>
      <c r="FOA160" s="285"/>
      <c r="FOB160" s="285"/>
      <c r="FOC160" s="286"/>
      <c r="FOD160" s="287"/>
      <c r="FOE160" s="287"/>
      <c r="FOF160" s="285"/>
      <c r="FOG160" s="288"/>
      <c r="FOH160" s="288"/>
      <c r="FOI160" s="289"/>
      <c r="FOJ160" s="285"/>
      <c r="FOK160" s="285"/>
      <c r="FOL160" s="285"/>
      <c r="FOM160" s="285"/>
      <c r="FON160" s="285"/>
      <c r="FOO160" s="283"/>
      <c r="FOP160" s="284"/>
      <c r="FOQ160" s="285"/>
      <c r="FOR160" s="285"/>
      <c r="FOS160" s="285"/>
      <c r="FOT160" s="285"/>
      <c r="FOU160" s="285"/>
      <c r="FOV160" s="285"/>
      <c r="FOW160" s="285"/>
      <c r="FOX160" s="285"/>
      <c r="FOY160" s="285"/>
      <c r="FOZ160" s="286"/>
      <c r="FPA160" s="287"/>
      <c r="FPB160" s="287"/>
      <c r="FPC160" s="285"/>
      <c r="FPD160" s="288"/>
      <c r="FPE160" s="288"/>
      <c r="FPF160" s="289"/>
      <c r="FPG160" s="285"/>
      <c r="FPH160" s="285"/>
      <c r="FPI160" s="285"/>
      <c r="FPJ160" s="285"/>
      <c r="FPK160" s="285"/>
      <c r="FPL160" s="283"/>
      <c r="FPM160" s="284"/>
      <c r="FPN160" s="285"/>
      <c r="FPO160" s="285"/>
      <c r="FPP160" s="285"/>
      <c r="FPQ160" s="285"/>
      <c r="FPR160" s="285"/>
      <c r="FPS160" s="285"/>
      <c r="FPT160" s="285"/>
      <c r="FPU160" s="285"/>
      <c r="FPV160" s="285"/>
      <c r="FPW160" s="286"/>
      <c r="FPX160" s="287"/>
      <c r="FPY160" s="287"/>
      <c r="FPZ160" s="285"/>
      <c r="FQA160" s="288"/>
      <c r="FQB160" s="288"/>
      <c r="FQC160" s="289"/>
      <c r="FQD160" s="285"/>
      <c r="FQE160" s="285"/>
      <c r="FQF160" s="285"/>
      <c r="FQG160" s="285"/>
      <c r="FQH160" s="285"/>
      <c r="FQI160" s="283"/>
      <c r="FQJ160" s="284"/>
      <c r="FQK160" s="285"/>
      <c r="FQL160" s="285"/>
      <c r="FQM160" s="285"/>
      <c r="FQN160" s="285"/>
      <c r="FQO160" s="285"/>
      <c r="FQP160" s="285"/>
      <c r="FQQ160" s="285"/>
      <c r="FQR160" s="285"/>
      <c r="FQS160" s="285"/>
      <c r="FQT160" s="286"/>
      <c r="FQU160" s="287"/>
      <c r="FQV160" s="287"/>
      <c r="FQW160" s="285"/>
      <c r="FQX160" s="288"/>
      <c r="FQY160" s="288"/>
      <c r="FQZ160" s="289"/>
      <c r="FRA160" s="285"/>
      <c r="FRB160" s="285"/>
      <c r="FRC160" s="285"/>
      <c r="FRD160" s="285"/>
      <c r="FRE160" s="285"/>
      <c r="FRF160" s="283"/>
      <c r="FRG160" s="284"/>
      <c r="FRH160" s="285"/>
      <c r="FRI160" s="285"/>
      <c r="FRJ160" s="285"/>
      <c r="FRK160" s="285"/>
      <c r="FRL160" s="285"/>
      <c r="FRM160" s="285"/>
      <c r="FRN160" s="285"/>
      <c r="FRO160" s="285"/>
      <c r="FRP160" s="285"/>
      <c r="FRQ160" s="286"/>
      <c r="FRR160" s="287"/>
      <c r="FRS160" s="287"/>
      <c r="FRT160" s="285"/>
      <c r="FRU160" s="288"/>
      <c r="FRV160" s="288"/>
      <c r="FRW160" s="289"/>
      <c r="FRX160" s="285"/>
      <c r="FRY160" s="285"/>
      <c r="FRZ160" s="285"/>
      <c r="FSA160" s="285"/>
      <c r="FSB160" s="285"/>
      <c r="FSC160" s="283"/>
      <c r="FSD160" s="284"/>
      <c r="FSE160" s="285"/>
      <c r="FSF160" s="285"/>
      <c r="FSG160" s="285"/>
      <c r="FSH160" s="285"/>
      <c r="FSI160" s="285"/>
      <c r="FSJ160" s="285"/>
      <c r="FSK160" s="285"/>
      <c r="FSL160" s="285"/>
      <c r="FSM160" s="285"/>
      <c r="FSN160" s="286"/>
      <c r="FSO160" s="287"/>
      <c r="FSP160" s="287"/>
      <c r="FSQ160" s="285"/>
      <c r="FSR160" s="288"/>
      <c r="FSS160" s="288"/>
      <c r="FST160" s="289"/>
      <c r="FSU160" s="285"/>
      <c r="FSV160" s="285"/>
      <c r="FSW160" s="285"/>
      <c r="FSX160" s="285"/>
      <c r="FSY160" s="285"/>
      <c r="FSZ160" s="283"/>
      <c r="FTA160" s="284"/>
      <c r="FTB160" s="285"/>
      <c r="FTC160" s="285"/>
      <c r="FTD160" s="285"/>
      <c r="FTE160" s="285"/>
      <c r="FTF160" s="285"/>
      <c r="FTG160" s="285"/>
      <c r="FTH160" s="285"/>
      <c r="FTI160" s="285"/>
      <c r="FTJ160" s="285"/>
      <c r="FTK160" s="286"/>
      <c r="FTL160" s="287"/>
      <c r="FTM160" s="287"/>
      <c r="FTN160" s="285"/>
      <c r="FTO160" s="288"/>
      <c r="FTP160" s="288"/>
      <c r="FTQ160" s="289"/>
      <c r="FTR160" s="285"/>
      <c r="FTS160" s="285"/>
      <c r="FTT160" s="285"/>
      <c r="FTU160" s="285"/>
      <c r="FTV160" s="285"/>
      <c r="FTW160" s="283"/>
      <c r="FTX160" s="284"/>
      <c r="FTY160" s="285"/>
      <c r="FTZ160" s="285"/>
      <c r="FUA160" s="285"/>
      <c r="FUB160" s="285"/>
      <c r="FUC160" s="285"/>
      <c r="FUD160" s="285"/>
      <c r="FUE160" s="285"/>
      <c r="FUF160" s="285"/>
      <c r="FUG160" s="285"/>
      <c r="FUH160" s="286"/>
      <c r="FUI160" s="287"/>
      <c r="FUJ160" s="287"/>
      <c r="FUK160" s="285"/>
      <c r="FUL160" s="288"/>
      <c r="FUM160" s="288"/>
      <c r="FUN160" s="289"/>
      <c r="FUO160" s="285"/>
      <c r="FUP160" s="285"/>
      <c r="FUQ160" s="285"/>
      <c r="FUR160" s="285"/>
      <c r="FUS160" s="285"/>
      <c r="FUT160" s="283"/>
      <c r="FUU160" s="284"/>
      <c r="FUV160" s="285"/>
      <c r="FUW160" s="285"/>
      <c r="FUX160" s="285"/>
      <c r="FUY160" s="285"/>
      <c r="FUZ160" s="285"/>
      <c r="FVA160" s="285"/>
      <c r="FVB160" s="285"/>
      <c r="FVC160" s="285"/>
      <c r="FVD160" s="285"/>
      <c r="FVE160" s="286"/>
      <c r="FVF160" s="287"/>
      <c r="FVG160" s="287"/>
      <c r="FVH160" s="285"/>
      <c r="FVI160" s="288"/>
      <c r="FVJ160" s="288"/>
      <c r="FVK160" s="289"/>
      <c r="FVL160" s="285"/>
      <c r="FVM160" s="285"/>
      <c r="FVN160" s="285"/>
      <c r="FVO160" s="285"/>
      <c r="FVP160" s="285"/>
      <c r="FVQ160" s="283"/>
      <c r="FVR160" s="284"/>
      <c r="FVS160" s="285"/>
      <c r="FVT160" s="285"/>
      <c r="FVU160" s="285"/>
      <c r="FVV160" s="285"/>
      <c r="FVW160" s="285"/>
      <c r="FVX160" s="285"/>
      <c r="FVY160" s="285"/>
      <c r="FVZ160" s="285"/>
      <c r="FWA160" s="285"/>
      <c r="FWB160" s="286"/>
      <c r="FWC160" s="287"/>
      <c r="FWD160" s="287"/>
      <c r="FWE160" s="285"/>
      <c r="FWF160" s="288"/>
      <c r="FWG160" s="288"/>
      <c r="FWH160" s="289"/>
      <c r="FWI160" s="285"/>
      <c r="FWJ160" s="285"/>
      <c r="FWK160" s="285"/>
      <c r="FWL160" s="285"/>
      <c r="FWM160" s="285"/>
      <c r="FWN160" s="283"/>
      <c r="FWO160" s="284"/>
      <c r="FWP160" s="285"/>
      <c r="FWQ160" s="285"/>
      <c r="FWR160" s="285"/>
      <c r="FWS160" s="285"/>
      <c r="FWT160" s="285"/>
      <c r="FWU160" s="285"/>
      <c r="FWV160" s="285"/>
      <c r="FWW160" s="285"/>
      <c r="FWX160" s="285"/>
      <c r="FWY160" s="286"/>
      <c r="FWZ160" s="287"/>
      <c r="FXA160" s="287"/>
      <c r="FXB160" s="285"/>
      <c r="FXC160" s="288"/>
      <c r="FXD160" s="288"/>
      <c r="FXE160" s="289"/>
      <c r="FXF160" s="285"/>
      <c r="FXG160" s="285"/>
      <c r="FXH160" s="285"/>
      <c r="FXI160" s="285"/>
      <c r="FXJ160" s="285"/>
      <c r="FXK160" s="283"/>
      <c r="FXL160" s="284"/>
      <c r="FXM160" s="285"/>
      <c r="FXN160" s="285"/>
      <c r="FXO160" s="285"/>
      <c r="FXP160" s="285"/>
      <c r="FXQ160" s="285"/>
      <c r="FXR160" s="285"/>
      <c r="FXS160" s="285"/>
      <c r="FXT160" s="285"/>
      <c r="FXU160" s="285"/>
      <c r="FXV160" s="286"/>
      <c r="FXW160" s="287"/>
      <c r="FXX160" s="287"/>
      <c r="FXY160" s="285"/>
      <c r="FXZ160" s="288"/>
      <c r="FYA160" s="288"/>
      <c r="FYB160" s="289"/>
      <c r="FYC160" s="285"/>
      <c r="FYD160" s="285"/>
      <c r="FYE160" s="285"/>
      <c r="FYF160" s="285"/>
      <c r="FYG160" s="285"/>
      <c r="FYH160" s="283"/>
      <c r="FYI160" s="284"/>
      <c r="FYJ160" s="285"/>
      <c r="FYK160" s="285"/>
      <c r="FYL160" s="285"/>
      <c r="FYM160" s="285"/>
      <c r="FYN160" s="285"/>
      <c r="FYO160" s="285"/>
      <c r="FYP160" s="285"/>
      <c r="FYQ160" s="285"/>
      <c r="FYR160" s="285"/>
      <c r="FYS160" s="286"/>
      <c r="FYT160" s="287"/>
      <c r="FYU160" s="287"/>
      <c r="FYV160" s="285"/>
      <c r="FYW160" s="288"/>
      <c r="FYX160" s="288"/>
      <c r="FYY160" s="289"/>
      <c r="FYZ160" s="285"/>
      <c r="FZA160" s="285"/>
      <c r="FZB160" s="285"/>
      <c r="FZC160" s="285"/>
      <c r="FZD160" s="285"/>
      <c r="FZE160" s="283"/>
      <c r="FZF160" s="284"/>
      <c r="FZG160" s="285"/>
      <c r="FZH160" s="285"/>
      <c r="FZI160" s="285"/>
      <c r="FZJ160" s="285"/>
      <c r="FZK160" s="285"/>
      <c r="FZL160" s="285"/>
      <c r="FZM160" s="285"/>
      <c r="FZN160" s="285"/>
      <c r="FZO160" s="285"/>
      <c r="FZP160" s="286"/>
      <c r="FZQ160" s="287"/>
      <c r="FZR160" s="287"/>
      <c r="FZS160" s="285"/>
      <c r="FZT160" s="288"/>
      <c r="FZU160" s="288"/>
      <c r="FZV160" s="289"/>
      <c r="FZW160" s="285"/>
      <c r="FZX160" s="285"/>
      <c r="FZY160" s="285"/>
      <c r="FZZ160" s="285"/>
      <c r="GAA160" s="285"/>
      <c r="GAB160" s="283"/>
      <c r="GAC160" s="284"/>
      <c r="GAD160" s="285"/>
      <c r="GAE160" s="285"/>
      <c r="GAF160" s="285"/>
      <c r="GAG160" s="285"/>
      <c r="GAH160" s="285"/>
      <c r="GAI160" s="285"/>
      <c r="GAJ160" s="285"/>
      <c r="GAK160" s="285"/>
      <c r="GAL160" s="285"/>
      <c r="GAM160" s="286"/>
      <c r="GAN160" s="287"/>
      <c r="GAO160" s="287"/>
      <c r="GAP160" s="285"/>
      <c r="GAQ160" s="288"/>
      <c r="GAR160" s="288"/>
      <c r="GAS160" s="289"/>
      <c r="GAT160" s="285"/>
      <c r="GAU160" s="285"/>
      <c r="GAV160" s="285"/>
      <c r="GAW160" s="285"/>
      <c r="GAX160" s="285"/>
      <c r="GAY160" s="283"/>
      <c r="GAZ160" s="284"/>
      <c r="GBA160" s="285"/>
      <c r="GBB160" s="285"/>
      <c r="GBC160" s="285"/>
      <c r="GBD160" s="285"/>
      <c r="GBE160" s="285"/>
      <c r="GBF160" s="285"/>
      <c r="GBG160" s="285"/>
      <c r="GBH160" s="285"/>
      <c r="GBI160" s="285"/>
      <c r="GBJ160" s="286"/>
      <c r="GBK160" s="287"/>
      <c r="GBL160" s="287"/>
      <c r="GBM160" s="285"/>
      <c r="GBN160" s="288"/>
      <c r="GBO160" s="288"/>
      <c r="GBP160" s="289"/>
      <c r="GBQ160" s="285"/>
      <c r="GBR160" s="285"/>
      <c r="GBS160" s="285"/>
      <c r="GBT160" s="285"/>
      <c r="GBU160" s="285"/>
      <c r="GBV160" s="283"/>
      <c r="GBW160" s="284"/>
      <c r="GBX160" s="285"/>
      <c r="GBY160" s="285"/>
      <c r="GBZ160" s="285"/>
      <c r="GCA160" s="285"/>
      <c r="GCB160" s="285"/>
      <c r="GCC160" s="285"/>
      <c r="GCD160" s="285"/>
      <c r="GCE160" s="285"/>
      <c r="GCF160" s="285"/>
      <c r="GCG160" s="286"/>
      <c r="GCH160" s="287"/>
      <c r="GCI160" s="287"/>
      <c r="GCJ160" s="285"/>
      <c r="GCK160" s="288"/>
      <c r="GCL160" s="288"/>
      <c r="GCM160" s="289"/>
      <c r="GCN160" s="285"/>
      <c r="GCO160" s="285"/>
      <c r="GCP160" s="285"/>
      <c r="GCQ160" s="285"/>
      <c r="GCR160" s="285"/>
      <c r="GCS160" s="283"/>
      <c r="GCT160" s="284"/>
      <c r="GCU160" s="285"/>
      <c r="GCV160" s="285"/>
      <c r="GCW160" s="285"/>
      <c r="GCX160" s="285"/>
      <c r="GCY160" s="285"/>
      <c r="GCZ160" s="285"/>
      <c r="GDA160" s="285"/>
      <c r="GDB160" s="285"/>
      <c r="GDC160" s="285"/>
      <c r="GDD160" s="286"/>
      <c r="GDE160" s="287"/>
      <c r="GDF160" s="287"/>
      <c r="GDG160" s="285"/>
      <c r="GDH160" s="288"/>
      <c r="GDI160" s="288"/>
      <c r="GDJ160" s="289"/>
      <c r="GDK160" s="285"/>
      <c r="GDL160" s="285"/>
      <c r="GDM160" s="285"/>
      <c r="GDN160" s="285"/>
      <c r="GDO160" s="285"/>
      <c r="GDP160" s="283"/>
      <c r="GDQ160" s="284"/>
      <c r="GDR160" s="285"/>
      <c r="GDS160" s="285"/>
      <c r="GDT160" s="285"/>
      <c r="GDU160" s="285"/>
      <c r="GDV160" s="285"/>
      <c r="GDW160" s="285"/>
      <c r="GDX160" s="285"/>
      <c r="GDY160" s="285"/>
      <c r="GDZ160" s="285"/>
      <c r="GEA160" s="286"/>
      <c r="GEB160" s="287"/>
      <c r="GEC160" s="287"/>
      <c r="GED160" s="285"/>
      <c r="GEE160" s="288"/>
      <c r="GEF160" s="288"/>
      <c r="GEG160" s="289"/>
      <c r="GEH160" s="285"/>
      <c r="GEI160" s="285"/>
      <c r="GEJ160" s="285"/>
      <c r="GEK160" s="285"/>
      <c r="GEL160" s="285"/>
      <c r="GEM160" s="283"/>
      <c r="GEN160" s="284"/>
      <c r="GEO160" s="285"/>
      <c r="GEP160" s="285"/>
      <c r="GEQ160" s="285"/>
      <c r="GER160" s="285"/>
      <c r="GES160" s="285"/>
      <c r="GET160" s="285"/>
      <c r="GEU160" s="285"/>
      <c r="GEV160" s="285"/>
      <c r="GEW160" s="285"/>
      <c r="GEX160" s="286"/>
      <c r="GEY160" s="287"/>
      <c r="GEZ160" s="287"/>
      <c r="GFA160" s="285"/>
      <c r="GFB160" s="288"/>
      <c r="GFC160" s="288"/>
      <c r="GFD160" s="289"/>
      <c r="GFE160" s="285"/>
      <c r="GFF160" s="285"/>
      <c r="GFG160" s="285"/>
      <c r="GFH160" s="285"/>
      <c r="GFI160" s="285"/>
      <c r="GFJ160" s="283"/>
      <c r="GFK160" s="284"/>
      <c r="GFL160" s="285"/>
      <c r="GFM160" s="285"/>
      <c r="GFN160" s="285"/>
      <c r="GFO160" s="285"/>
      <c r="GFP160" s="285"/>
      <c r="GFQ160" s="285"/>
      <c r="GFR160" s="285"/>
      <c r="GFS160" s="285"/>
      <c r="GFT160" s="285"/>
      <c r="GFU160" s="286"/>
      <c r="GFV160" s="287"/>
      <c r="GFW160" s="287"/>
      <c r="GFX160" s="285"/>
      <c r="GFY160" s="288"/>
      <c r="GFZ160" s="288"/>
      <c r="GGA160" s="289"/>
      <c r="GGB160" s="285"/>
      <c r="GGC160" s="285"/>
      <c r="GGD160" s="285"/>
      <c r="GGE160" s="285"/>
      <c r="GGF160" s="285"/>
      <c r="GGG160" s="283"/>
      <c r="GGH160" s="284"/>
      <c r="GGI160" s="285"/>
      <c r="GGJ160" s="285"/>
      <c r="GGK160" s="285"/>
      <c r="GGL160" s="285"/>
      <c r="GGM160" s="285"/>
      <c r="GGN160" s="285"/>
      <c r="GGO160" s="285"/>
      <c r="GGP160" s="285"/>
      <c r="GGQ160" s="285"/>
      <c r="GGR160" s="286"/>
      <c r="GGS160" s="287"/>
      <c r="GGT160" s="287"/>
      <c r="GGU160" s="285"/>
      <c r="GGV160" s="288"/>
      <c r="GGW160" s="288"/>
      <c r="GGX160" s="289"/>
      <c r="GGY160" s="285"/>
      <c r="GGZ160" s="285"/>
      <c r="GHA160" s="285"/>
      <c r="GHB160" s="285"/>
      <c r="GHC160" s="285"/>
      <c r="GHD160" s="283"/>
      <c r="GHE160" s="284"/>
      <c r="GHF160" s="285"/>
      <c r="GHG160" s="285"/>
      <c r="GHH160" s="285"/>
      <c r="GHI160" s="285"/>
      <c r="GHJ160" s="285"/>
      <c r="GHK160" s="285"/>
      <c r="GHL160" s="285"/>
      <c r="GHM160" s="285"/>
      <c r="GHN160" s="285"/>
      <c r="GHO160" s="286"/>
      <c r="GHP160" s="287"/>
      <c r="GHQ160" s="287"/>
      <c r="GHR160" s="285"/>
      <c r="GHS160" s="288"/>
      <c r="GHT160" s="288"/>
      <c r="GHU160" s="289"/>
      <c r="GHV160" s="285"/>
      <c r="GHW160" s="285"/>
      <c r="GHX160" s="285"/>
      <c r="GHY160" s="285"/>
      <c r="GHZ160" s="285"/>
      <c r="GIA160" s="283"/>
      <c r="GIB160" s="284"/>
      <c r="GIC160" s="285"/>
      <c r="GID160" s="285"/>
      <c r="GIE160" s="285"/>
      <c r="GIF160" s="285"/>
      <c r="GIG160" s="285"/>
      <c r="GIH160" s="285"/>
      <c r="GII160" s="285"/>
      <c r="GIJ160" s="285"/>
      <c r="GIK160" s="285"/>
      <c r="GIL160" s="286"/>
      <c r="GIM160" s="287"/>
      <c r="GIN160" s="287"/>
      <c r="GIO160" s="285"/>
      <c r="GIP160" s="288"/>
      <c r="GIQ160" s="288"/>
      <c r="GIR160" s="289"/>
      <c r="GIS160" s="285"/>
      <c r="GIT160" s="285"/>
      <c r="GIU160" s="285"/>
      <c r="GIV160" s="285"/>
      <c r="GIW160" s="285"/>
      <c r="GIX160" s="283"/>
      <c r="GIY160" s="284"/>
      <c r="GIZ160" s="285"/>
      <c r="GJA160" s="285"/>
      <c r="GJB160" s="285"/>
      <c r="GJC160" s="285"/>
      <c r="GJD160" s="285"/>
      <c r="GJE160" s="285"/>
      <c r="GJF160" s="285"/>
      <c r="GJG160" s="285"/>
      <c r="GJH160" s="285"/>
      <c r="GJI160" s="286"/>
      <c r="GJJ160" s="287"/>
      <c r="GJK160" s="287"/>
      <c r="GJL160" s="285"/>
      <c r="GJM160" s="288"/>
      <c r="GJN160" s="288"/>
      <c r="GJO160" s="289"/>
      <c r="GJP160" s="285"/>
      <c r="GJQ160" s="285"/>
      <c r="GJR160" s="285"/>
      <c r="GJS160" s="285"/>
      <c r="GJT160" s="285"/>
      <c r="GJU160" s="283"/>
      <c r="GJV160" s="284"/>
      <c r="GJW160" s="285"/>
      <c r="GJX160" s="285"/>
      <c r="GJY160" s="285"/>
      <c r="GJZ160" s="285"/>
      <c r="GKA160" s="285"/>
      <c r="GKB160" s="285"/>
      <c r="GKC160" s="285"/>
      <c r="GKD160" s="285"/>
      <c r="GKE160" s="285"/>
      <c r="GKF160" s="286"/>
      <c r="GKG160" s="287"/>
      <c r="GKH160" s="287"/>
      <c r="GKI160" s="285"/>
      <c r="GKJ160" s="288"/>
      <c r="GKK160" s="288"/>
      <c r="GKL160" s="289"/>
      <c r="GKM160" s="285"/>
      <c r="GKN160" s="285"/>
      <c r="GKO160" s="285"/>
      <c r="GKP160" s="285"/>
      <c r="GKQ160" s="285"/>
      <c r="GKR160" s="283"/>
      <c r="GKS160" s="284"/>
      <c r="GKT160" s="285"/>
      <c r="GKU160" s="285"/>
      <c r="GKV160" s="285"/>
      <c r="GKW160" s="285"/>
      <c r="GKX160" s="285"/>
      <c r="GKY160" s="285"/>
      <c r="GKZ160" s="285"/>
      <c r="GLA160" s="285"/>
      <c r="GLB160" s="285"/>
      <c r="GLC160" s="286"/>
      <c r="GLD160" s="287"/>
      <c r="GLE160" s="287"/>
      <c r="GLF160" s="285"/>
      <c r="GLG160" s="288"/>
      <c r="GLH160" s="288"/>
      <c r="GLI160" s="289"/>
      <c r="GLJ160" s="285"/>
      <c r="GLK160" s="285"/>
      <c r="GLL160" s="285"/>
      <c r="GLM160" s="285"/>
      <c r="GLN160" s="285"/>
      <c r="GLO160" s="283"/>
      <c r="GLP160" s="284"/>
      <c r="GLQ160" s="285"/>
      <c r="GLR160" s="285"/>
      <c r="GLS160" s="285"/>
      <c r="GLT160" s="285"/>
      <c r="GLU160" s="285"/>
      <c r="GLV160" s="285"/>
      <c r="GLW160" s="285"/>
      <c r="GLX160" s="285"/>
      <c r="GLY160" s="285"/>
      <c r="GLZ160" s="286"/>
      <c r="GMA160" s="287"/>
      <c r="GMB160" s="287"/>
      <c r="GMC160" s="285"/>
      <c r="GMD160" s="288"/>
      <c r="GME160" s="288"/>
      <c r="GMF160" s="289"/>
      <c r="GMG160" s="285"/>
      <c r="GMH160" s="285"/>
      <c r="GMI160" s="285"/>
      <c r="GMJ160" s="285"/>
      <c r="GMK160" s="285"/>
      <c r="GML160" s="283"/>
      <c r="GMM160" s="284"/>
      <c r="GMN160" s="285"/>
      <c r="GMO160" s="285"/>
      <c r="GMP160" s="285"/>
      <c r="GMQ160" s="285"/>
      <c r="GMR160" s="285"/>
      <c r="GMS160" s="285"/>
      <c r="GMT160" s="285"/>
      <c r="GMU160" s="285"/>
      <c r="GMV160" s="285"/>
      <c r="GMW160" s="286"/>
      <c r="GMX160" s="287"/>
      <c r="GMY160" s="287"/>
      <c r="GMZ160" s="285"/>
      <c r="GNA160" s="288"/>
      <c r="GNB160" s="288"/>
      <c r="GNC160" s="289"/>
      <c r="GND160" s="285"/>
      <c r="GNE160" s="285"/>
      <c r="GNF160" s="285"/>
      <c r="GNG160" s="285"/>
      <c r="GNH160" s="285"/>
      <c r="GNI160" s="283"/>
      <c r="GNJ160" s="284"/>
      <c r="GNK160" s="285"/>
      <c r="GNL160" s="285"/>
      <c r="GNM160" s="285"/>
      <c r="GNN160" s="285"/>
      <c r="GNO160" s="285"/>
      <c r="GNP160" s="285"/>
      <c r="GNQ160" s="285"/>
      <c r="GNR160" s="285"/>
      <c r="GNS160" s="285"/>
      <c r="GNT160" s="286"/>
      <c r="GNU160" s="287"/>
      <c r="GNV160" s="287"/>
      <c r="GNW160" s="285"/>
      <c r="GNX160" s="288"/>
      <c r="GNY160" s="288"/>
      <c r="GNZ160" s="289"/>
      <c r="GOA160" s="285"/>
      <c r="GOB160" s="285"/>
      <c r="GOC160" s="285"/>
      <c r="GOD160" s="285"/>
      <c r="GOE160" s="285"/>
      <c r="GOF160" s="283"/>
      <c r="GOG160" s="284"/>
      <c r="GOH160" s="285"/>
      <c r="GOI160" s="285"/>
      <c r="GOJ160" s="285"/>
      <c r="GOK160" s="285"/>
      <c r="GOL160" s="285"/>
      <c r="GOM160" s="285"/>
      <c r="GON160" s="285"/>
      <c r="GOO160" s="285"/>
      <c r="GOP160" s="285"/>
      <c r="GOQ160" s="286"/>
      <c r="GOR160" s="287"/>
      <c r="GOS160" s="287"/>
      <c r="GOT160" s="285"/>
      <c r="GOU160" s="288"/>
      <c r="GOV160" s="288"/>
      <c r="GOW160" s="289"/>
      <c r="GOX160" s="285"/>
      <c r="GOY160" s="285"/>
      <c r="GOZ160" s="285"/>
      <c r="GPA160" s="285"/>
      <c r="GPB160" s="285"/>
      <c r="GPC160" s="283"/>
      <c r="GPD160" s="284"/>
      <c r="GPE160" s="285"/>
      <c r="GPF160" s="285"/>
      <c r="GPG160" s="285"/>
      <c r="GPH160" s="285"/>
      <c r="GPI160" s="285"/>
      <c r="GPJ160" s="285"/>
      <c r="GPK160" s="285"/>
      <c r="GPL160" s="285"/>
      <c r="GPM160" s="285"/>
      <c r="GPN160" s="286"/>
      <c r="GPO160" s="287"/>
      <c r="GPP160" s="287"/>
      <c r="GPQ160" s="285"/>
      <c r="GPR160" s="288"/>
      <c r="GPS160" s="288"/>
      <c r="GPT160" s="289"/>
      <c r="GPU160" s="285"/>
      <c r="GPV160" s="285"/>
      <c r="GPW160" s="285"/>
      <c r="GPX160" s="285"/>
      <c r="GPY160" s="285"/>
      <c r="GPZ160" s="283"/>
      <c r="GQA160" s="284"/>
      <c r="GQB160" s="285"/>
      <c r="GQC160" s="285"/>
      <c r="GQD160" s="285"/>
      <c r="GQE160" s="285"/>
      <c r="GQF160" s="285"/>
      <c r="GQG160" s="285"/>
      <c r="GQH160" s="285"/>
      <c r="GQI160" s="285"/>
      <c r="GQJ160" s="285"/>
      <c r="GQK160" s="286"/>
      <c r="GQL160" s="287"/>
      <c r="GQM160" s="287"/>
      <c r="GQN160" s="285"/>
      <c r="GQO160" s="288"/>
      <c r="GQP160" s="288"/>
      <c r="GQQ160" s="289"/>
      <c r="GQR160" s="285"/>
      <c r="GQS160" s="285"/>
      <c r="GQT160" s="285"/>
      <c r="GQU160" s="285"/>
      <c r="GQV160" s="285"/>
      <c r="GQW160" s="283"/>
      <c r="GQX160" s="284"/>
      <c r="GQY160" s="285"/>
      <c r="GQZ160" s="285"/>
      <c r="GRA160" s="285"/>
      <c r="GRB160" s="285"/>
      <c r="GRC160" s="285"/>
      <c r="GRD160" s="285"/>
      <c r="GRE160" s="285"/>
      <c r="GRF160" s="285"/>
      <c r="GRG160" s="285"/>
      <c r="GRH160" s="286"/>
      <c r="GRI160" s="287"/>
      <c r="GRJ160" s="287"/>
      <c r="GRK160" s="285"/>
      <c r="GRL160" s="288"/>
      <c r="GRM160" s="288"/>
      <c r="GRN160" s="289"/>
      <c r="GRO160" s="285"/>
      <c r="GRP160" s="285"/>
      <c r="GRQ160" s="285"/>
      <c r="GRR160" s="285"/>
      <c r="GRS160" s="285"/>
      <c r="GRT160" s="283"/>
      <c r="GRU160" s="284"/>
      <c r="GRV160" s="285"/>
      <c r="GRW160" s="285"/>
      <c r="GRX160" s="285"/>
      <c r="GRY160" s="285"/>
      <c r="GRZ160" s="285"/>
      <c r="GSA160" s="285"/>
      <c r="GSB160" s="285"/>
      <c r="GSC160" s="285"/>
      <c r="GSD160" s="285"/>
      <c r="GSE160" s="286"/>
      <c r="GSF160" s="287"/>
      <c r="GSG160" s="287"/>
      <c r="GSH160" s="285"/>
      <c r="GSI160" s="288"/>
      <c r="GSJ160" s="288"/>
      <c r="GSK160" s="289"/>
      <c r="GSL160" s="285"/>
      <c r="GSM160" s="285"/>
      <c r="GSN160" s="285"/>
      <c r="GSO160" s="285"/>
      <c r="GSP160" s="285"/>
      <c r="GSQ160" s="283"/>
      <c r="GSR160" s="284"/>
      <c r="GSS160" s="285"/>
      <c r="GST160" s="285"/>
      <c r="GSU160" s="285"/>
      <c r="GSV160" s="285"/>
      <c r="GSW160" s="285"/>
      <c r="GSX160" s="285"/>
      <c r="GSY160" s="285"/>
      <c r="GSZ160" s="285"/>
      <c r="GTA160" s="285"/>
      <c r="GTB160" s="286"/>
      <c r="GTC160" s="287"/>
      <c r="GTD160" s="287"/>
      <c r="GTE160" s="285"/>
      <c r="GTF160" s="288"/>
      <c r="GTG160" s="288"/>
      <c r="GTH160" s="289"/>
      <c r="GTI160" s="285"/>
      <c r="GTJ160" s="285"/>
      <c r="GTK160" s="285"/>
      <c r="GTL160" s="285"/>
      <c r="GTM160" s="285"/>
      <c r="GTN160" s="283"/>
      <c r="GTO160" s="284"/>
      <c r="GTP160" s="285"/>
      <c r="GTQ160" s="285"/>
      <c r="GTR160" s="285"/>
      <c r="GTS160" s="285"/>
      <c r="GTT160" s="285"/>
      <c r="GTU160" s="285"/>
      <c r="GTV160" s="285"/>
      <c r="GTW160" s="285"/>
      <c r="GTX160" s="285"/>
      <c r="GTY160" s="286"/>
      <c r="GTZ160" s="287"/>
      <c r="GUA160" s="287"/>
      <c r="GUB160" s="285"/>
      <c r="GUC160" s="288"/>
      <c r="GUD160" s="288"/>
      <c r="GUE160" s="289"/>
      <c r="GUF160" s="285"/>
      <c r="GUG160" s="285"/>
      <c r="GUH160" s="285"/>
      <c r="GUI160" s="285"/>
      <c r="GUJ160" s="285"/>
      <c r="GUK160" s="283"/>
      <c r="GUL160" s="284"/>
      <c r="GUM160" s="285"/>
      <c r="GUN160" s="285"/>
      <c r="GUO160" s="285"/>
      <c r="GUP160" s="285"/>
      <c r="GUQ160" s="285"/>
      <c r="GUR160" s="285"/>
      <c r="GUS160" s="285"/>
      <c r="GUT160" s="285"/>
      <c r="GUU160" s="285"/>
      <c r="GUV160" s="286"/>
      <c r="GUW160" s="287"/>
      <c r="GUX160" s="287"/>
      <c r="GUY160" s="285"/>
      <c r="GUZ160" s="288"/>
      <c r="GVA160" s="288"/>
      <c r="GVB160" s="289"/>
      <c r="GVC160" s="285"/>
      <c r="GVD160" s="285"/>
      <c r="GVE160" s="285"/>
      <c r="GVF160" s="285"/>
      <c r="GVG160" s="285"/>
      <c r="GVH160" s="283"/>
      <c r="GVI160" s="284"/>
      <c r="GVJ160" s="285"/>
      <c r="GVK160" s="285"/>
      <c r="GVL160" s="285"/>
      <c r="GVM160" s="285"/>
      <c r="GVN160" s="285"/>
      <c r="GVO160" s="285"/>
      <c r="GVP160" s="285"/>
      <c r="GVQ160" s="285"/>
      <c r="GVR160" s="285"/>
      <c r="GVS160" s="286"/>
      <c r="GVT160" s="287"/>
      <c r="GVU160" s="287"/>
      <c r="GVV160" s="285"/>
      <c r="GVW160" s="288"/>
      <c r="GVX160" s="288"/>
      <c r="GVY160" s="289"/>
      <c r="GVZ160" s="285"/>
      <c r="GWA160" s="285"/>
      <c r="GWB160" s="285"/>
      <c r="GWC160" s="285"/>
      <c r="GWD160" s="285"/>
      <c r="GWE160" s="283"/>
      <c r="GWF160" s="284"/>
      <c r="GWG160" s="285"/>
      <c r="GWH160" s="285"/>
      <c r="GWI160" s="285"/>
      <c r="GWJ160" s="285"/>
      <c r="GWK160" s="285"/>
      <c r="GWL160" s="285"/>
      <c r="GWM160" s="285"/>
      <c r="GWN160" s="285"/>
      <c r="GWO160" s="285"/>
      <c r="GWP160" s="286"/>
      <c r="GWQ160" s="287"/>
      <c r="GWR160" s="287"/>
      <c r="GWS160" s="285"/>
      <c r="GWT160" s="288"/>
      <c r="GWU160" s="288"/>
      <c r="GWV160" s="289"/>
      <c r="GWW160" s="285"/>
      <c r="GWX160" s="285"/>
      <c r="GWY160" s="285"/>
      <c r="GWZ160" s="285"/>
      <c r="GXA160" s="285"/>
      <c r="GXB160" s="283"/>
      <c r="GXC160" s="284"/>
      <c r="GXD160" s="285"/>
      <c r="GXE160" s="285"/>
      <c r="GXF160" s="285"/>
      <c r="GXG160" s="285"/>
      <c r="GXH160" s="285"/>
      <c r="GXI160" s="285"/>
      <c r="GXJ160" s="285"/>
      <c r="GXK160" s="285"/>
      <c r="GXL160" s="285"/>
      <c r="GXM160" s="286"/>
      <c r="GXN160" s="287"/>
      <c r="GXO160" s="287"/>
      <c r="GXP160" s="285"/>
      <c r="GXQ160" s="288"/>
      <c r="GXR160" s="288"/>
      <c r="GXS160" s="289"/>
      <c r="GXT160" s="285"/>
      <c r="GXU160" s="285"/>
      <c r="GXV160" s="285"/>
      <c r="GXW160" s="285"/>
      <c r="GXX160" s="285"/>
      <c r="GXY160" s="283"/>
      <c r="GXZ160" s="284"/>
      <c r="GYA160" s="285"/>
      <c r="GYB160" s="285"/>
      <c r="GYC160" s="285"/>
      <c r="GYD160" s="285"/>
      <c r="GYE160" s="285"/>
      <c r="GYF160" s="285"/>
      <c r="GYG160" s="285"/>
      <c r="GYH160" s="285"/>
      <c r="GYI160" s="285"/>
      <c r="GYJ160" s="286"/>
      <c r="GYK160" s="287"/>
      <c r="GYL160" s="287"/>
      <c r="GYM160" s="285"/>
      <c r="GYN160" s="288"/>
      <c r="GYO160" s="288"/>
      <c r="GYP160" s="289"/>
      <c r="GYQ160" s="285"/>
      <c r="GYR160" s="285"/>
      <c r="GYS160" s="285"/>
      <c r="GYT160" s="285"/>
      <c r="GYU160" s="285"/>
      <c r="GYV160" s="283"/>
      <c r="GYW160" s="284"/>
      <c r="GYX160" s="285"/>
      <c r="GYY160" s="285"/>
      <c r="GYZ160" s="285"/>
      <c r="GZA160" s="285"/>
      <c r="GZB160" s="285"/>
      <c r="GZC160" s="285"/>
      <c r="GZD160" s="285"/>
      <c r="GZE160" s="285"/>
      <c r="GZF160" s="285"/>
      <c r="GZG160" s="286"/>
      <c r="GZH160" s="287"/>
      <c r="GZI160" s="287"/>
      <c r="GZJ160" s="285"/>
      <c r="GZK160" s="288"/>
      <c r="GZL160" s="288"/>
      <c r="GZM160" s="289"/>
      <c r="GZN160" s="285"/>
      <c r="GZO160" s="285"/>
      <c r="GZP160" s="285"/>
      <c r="GZQ160" s="285"/>
      <c r="GZR160" s="285"/>
      <c r="GZS160" s="283"/>
      <c r="GZT160" s="284"/>
      <c r="GZU160" s="285"/>
      <c r="GZV160" s="285"/>
      <c r="GZW160" s="285"/>
      <c r="GZX160" s="285"/>
      <c r="GZY160" s="285"/>
      <c r="GZZ160" s="285"/>
      <c r="HAA160" s="285"/>
      <c r="HAB160" s="285"/>
      <c r="HAC160" s="285"/>
      <c r="HAD160" s="286"/>
      <c r="HAE160" s="287"/>
      <c r="HAF160" s="287"/>
      <c r="HAG160" s="285"/>
      <c r="HAH160" s="288"/>
      <c r="HAI160" s="288"/>
      <c r="HAJ160" s="289"/>
      <c r="HAK160" s="285"/>
      <c r="HAL160" s="285"/>
      <c r="HAM160" s="285"/>
      <c r="HAN160" s="285"/>
      <c r="HAO160" s="285"/>
      <c r="HAP160" s="283"/>
      <c r="HAQ160" s="284"/>
      <c r="HAR160" s="285"/>
      <c r="HAS160" s="285"/>
      <c r="HAT160" s="285"/>
      <c r="HAU160" s="285"/>
      <c r="HAV160" s="285"/>
      <c r="HAW160" s="285"/>
      <c r="HAX160" s="285"/>
      <c r="HAY160" s="285"/>
      <c r="HAZ160" s="285"/>
      <c r="HBA160" s="286"/>
      <c r="HBB160" s="287"/>
      <c r="HBC160" s="287"/>
      <c r="HBD160" s="285"/>
      <c r="HBE160" s="288"/>
      <c r="HBF160" s="288"/>
      <c r="HBG160" s="289"/>
      <c r="HBH160" s="285"/>
      <c r="HBI160" s="285"/>
      <c r="HBJ160" s="285"/>
      <c r="HBK160" s="285"/>
      <c r="HBL160" s="285"/>
      <c r="HBM160" s="283"/>
      <c r="HBN160" s="284"/>
      <c r="HBO160" s="285"/>
      <c r="HBP160" s="285"/>
      <c r="HBQ160" s="285"/>
      <c r="HBR160" s="285"/>
      <c r="HBS160" s="285"/>
      <c r="HBT160" s="285"/>
      <c r="HBU160" s="285"/>
      <c r="HBV160" s="285"/>
      <c r="HBW160" s="285"/>
      <c r="HBX160" s="286"/>
      <c r="HBY160" s="287"/>
      <c r="HBZ160" s="287"/>
      <c r="HCA160" s="285"/>
      <c r="HCB160" s="288"/>
      <c r="HCC160" s="288"/>
      <c r="HCD160" s="289"/>
      <c r="HCE160" s="285"/>
      <c r="HCF160" s="285"/>
      <c r="HCG160" s="285"/>
      <c r="HCH160" s="285"/>
      <c r="HCI160" s="285"/>
      <c r="HCJ160" s="283"/>
      <c r="HCK160" s="284"/>
      <c r="HCL160" s="285"/>
      <c r="HCM160" s="285"/>
      <c r="HCN160" s="285"/>
      <c r="HCO160" s="285"/>
      <c r="HCP160" s="285"/>
      <c r="HCQ160" s="285"/>
      <c r="HCR160" s="285"/>
      <c r="HCS160" s="285"/>
      <c r="HCT160" s="285"/>
      <c r="HCU160" s="286"/>
      <c r="HCV160" s="287"/>
      <c r="HCW160" s="287"/>
      <c r="HCX160" s="285"/>
      <c r="HCY160" s="288"/>
      <c r="HCZ160" s="288"/>
      <c r="HDA160" s="289"/>
      <c r="HDB160" s="285"/>
      <c r="HDC160" s="285"/>
      <c r="HDD160" s="285"/>
      <c r="HDE160" s="285"/>
      <c r="HDF160" s="285"/>
      <c r="HDG160" s="283"/>
      <c r="HDH160" s="284"/>
      <c r="HDI160" s="285"/>
      <c r="HDJ160" s="285"/>
      <c r="HDK160" s="285"/>
      <c r="HDL160" s="285"/>
      <c r="HDM160" s="285"/>
      <c r="HDN160" s="285"/>
      <c r="HDO160" s="285"/>
      <c r="HDP160" s="285"/>
      <c r="HDQ160" s="285"/>
      <c r="HDR160" s="286"/>
      <c r="HDS160" s="287"/>
      <c r="HDT160" s="287"/>
      <c r="HDU160" s="285"/>
      <c r="HDV160" s="288"/>
      <c r="HDW160" s="288"/>
      <c r="HDX160" s="289"/>
      <c r="HDY160" s="285"/>
      <c r="HDZ160" s="285"/>
      <c r="HEA160" s="285"/>
      <c r="HEB160" s="285"/>
      <c r="HEC160" s="285"/>
      <c r="HED160" s="283"/>
      <c r="HEE160" s="284"/>
      <c r="HEF160" s="285"/>
      <c r="HEG160" s="285"/>
      <c r="HEH160" s="285"/>
      <c r="HEI160" s="285"/>
      <c r="HEJ160" s="285"/>
      <c r="HEK160" s="285"/>
      <c r="HEL160" s="285"/>
      <c r="HEM160" s="285"/>
      <c r="HEN160" s="285"/>
      <c r="HEO160" s="286"/>
      <c r="HEP160" s="287"/>
      <c r="HEQ160" s="287"/>
      <c r="HER160" s="285"/>
      <c r="HES160" s="288"/>
      <c r="HET160" s="288"/>
      <c r="HEU160" s="289"/>
      <c r="HEV160" s="285"/>
      <c r="HEW160" s="285"/>
      <c r="HEX160" s="285"/>
      <c r="HEY160" s="285"/>
      <c r="HEZ160" s="285"/>
      <c r="HFA160" s="283"/>
      <c r="HFB160" s="284"/>
      <c r="HFC160" s="285"/>
      <c r="HFD160" s="285"/>
      <c r="HFE160" s="285"/>
      <c r="HFF160" s="285"/>
      <c r="HFG160" s="285"/>
      <c r="HFH160" s="285"/>
      <c r="HFI160" s="285"/>
      <c r="HFJ160" s="285"/>
      <c r="HFK160" s="285"/>
      <c r="HFL160" s="286"/>
      <c r="HFM160" s="287"/>
      <c r="HFN160" s="287"/>
      <c r="HFO160" s="285"/>
      <c r="HFP160" s="288"/>
      <c r="HFQ160" s="288"/>
      <c r="HFR160" s="289"/>
      <c r="HFS160" s="285"/>
      <c r="HFT160" s="285"/>
      <c r="HFU160" s="285"/>
      <c r="HFV160" s="285"/>
      <c r="HFW160" s="285"/>
      <c r="HFX160" s="283"/>
      <c r="HFY160" s="284"/>
      <c r="HFZ160" s="285"/>
      <c r="HGA160" s="285"/>
      <c r="HGB160" s="285"/>
      <c r="HGC160" s="285"/>
      <c r="HGD160" s="285"/>
      <c r="HGE160" s="285"/>
      <c r="HGF160" s="285"/>
      <c r="HGG160" s="285"/>
      <c r="HGH160" s="285"/>
      <c r="HGI160" s="286"/>
      <c r="HGJ160" s="287"/>
      <c r="HGK160" s="287"/>
      <c r="HGL160" s="285"/>
      <c r="HGM160" s="288"/>
      <c r="HGN160" s="288"/>
      <c r="HGO160" s="289"/>
      <c r="HGP160" s="285"/>
      <c r="HGQ160" s="285"/>
      <c r="HGR160" s="285"/>
      <c r="HGS160" s="285"/>
      <c r="HGT160" s="285"/>
      <c r="HGU160" s="283"/>
      <c r="HGV160" s="284"/>
      <c r="HGW160" s="285"/>
      <c r="HGX160" s="285"/>
      <c r="HGY160" s="285"/>
      <c r="HGZ160" s="285"/>
      <c r="HHA160" s="285"/>
      <c r="HHB160" s="285"/>
      <c r="HHC160" s="285"/>
      <c r="HHD160" s="285"/>
      <c r="HHE160" s="285"/>
      <c r="HHF160" s="286"/>
      <c r="HHG160" s="287"/>
      <c r="HHH160" s="287"/>
      <c r="HHI160" s="285"/>
      <c r="HHJ160" s="288"/>
      <c r="HHK160" s="288"/>
      <c r="HHL160" s="289"/>
      <c r="HHM160" s="285"/>
      <c r="HHN160" s="285"/>
      <c r="HHO160" s="285"/>
      <c r="HHP160" s="285"/>
      <c r="HHQ160" s="285"/>
      <c r="HHR160" s="283"/>
      <c r="HHS160" s="284"/>
      <c r="HHT160" s="285"/>
      <c r="HHU160" s="285"/>
      <c r="HHV160" s="285"/>
      <c r="HHW160" s="285"/>
      <c r="HHX160" s="285"/>
      <c r="HHY160" s="285"/>
      <c r="HHZ160" s="285"/>
      <c r="HIA160" s="285"/>
      <c r="HIB160" s="285"/>
      <c r="HIC160" s="286"/>
      <c r="HID160" s="287"/>
      <c r="HIE160" s="287"/>
      <c r="HIF160" s="285"/>
      <c r="HIG160" s="288"/>
      <c r="HIH160" s="288"/>
      <c r="HII160" s="289"/>
      <c r="HIJ160" s="285"/>
      <c r="HIK160" s="285"/>
      <c r="HIL160" s="285"/>
      <c r="HIM160" s="285"/>
      <c r="HIN160" s="285"/>
      <c r="HIO160" s="283"/>
      <c r="HIP160" s="284"/>
      <c r="HIQ160" s="285"/>
      <c r="HIR160" s="285"/>
      <c r="HIS160" s="285"/>
      <c r="HIT160" s="285"/>
      <c r="HIU160" s="285"/>
      <c r="HIV160" s="285"/>
      <c r="HIW160" s="285"/>
      <c r="HIX160" s="285"/>
      <c r="HIY160" s="285"/>
      <c r="HIZ160" s="286"/>
      <c r="HJA160" s="287"/>
      <c r="HJB160" s="287"/>
      <c r="HJC160" s="285"/>
      <c r="HJD160" s="288"/>
      <c r="HJE160" s="288"/>
      <c r="HJF160" s="289"/>
      <c r="HJG160" s="285"/>
      <c r="HJH160" s="285"/>
      <c r="HJI160" s="285"/>
      <c r="HJJ160" s="285"/>
      <c r="HJK160" s="285"/>
      <c r="HJL160" s="283"/>
      <c r="HJM160" s="284"/>
      <c r="HJN160" s="285"/>
      <c r="HJO160" s="285"/>
      <c r="HJP160" s="285"/>
      <c r="HJQ160" s="285"/>
      <c r="HJR160" s="285"/>
      <c r="HJS160" s="285"/>
      <c r="HJT160" s="285"/>
      <c r="HJU160" s="285"/>
      <c r="HJV160" s="285"/>
      <c r="HJW160" s="286"/>
      <c r="HJX160" s="287"/>
      <c r="HJY160" s="287"/>
      <c r="HJZ160" s="285"/>
      <c r="HKA160" s="288"/>
      <c r="HKB160" s="288"/>
      <c r="HKC160" s="289"/>
      <c r="HKD160" s="285"/>
      <c r="HKE160" s="285"/>
      <c r="HKF160" s="285"/>
      <c r="HKG160" s="285"/>
      <c r="HKH160" s="285"/>
      <c r="HKI160" s="283"/>
      <c r="HKJ160" s="284"/>
      <c r="HKK160" s="285"/>
      <c r="HKL160" s="285"/>
      <c r="HKM160" s="285"/>
      <c r="HKN160" s="285"/>
      <c r="HKO160" s="285"/>
      <c r="HKP160" s="285"/>
      <c r="HKQ160" s="285"/>
      <c r="HKR160" s="285"/>
      <c r="HKS160" s="285"/>
      <c r="HKT160" s="286"/>
      <c r="HKU160" s="287"/>
      <c r="HKV160" s="287"/>
      <c r="HKW160" s="285"/>
      <c r="HKX160" s="288"/>
      <c r="HKY160" s="288"/>
      <c r="HKZ160" s="289"/>
      <c r="HLA160" s="285"/>
      <c r="HLB160" s="285"/>
      <c r="HLC160" s="285"/>
      <c r="HLD160" s="285"/>
      <c r="HLE160" s="285"/>
      <c r="HLF160" s="283"/>
      <c r="HLG160" s="284"/>
      <c r="HLH160" s="285"/>
      <c r="HLI160" s="285"/>
      <c r="HLJ160" s="285"/>
      <c r="HLK160" s="285"/>
      <c r="HLL160" s="285"/>
      <c r="HLM160" s="285"/>
      <c r="HLN160" s="285"/>
      <c r="HLO160" s="285"/>
      <c r="HLP160" s="285"/>
      <c r="HLQ160" s="286"/>
      <c r="HLR160" s="287"/>
      <c r="HLS160" s="287"/>
      <c r="HLT160" s="285"/>
      <c r="HLU160" s="288"/>
      <c r="HLV160" s="288"/>
      <c r="HLW160" s="289"/>
      <c r="HLX160" s="285"/>
      <c r="HLY160" s="285"/>
      <c r="HLZ160" s="285"/>
      <c r="HMA160" s="285"/>
      <c r="HMB160" s="285"/>
      <c r="HMC160" s="283"/>
      <c r="HMD160" s="284"/>
      <c r="HME160" s="285"/>
      <c r="HMF160" s="285"/>
      <c r="HMG160" s="285"/>
      <c r="HMH160" s="285"/>
      <c r="HMI160" s="285"/>
      <c r="HMJ160" s="285"/>
      <c r="HMK160" s="285"/>
      <c r="HML160" s="285"/>
      <c r="HMM160" s="285"/>
      <c r="HMN160" s="286"/>
      <c r="HMO160" s="287"/>
      <c r="HMP160" s="287"/>
      <c r="HMQ160" s="285"/>
      <c r="HMR160" s="288"/>
      <c r="HMS160" s="288"/>
      <c r="HMT160" s="289"/>
      <c r="HMU160" s="285"/>
      <c r="HMV160" s="285"/>
      <c r="HMW160" s="285"/>
      <c r="HMX160" s="285"/>
      <c r="HMY160" s="285"/>
      <c r="HMZ160" s="283"/>
      <c r="HNA160" s="284"/>
      <c r="HNB160" s="285"/>
      <c r="HNC160" s="285"/>
      <c r="HND160" s="285"/>
      <c r="HNE160" s="285"/>
      <c r="HNF160" s="285"/>
      <c r="HNG160" s="285"/>
      <c r="HNH160" s="285"/>
      <c r="HNI160" s="285"/>
      <c r="HNJ160" s="285"/>
      <c r="HNK160" s="286"/>
      <c r="HNL160" s="287"/>
      <c r="HNM160" s="287"/>
      <c r="HNN160" s="285"/>
      <c r="HNO160" s="288"/>
      <c r="HNP160" s="288"/>
      <c r="HNQ160" s="289"/>
      <c r="HNR160" s="285"/>
      <c r="HNS160" s="285"/>
      <c r="HNT160" s="285"/>
      <c r="HNU160" s="285"/>
      <c r="HNV160" s="285"/>
      <c r="HNW160" s="283"/>
      <c r="HNX160" s="284"/>
      <c r="HNY160" s="285"/>
      <c r="HNZ160" s="285"/>
      <c r="HOA160" s="285"/>
      <c r="HOB160" s="285"/>
      <c r="HOC160" s="285"/>
      <c r="HOD160" s="285"/>
      <c r="HOE160" s="285"/>
      <c r="HOF160" s="285"/>
      <c r="HOG160" s="285"/>
      <c r="HOH160" s="286"/>
      <c r="HOI160" s="287"/>
      <c r="HOJ160" s="287"/>
      <c r="HOK160" s="285"/>
      <c r="HOL160" s="288"/>
      <c r="HOM160" s="288"/>
      <c r="HON160" s="289"/>
      <c r="HOO160" s="285"/>
      <c r="HOP160" s="285"/>
      <c r="HOQ160" s="285"/>
      <c r="HOR160" s="285"/>
      <c r="HOS160" s="285"/>
      <c r="HOT160" s="283"/>
      <c r="HOU160" s="284"/>
      <c r="HOV160" s="285"/>
      <c r="HOW160" s="285"/>
      <c r="HOX160" s="285"/>
      <c r="HOY160" s="285"/>
      <c r="HOZ160" s="285"/>
      <c r="HPA160" s="285"/>
      <c r="HPB160" s="285"/>
      <c r="HPC160" s="285"/>
      <c r="HPD160" s="285"/>
      <c r="HPE160" s="286"/>
      <c r="HPF160" s="287"/>
      <c r="HPG160" s="287"/>
      <c r="HPH160" s="285"/>
      <c r="HPI160" s="288"/>
      <c r="HPJ160" s="288"/>
      <c r="HPK160" s="289"/>
      <c r="HPL160" s="285"/>
      <c r="HPM160" s="285"/>
      <c r="HPN160" s="285"/>
      <c r="HPO160" s="285"/>
      <c r="HPP160" s="285"/>
      <c r="HPQ160" s="283"/>
      <c r="HPR160" s="284"/>
      <c r="HPS160" s="285"/>
      <c r="HPT160" s="285"/>
      <c r="HPU160" s="285"/>
      <c r="HPV160" s="285"/>
      <c r="HPW160" s="285"/>
      <c r="HPX160" s="285"/>
      <c r="HPY160" s="285"/>
      <c r="HPZ160" s="285"/>
      <c r="HQA160" s="285"/>
      <c r="HQB160" s="286"/>
      <c r="HQC160" s="287"/>
      <c r="HQD160" s="287"/>
      <c r="HQE160" s="285"/>
      <c r="HQF160" s="288"/>
      <c r="HQG160" s="288"/>
      <c r="HQH160" s="289"/>
      <c r="HQI160" s="285"/>
      <c r="HQJ160" s="285"/>
      <c r="HQK160" s="285"/>
      <c r="HQL160" s="285"/>
      <c r="HQM160" s="285"/>
      <c r="HQN160" s="283"/>
      <c r="HQO160" s="284"/>
      <c r="HQP160" s="285"/>
      <c r="HQQ160" s="285"/>
      <c r="HQR160" s="285"/>
      <c r="HQS160" s="285"/>
      <c r="HQT160" s="285"/>
      <c r="HQU160" s="285"/>
      <c r="HQV160" s="285"/>
      <c r="HQW160" s="285"/>
      <c r="HQX160" s="285"/>
      <c r="HQY160" s="286"/>
      <c r="HQZ160" s="287"/>
      <c r="HRA160" s="287"/>
      <c r="HRB160" s="285"/>
      <c r="HRC160" s="288"/>
      <c r="HRD160" s="288"/>
      <c r="HRE160" s="289"/>
      <c r="HRF160" s="285"/>
      <c r="HRG160" s="285"/>
      <c r="HRH160" s="285"/>
      <c r="HRI160" s="285"/>
      <c r="HRJ160" s="285"/>
      <c r="HRK160" s="283"/>
      <c r="HRL160" s="284"/>
      <c r="HRM160" s="285"/>
      <c r="HRN160" s="285"/>
      <c r="HRO160" s="285"/>
      <c r="HRP160" s="285"/>
      <c r="HRQ160" s="285"/>
      <c r="HRR160" s="285"/>
      <c r="HRS160" s="285"/>
      <c r="HRT160" s="285"/>
      <c r="HRU160" s="285"/>
      <c r="HRV160" s="286"/>
      <c r="HRW160" s="287"/>
      <c r="HRX160" s="287"/>
      <c r="HRY160" s="285"/>
      <c r="HRZ160" s="288"/>
      <c r="HSA160" s="288"/>
      <c r="HSB160" s="289"/>
      <c r="HSC160" s="285"/>
      <c r="HSD160" s="285"/>
      <c r="HSE160" s="285"/>
      <c r="HSF160" s="285"/>
      <c r="HSG160" s="285"/>
      <c r="HSH160" s="283"/>
      <c r="HSI160" s="284"/>
      <c r="HSJ160" s="285"/>
      <c r="HSK160" s="285"/>
      <c r="HSL160" s="285"/>
      <c r="HSM160" s="285"/>
      <c r="HSN160" s="285"/>
      <c r="HSO160" s="285"/>
      <c r="HSP160" s="285"/>
      <c r="HSQ160" s="285"/>
      <c r="HSR160" s="285"/>
      <c r="HSS160" s="286"/>
      <c r="HST160" s="287"/>
      <c r="HSU160" s="287"/>
      <c r="HSV160" s="285"/>
      <c r="HSW160" s="288"/>
      <c r="HSX160" s="288"/>
      <c r="HSY160" s="289"/>
      <c r="HSZ160" s="285"/>
      <c r="HTA160" s="285"/>
      <c r="HTB160" s="285"/>
      <c r="HTC160" s="285"/>
      <c r="HTD160" s="285"/>
      <c r="HTE160" s="283"/>
      <c r="HTF160" s="284"/>
      <c r="HTG160" s="285"/>
      <c r="HTH160" s="285"/>
      <c r="HTI160" s="285"/>
      <c r="HTJ160" s="285"/>
      <c r="HTK160" s="285"/>
      <c r="HTL160" s="285"/>
      <c r="HTM160" s="285"/>
      <c r="HTN160" s="285"/>
      <c r="HTO160" s="285"/>
      <c r="HTP160" s="286"/>
      <c r="HTQ160" s="287"/>
      <c r="HTR160" s="287"/>
      <c r="HTS160" s="285"/>
      <c r="HTT160" s="288"/>
      <c r="HTU160" s="288"/>
      <c r="HTV160" s="289"/>
      <c r="HTW160" s="285"/>
      <c r="HTX160" s="285"/>
      <c r="HTY160" s="285"/>
      <c r="HTZ160" s="285"/>
      <c r="HUA160" s="285"/>
      <c r="HUB160" s="283"/>
      <c r="HUC160" s="284"/>
      <c r="HUD160" s="285"/>
      <c r="HUE160" s="285"/>
      <c r="HUF160" s="285"/>
      <c r="HUG160" s="285"/>
      <c r="HUH160" s="285"/>
      <c r="HUI160" s="285"/>
      <c r="HUJ160" s="285"/>
      <c r="HUK160" s="285"/>
      <c r="HUL160" s="285"/>
      <c r="HUM160" s="286"/>
      <c r="HUN160" s="287"/>
      <c r="HUO160" s="287"/>
      <c r="HUP160" s="285"/>
      <c r="HUQ160" s="288"/>
      <c r="HUR160" s="288"/>
      <c r="HUS160" s="289"/>
      <c r="HUT160" s="285"/>
      <c r="HUU160" s="285"/>
      <c r="HUV160" s="285"/>
      <c r="HUW160" s="285"/>
      <c r="HUX160" s="285"/>
      <c r="HUY160" s="283"/>
      <c r="HUZ160" s="284"/>
      <c r="HVA160" s="285"/>
      <c r="HVB160" s="285"/>
      <c r="HVC160" s="285"/>
      <c r="HVD160" s="285"/>
      <c r="HVE160" s="285"/>
      <c r="HVF160" s="285"/>
      <c r="HVG160" s="285"/>
      <c r="HVH160" s="285"/>
      <c r="HVI160" s="285"/>
      <c r="HVJ160" s="286"/>
      <c r="HVK160" s="287"/>
      <c r="HVL160" s="287"/>
      <c r="HVM160" s="285"/>
      <c r="HVN160" s="288"/>
      <c r="HVO160" s="288"/>
      <c r="HVP160" s="289"/>
      <c r="HVQ160" s="285"/>
      <c r="HVR160" s="285"/>
      <c r="HVS160" s="285"/>
      <c r="HVT160" s="285"/>
      <c r="HVU160" s="285"/>
      <c r="HVV160" s="283"/>
      <c r="HVW160" s="284"/>
      <c r="HVX160" s="285"/>
      <c r="HVY160" s="285"/>
      <c r="HVZ160" s="285"/>
      <c r="HWA160" s="285"/>
      <c r="HWB160" s="285"/>
      <c r="HWC160" s="285"/>
      <c r="HWD160" s="285"/>
      <c r="HWE160" s="285"/>
      <c r="HWF160" s="285"/>
      <c r="HWG160" s="286"/>
      <c r="HWH160" s="287"/>
      <c r="HWI160" s="287"/>
      <c r="HWJ160" s="285"/>
      <c r="HWK160" s="288"/>
      <c r="HWL160" s="288"/>
      <c r="HWM160" s="289"/>
      <c r="HWN160" s="285"/>
      <c r="HWO160" s="285"/>
      <c r="HWP160" s="285"/>
      <c r="HWQ160" s="285"/>
      <c r="HWR160" s="285"/>
      <c r="HWS160" s="283"/>
      <c r="HWT160" s="284"/>
      <c r="HWU160" s="285"/>
      <c r="HWV160" s="285"/>
      <c r="HWW160" s="285"/>
      <c r="HWX160" s="285"/>
      <c r="HWY160" s="285"/>
      <c r="HWZ160" s="285"/>
      <c r="HXA160" s="285"/>
      <c r="HXB160" s="285"/>
      <c r="HXC160" s="285"/>
      <c r="HXD160" s="286"/>
      <c r="HXE160" s="287"/>
      <c r="HXF160" s="287"/>
      <c r="HXG160" s="285"/>
      <c r="HXH160" s="288"/>
      <c r="HXI160" s="288"/>
      <c r="HXJ160" s="289"/>
      <c r="HXK160" s="285"/>
      <c r="HXL160" s="285"/>
      <c r="HXM160" s="285"/>
      <c r="HXN160" s="285"/>
      <c r="HXO160" s="285"/>
      <c r="HXP160" s="283"/>
      <c r="HXQ160" s="284"/>
      <c r="HXR160" s="285"/>
      <c r="HXS160" s="285"/>
      <c r="HXT160" s="285"/>
      <c r="HXU160" s="285"/>
      <c r="HXV160" s="285"/>
      <c r="HXW160" s="285"/>
      <c r="HXX160" s="285"/>
      <c r="HXY160" s="285"/>
      <c r="HXZ160" s="285"/>
      <c r="HYA160" s="286"/>
      <c r="HYB160" s="287"/>
      <c r="HYC160" s="287"/>
      <c r="HYD160" s="285"/>
      <c r="HYE160" s="288"/>
      <c r="HYF160" s="288"/>
      <c r="HYG160" s="289"/>
      <c r="HYH160" s="285"/>
      <c r="HYI160" s="285"/>
      <c r="HYJ160" s="285"/>
      <c r="HYK160" s="285"/>
      <c r="HYL160" s="285"/>
      <c r="HYM160" s="283"/>
      <c r="HYN160" s="284"/>
      <c r="HYO160" s="285"/>
      <c r="HYP160" s="285"/>
      <c r="HYQ160" s="285"/>
      <c r="HYR160" s="285"/>
      <c r="HYS160" s="285"/>
      <c r="HYT160" s="285"/>
      <c r="HYU160" s="285"/>
      <c r="HYV160" s="285"/>
      <c r="HYW160" s="285"/>
      <c r="HYX160" s="286"/>
      <c r="HYY160" s="287"/>
      <c r="HYZ160" s="287"/>
      <c r="HZA160" s="285"/>
      <c r="HZB160" s="288"/>
      <c r="HZC160" s="288"/>
      <c r="HZD160" s="289"/>
      <c r="HZE160" s="285"/>
      <c r="HZF160" s="285"/>
      <c r="HZG160" s="285"/>
      <c r="HZH160" s="285"/>
      <c r="HZI160" s="285"/>
      <c r="HZJ160" s="283"/>
      <c r="HZK160" s="284"/>
      <c r="HZL160" s="285"/>
      <c r="HZM160" s="285"/>
      <c r="HZN160" s="285"/>
      <c r="HZO160" s="285"/>
      <c r="HZP160" s="285"/>
      <c r="HZQ160" s="285"/>
      <c r="HZR160" s="285"/>
      <c r="HZS160" s="285"/>
      <c r="HZT160" s="285"/>
      <c r="HZU160" s="286"/>
      <c r="HZV160" s="287"/>
      <c r="HZW160" s="287"/>
      <c r="HZX160" s="285"/>
      <c r="HZY160" s="288"/>
      <c r="HZZ160" s="288"/>
      <c r="IAA160" s="289"/>
      <c r="IAB160" s="285"/>
      <c r="IAC160" s="285"/>
      <c r="IAD160" s="285"/>
      <c r="IAE160" s="285"/>
      <c r="IAF160" s="285"/>
      <c r="IAG160" s="283"/>
      <c r="IAH160" s="284"/>
      <c r="IAI160" s="285"/>
      <c r="IAJ160" s="285"/>
      <c r="IAK160" s="285"/>
      <c r="IAL160" s="285"/>
      <c r="IAM160" s="285"/>
      <c r="IAN160" s="285"/>
      <c r="IAO160" s="285"/>
      <c r="IAP160" s="285"/>
      <c r="IAQ160" s="285"/>
      <c r="IAR160" s="286"/>
      <c r="IAS160" s="287"/>
      <c r="IAT160" s="287"/>
      <c r="IAU160" s="285"/>
      <c r="IAV160" s="288"/>
      <c r="IAW160" s="288"/>
      <c r="IAX160" s="289"/>
      <c r="IAY160" s="285"/>
      <c r="IAZ160" s="285"/>
      <c r="IBA160" s="285"/>
      <c r="IBB160" s="285"/>
      <c r="IBC160" s="285"/>
      <c r="IBD160" s="283"/>
      <c r="IBE160" s="284"/>
      <c r="IBF160" s="285"/>
      <c r="IBG160" s="285"/>
      <c r="IBH160" s="285"/>
      <c r="IBI160" s="285"/>
      <c r="IBJ160" s="285"/>
      <c r="IBK160" s="285"/>
      <c r="IBL160" s="285"/>
      <c r="IBM160" s="285"/>
      <c r="IBN160" s="285"/>
      <c r="IBO160" s="286"/>
      <c r="IBP160" s="287"/>
      <c r="IBQ160" s="287"/>
      <c r="IBR160" s="285"/>
      <c r="IBS160" s="288"/>
      <c r="IBT160" s="288"/>
      <c r="IBU160" s="289"/>
      <c r="IBV160" s="285"/>
      <c r="IBW160" s="285"/>
      <c r="IBX160" s="285"/>
      <c r="IBY160" s="285"/>
      <c r="IBZ160" s="285"/>
      <c r="ICA160" s="283"/>
      <c r="ICB160" s="284"/>
      <c r="ICC160" s="285"/>
      <c r="ICD160" s="285"/>
      <c r="ICE160" s="285"/>
      <c r="ICF160" s="285"/>
      <c r="ICG160" s="285"/>
      <c r="ICH160" s="285"/>
      <c r="ICI160" s="285"/>
      <c r="ICJ160" s="285"/>
      <c r="ICK160" s="285"/>
      <c r="ICL160" s="286"/>
      <c r="ICM160" s="287"/>
      <c r="ICN160" s="287"/>
      <c r="ICO160" s="285"/>
      <c r="ICP160" s="288"/>
      <c r="ICQ160" s="288"/>
      <c r="ICR160" s="289"/>
      <c r="ICS160" s="285"/>
      <c r="ICT160" s="285"/>
      <c r="ICU160" s="285"/>
      <c r="ICV160" s="285"/>
      <c r="ICW160" s="285"/>
      <c r="ICX160" s="283"/>
      <c r="ICY160" s="284"/>
      <c r="ICZ160" s="285"/>
      <c r="IDA160" s="285"/>
      <c r="IDB160" s="285"/>
      <c r="IDC160" s="285"/>
      <c r="IDD160" s="285"/>
      <c r="IDE160" s="285"/>
      <c r="IDF160" s="285"/>
      <c r="IDG160" s="285"/>
      <c r="IDH160" s="285"/>
      <c r="IDI160" s="286"/>
      <c r="IDJ160" s="287"/>
      <c r="IDK160" s="287"/>
      <c r="IDL160" s="285"/>
      <c r="IDM160" s="288"/>
      <c r="IDN160" s="288"/>
      <c r="IDO160" s="289"/>
      <c r="IDP160" s="285"/>
      <c r="IDQ160" s="285"/>
      <c r="IDR160" s="285"/>
      <c r="IDS160" s="285"/>
      <c r="IDT160" s="285"/>
      <c r="IDU160" s="283"/>
      <c r="IDV160" s="284"/>
      <c r="IDW160" s="285"/>
      <c r="IDX160" s="285"/>
      <c r="IDY160" s="285"/>
      <c r="IDZ160" s="285"/>
      <c r="IEA160" s="285"/>
      <c r="IEB160" s="285"/>
      <c r="IEC160" s="285"/>
      <c r="IED160" s="285"/>
      <c r="IEE160" s="285"/>
      <c r="IEF160" s="286"/>
      <c r="IEG160" s="287"/>
      <c r="IEH160" s="287"/>
      <c r="IEI160" s="285"/>
      <c r="IEJ160" s="288"/>
      <c r="IEK160" s="288"/>
      <c r="IEL160" s="289"/>
      <c r="IEM160" s="285"/>
      <c r="IEN160" s="285"/>
      <c r="IEO160" s="285"/>
      <c r="IEP160" s="285"/>
      <c r="IEQ160" s="285"/>
      <c r="IER160" s="283"/>
      <c r="IES160" s="284"/>
      <c r="IET160" s="285"/>
      <c r="IEU160" s="285"/>
      <c r="IEV160" s="285"/>
      <c r="IEW160" s="285"/>
      <c r="IEX160" s="285"/>
      <c r="IEY160" s="285"/>
      <c r="IEZ160" s="285"/>
      <c r="IFA160" s="285"/>
      <c r="IFB160" s="285"/>
      <c r="IFC160" s="286"/>
      <c r="IFD160" s="287"/>
      <c r="IFE160" s="287"/>
      <c r="IFF160" s="285"/>
      <c r="IFG160" s="288"/>
      <c r="IFH160" s="288"/>
      <c r="IFI160" s="289"/>
      <c r="IFJ160" s="285"/>
      <c r="IFK160" s="285"/>
      <c r="IFL160" s="285"/>
      <c r="IFM160" s="285"/>
      <c r="IFN160" s="285"/>
      <c r="IFO160" s="283"/>
      <c r="IFP160" s="284"/>
      <c r="IFQ160" s="285"/>
      <c r="IFR160" s="285"/>
      <c r="IFS160" s="285"/>
      <c r="IFT160" s="285"/>
      <c r="IFU160" s="285"/>
      <c r="IFV160" s="285"/>
      <c r="IFW160" s="285"/>
      <c r="IFX160" s="285"/>
      <c r="IFY160" s="285"/>
      <c r="IFZ160" s="286"/>
      <c r="IGA160" s="287"/>
      <c r="IGB160" s="287"/>
      <c r="IGC160" s="285"/>
      <c r="IGD160" s="288"/>
      <c r="IGE160" s="288"/>
      <c r="IGF160" s="289"/>
      <c r="IGG160" s="285"/>
      <c r="IGH160" s="285"/>
      <c r="IGI160" s="285"/>
      <c r="IGJ160" s="285"/>
      <c r="IGK160" s="285"/>
      <c r="IGL160" s="283"/>
      <c r="IGM160" s="284"/>
      <c r="IGN160" s="285"/>
      <c r="IGO160" s="285"/>
      <c r="IGP160" s="285"/>
      <c r="IGQ160" s="285"/>
      <c r="IGR160" s="285"/>
      <c r="IGS160" s="285"/>
      <c r="IGT160" s="285"/>
      <c r="IGU160" s="285"/>
      <c r="IGV160" s="285"/>
      <c r="IGW160" s="286"/>
      <c r="IGX160" s="287"/>
      <c r="IGY160" s="287"/>
      <c r="IGZ160" s="285"/>
      <c r="IHA160" s="288"/>
      <c r="IHB160" s="288"/>
      <c r="IHC160" s="289"/>
      <c r="IHD160" s="285"/>
      <c r="IHE160" s="285"/>
      <c r="IHF160" s="285"/>
      <c r="IHG160" s="285"/>
      <c r="IHH160" s="285"/>
      <c r="IHI160" s="283"/>
      <c r="IHJ160" s="284"/>
      <c r="IHK160" s="285"/>
      <c r="IHL160" s="285"/>
      <c r="IHM160" s="285"/>
      <c r="IHN160" s="285"/>
      <c r="IHO160" s="285"/>
      <c r="IHP160" s="285"/>
      <c r="IHQ160" s="285"/>
      <c r="IHR160" s="285"/>
      <c r="IHS160" s="285"/>
      <c r="IHT160" s="286"/>
      <c r="IHU160" s="287"/>
      <c r="IHV160" s="287"/>
      <c r="IHW160" s="285"/>
      <c r="IHX160" s="288"/>
      <c r="IHY160" s="288"/>
      <c r="IHZ160" s="289"/>
      <c r="IIA160" s="285"/>
      <c r="IIB160" s="285"/>
      <c r="IIC160" s="285"/>
      <c r="IID160" s="285"/>
      <c r="IIE160" s="285"/>
      <c r="IIF160" s="283"/>
      <c r="IIG160" s="284"/>
      <c r="IIH160" s="285"/>
      <c r="III160" s="285"/>
      <c r="IIJ160" s="285"/>
      <c r="IIK160" s="285"/>
      <c r="IIL160" s="285"/>
      <c r="IIM160" s="285"/>
      <c r="IIN160" s="285"/>
      <c r="IIO160" s="285"/>
      <c r="IIP160" s="285"/>
      <c r="IIQ160" s="286"/>
      <c r="IIR160" s="287"/>
      <c r="IIS160" s="287"/>
      <c r="IIT160" s="285"/>
      <c r="IIU160" s="288"/>
      <c r="IIV160" s="288"/>
      <c r="IIW160" s="289"/>
      <c r="IIX160" s="285"/>
      <c r="IIY160" s="285"/>
      <c r="IIZ160" s="285"/>
      <c r="IJA160" s="285"/>
      <c r="IJB160" s="285"/>
      <c r="IJC160" s="283"/>
      <c r="IJD160" s="284"/>
      <c r="IJE160" s="285"/>
      <c r="IJF160" s="285"/>
      <c r="IJG160" s="285"/>
      <c r="IJH160" s="285"/>
      <c r="IJI160" s="285"/>
      <c r="IJJ160" s="285"/>
      <c r="IJK160" s="285"/>
      <c r="IJL160" s="285"/>
      <c r="IJM160" s="285"/>
      <c r="IJN160" s="286"/>
      <c r="IJO160" s="287"/>
      <c r="IJP160" s="287"/>
      <c r="IJQ160" s="285"/>
      <c r="IJR160" s="288"/>
      <c r="IJS160" s="288"/>
      <c r="IJT160" s="289"/>
      <c r="IJU160" s="285"/>
      <c r="IJV160" s="285"/>
      <c r="IJW160" s="285"/>
      <c r="IJX160" s="285"/>
      <c r="IJY160" s="285"/>
      <c r="IJZ160" s="283"/>
      <c r="IKA160" s="284"/>
      <c r="IKB160" s="285"/>
      <c r="IKC160" s="285"/>
      <c r="IKD160" s="285"/>
      <c r="IKE160" s="285"/>
      <c r="IKF160" s="285"/>
      <c r="IKG160" s="285"/>
      <c r="IKH160" s="285"/>
      <c r="IKI160" s="285"/>
      <c r="IKJ160" s="285"/>
      <c r="IKK160" s="286"/>
      <c r="IKL160" s="287"/>
      <c r="IKM160" s="287"/>
      <c r="IKN160" s="285"/>
      <c r="IKO160" s="288"/>
      <c r="IKP160" s="288"/>
      <c r="IKQ160" s="289"/>
      <c r="IKR160" s="285"/>
      <c r="IKS160" s="285"/>
      <c r="IKT160" s="285"/>
      <c r="IKU160" s="285"/>
      <c r="IKV160" s="285"/>
      <c r="IKW160" s="283"/>
      <c r="IKX160" s="284"/>
      <c r="IKY160" s="285"/>
      <c r="IKZ160" s="285"/>
      <c r="ILA160" s="285"/>
      <c r="ILB160" s="285"/>
      <c r="ILC160" s="285"/>
      <c r="ILD160" s="285"/>
      <c r="ILE160" s="285"/>
      <c r="ILF160" s="285"/>
      <c r="ILG160" s="285"/>
      <c r="ILH160" s="286"/>
      <c r="ILI160" s="287"/>
      <c r="ILJ160" s="287"/>
      <c r="ILK160" s="285"/>
      <c r="ILL160" s="288"/>
      <c r="ILM160" s="288"/>
      <c r="ILN160" s="289"/>
      <c r="ILO160" s="285"/>
      <c r="ILP160" s="285"/>
      <c r="ILQ160" s="285"/>
      <c r="ILR160" s="285"/>
      <c r="ILS160" s="285"/>
      <c r="ILT160" s="283"/>
      <c r="ILU160" s="284"/>
      <c r="ILV160" s="285"/>
      <c r="ILW160" s="285"/>
      <c r="ILX160" s="285"/>
      <c r="ILY160" s="285"/>
      <c r="ILZ160" s="285"/>
      <c r="IMA160" s="285"/>
      <c r="IMB160" s="285"/>
      <c r="IMC160" s="285"/>
      <c r="IMD160" s="285"/>
      <c r="IME160" s="286"/>
      <c r="IMF160" s="287"/>
      <c r="IMG160" s="287"/>
      <c r="IMH160" s="285"/>
      <c r="IMI160" s="288"/>
      <c r="IMJ160" s="288"/>
      <c r="IMK160" s="289"/>
      <c r="IML160" s="285"/>
      <c r="IMM160" s="285"/>
      <c r="IMN160" s="285"/>
      <c r="IMO160" s="285"/>
      <c r="IMP160" s="285"/>
      <c r="IMQ160" s="283"/>
      <c r="IMR160" s="284"/>
      <c r="IMS160" s="285"/>
      <c r="IMT160" s="285"/>
      <c r="IMU160" s="285"/>
      <c r="IMV160" s="285"/>
      <c r="IMW160" s="285"/>
      <c r="IMX160" s="285"/>
      <c r="IMY160" s="285"/>
      <c r="IMZ160" s="285"/>
      <c r="INA160" s="285"/>
      <c r="INB160" s="286"/>
      <c r="INC160" s="287"/>
      <c r="IND160" s="287"/>
      <c r="INE160" s="285"/>
      <c r="INF160" s="288"/>
      <c r="ING160" s="288"/>
      <c r="INH160" s="289"/>
      <c r="INI160" s="285"/>
      <c r="INJ160" s="285"/>
      <c r="INK160" s="285"/>
      <c r="INL160" s="285"/>
      <c r="INM160" s="285"/>
      <c r="INN160" s="283"/>
      <c r="INO160" s="284"/>
      <c r="INP160" s="285"/>
      <c r="INQ160" s="285"/>
      <c r="INR160" s="285"/>
      <c r="INS160" s="285"/>
      <c r="INT160" s="285"/>
      <c r="INU160" s="285"/>
      <c r="INV160" s="285"/>
      <c r="INW160" s="285"/>
      <c r="INX160" s="285"/>
      <c r="INY160" s="286"/>
      <c r="INZ160" s="287"/>
      <c r="IOA160" s="287"/>
      <c r="IOB160" s="285"/>
      <c r="IOC160" s="288"/>
      <c r="IOD160" s="288"/>
      <c r="IOE160" s="289"/>
      <c r="IOF160" s="285"/>
      <c r="IOG160" s="285"/>
      <c r="IOH160" s="285"/>
      <c r="IOI160" s="285"/>
      <c r="IOJ160" s="285"/>
      <c r="IOK160" s="283"/>
      <c r="IOL160" s="284"/>
      <c r="IOM160" s="285"/>
      <c r="ION160" s="285"/>
      <c r="IOO160" s="285"/>
      <c r="IOP160" s="285"/>
      <c r="IOQ160" s="285"/>
      <c r="IOR160" s="285"/>
      <c r="IOS160" s="285"/>
      <c r="IOT160" s="285"/>
      <c r="IOU160" s="285"/>
      <c r="IOV160" s="286"/>
      <c r="IOW160" s="287"/>
      <c r="IOX160" s="287"/>
      <c r="IOY160" s="285"/>
      <c r="IOZ160" s="288"/>
      <c r="IPA160" s="288"/>
      <c r="IPB160" s="289"/>
      <c r="IPC160" s="285"/>
      <c r="IPD160" s="285"/>
      <c r="IPE160" s="285"/>
      <c r="IPF160" s="285"/>
      <c r="IPG160" s="285"/>
      <c r="IPH160" s="283"/>
      <c r="IPI160" s="284"/>
      <c r="IPJ160" s="285"/>
      <c r="IPK160" s="285"/>
      <c r="IPL160" s="285"/>
      <c r="IPM160" s="285"/>
      <c r="IPN160" s="285"/>
      <c r="IPO160" s="285"/>
      <c r="IPP160" s="285"/>
      <c r="IPQ160" s="285"/>
      <c r="IPR160" s="285"/>
      <c r="IPS160" s="286"/>
      <c r="IPT160" s="287"/>
      <c r="IPU160" s="287"/>
      <c r="IPV160" s="285"/>
      <c r="IPW160" s="288"/>
      <c r="IPX160" s="288"/>
      <c r="IPY160" s="289"/>
      <c r="IPZ160" s="285"/>
      <c r="IQA160" s="285"/>
      <c r="IQB160" s="285"/>
      <c r="IQC160" s="285"/>
      <c r="IQD160" s="285"/>
      <c r="IQE160" s="283"/>
      <c r="IQF160" s="284"/>
      <c r="IQG160" s="285"/>
      <c r="IQH160" s="285"/>
      <c r="IQI160" s="285"/>
      <c r="IQJ160" s="285"/>
      <c r="IQK160" s="285"/>
      <c r="IQL160" s="285"/>
      <c r="IQM160" s="285"/>
      <c r="IQN160" s="285"/>
      <c r="IQO160" s="285"/>
      <c r="IQP160" s="286"/>
      <c r="IQQ160" s="287"/>
      <c r="IQR160" s="287"/>
      <c r="IQS160" s="285"/>
      <c r="IQT160" s="288"/>
      <c r="IQU160" s="288"/>
      <c r="IQV160" s="289"/>
      <c r="IQW160" s="285"/>
      <c r="IQX160" s="285"/>
      <c r="IQY160" s="285"/>
      <c r="IQZ160" s="285"/>
      <c r="IRA160" s="285"/>
      <c r="IRB160" s="283"/>
      <c r="IRC160" s="284"/>
      <c r="IRD160" s="285"/>
      <c r="IRE160" s="285"/>
      <c r="IRF160" s="285"/>
      <c r="IRG160" s="285"/>
      <c r="IRH160" s="285"/>
      <c r="IRI160" s="285"/>
      <c r="IRJ160" s="285"/>
      <c r="IRK160" s="285"/>
      <c r="IRL160" s="285"/>
      <c r="IRM160" s="286"/>
      <c r="IRN160" s="287"/>
      <c r="IRO160" s="287"/>
      <c r="IRP160" s="285"/>
      <c r="IRQ160" s="288"/>
      <c r="IRR160" s="288"/>
      <c r="IRS160" s="289"/>
      <c r="IRT160" s="285"/>
      <c r="IRU160" s="285"/>
      <c r="IRV160" s="285"/>
      <c r="IRW160" s="285"/>
      <c r="IRX160" s="285"/>
      <c r="IRY160" s="283"/>
      <c r="IRZ160" s="284"/>
      <c r="ISA160" s="285"/>
      <c r="ISB160" s="285"/>
      <c r="ISC160" s="285"/>
      <c r="ISD160" s="285"/>
      <c r="ISE160" s="285"/>
      <c r="ISF160" s="285"/>
      <c r="ISG160" s="285"/>
      <c r="ISH160" s="285"/>
      <c r="ISI160" s="285"/>
      <c r="ISJ160" s="286"/>
      <c r="ISK160" s="287"/>
      <c r="ISL160" s="287"/>
      <c r="ISM160" s="285"/>
      <c r="ISN160" s="288"/>
      <c r="ISO160" s="288"/>
      <c r="ISP160" s="289"/>
      <c r="ISQ160" s="285"/>
      <c r="ISR160" s="285"/>
      <c r="ISS160" s="285"/>
      <c r="IST160" s="285"/>
      <c r="ISU160" s="285"/>
      <c r="ISV160" s="283"/>
      <c r="ISW160" s="284"/>
      <c r="ISX160" s="285"/>
      <c r="ISY160" s="285"/>
      <c r="ISZ160" s="285"/>
      <c r="ITA160" s="285"/>
      <c r="ITB160" s="285"/>
      <c r="ITC160" s="285"/>
      <c r="ITD160" s="285"/>
      <c r="ITE160" s="285"/>
      <c r="ITF160" s="285"/>
      <c r="ITG160" s="286"/>
      <c r="ITH160" s="287"/>
      <c r="ITI160" s="287"/>
      <c r="ITJ160" s="285"/>
      <c r="ITK160" s="288"/>
      <c r="ITL160" s="288"/>
      <c r="ITM160" s="289"/>
      <c r="ITN160" s="285"/>
      <c r="ITO160" s="285"/>
      <c r="ITP160" s="285"/>
      <c r="ITQ160" s="285"/>
      <c r="ITR160" s="285"/>
      <c r="ITS160" s="283"/>
      <c r="ITT160" s="284"/>
      <c r="ITU160" s="285"/>
      <c r="ITV160" s="285"/>
      <c r="ITW160" s="285"/>
      <c r="ITX160" s="285"/>
      <c r="ITY160" s="285"/>
      <c r="ITZ160" s="285"/>
      <c r="IUA160" s="285"/>
      <c r="IUB160" s="285"/>
      <c r="IUC160" s="285"/>
      <c r="IUD160" s="286"/>
      <c r="IUE160" s="287"/>
      <c r="IUF160" s="287"/>
      <c r="IUG160" s="285"/>
      <c r="IUH160" s="288"/>
      <c r="IUI160" s="288"/>
      <c r="IUJ160" s="289"/>
      <c r="IUK160" s="285"/>
      <c r="IUL160" s="285"/>
      <c r="IUM160" s="285"/>
      <c r="IUN160" s="285"/>
      <c r="IUO160" s="285"/>
      <c r="IUP160" s="283"/>
      <c r="IUQ160" s="284"/>
      <c r="IUR160" s="285"/>
      <c r="IUS160" s="285"/>
      <c r="IUT160" s="285"/>
      <c r="IUU160" s="285"/>
      <c r="IUV160" s="285"/>
      <c r="IUW160" s="285"/>
      <c r="IUX160" s="285"/>
      <c r="IUY160" s="285"/>
      <c r="IUZ160" s="285"/>
      <c r="IVA160" s="286"/>
      <c r="IVB160" s="287"/>
      <c r="IVC160" s="287"/>
      <c r="IVD160" s="285"/>
      <c r="IVE160" s="288"/>
      <c r="IVF160" s="288"/>
      <c r="IVG160" s="289"/>
      <c r="IVH160" s="285"/>
      <c r="IVI160" s="285"/>
      <c r="IVJ160" s="285"/>
      <c r="IVK160" s="285"/>
      <c r="IVL160" s="285"/>
      <c r="IVM160" s="283"/>
      <c r="IVN160" s="284"/>
      <c r="IVO160" s="285"/>
      <c r="IVP160" s="285"/>
      <c r="IVQ160" s="285"/>
      <c r="IVR160" s="285"/>
      <c r="IVS160" s="285"/>
      <c r="IVT160" s="285"/>
      <c r="IVU160" s="285"/>
      <c r="IVV160" s="285"/>
      <c r="IVW160" s="285"/>
      <c r="IVX160" s="286"/>
      <c r="IVY160" s="287"/>
      <c r="IVZ160" s="287"/>
      <c r="IWA160" s="285"/>
      <c r="IWB160" s="288"/>
      <c r="IWC160" s="288"/>
      <c r="IWD160" s="289"/>
      <c r="IWE160" s="285"/>
      <c r="IWF160" s="285"/>
      <c r="IWG160" s="285"/>
      <c r="IWH160" s="285"/>
      <c r="IWI160" s="285"/>
      <c r="IWJ160" s="283"/>
      <c r="IWK160" s="284"/>
      <c r="IWL160" s="285"/>
      <c r="IWM160" s="285"/>
      <c r="IWN160" s="285"/>
      <c r="IWO160" s="285"/>
      <c r="IWP160" s="285"/>
      <c r="IWQ160" s="285"/>
      <c r="IWR160" s="285"/>
      <c r="IWS160" s="285"/>
      <c r="IWT160" s="285"/>
      <c r="IWU160" s="286"/>
      <c r="IWV160" s="287"/>
      <c r="IWW160" s="287"/>
      <c r="IWX160" s="285"/>
      <c r="IWY160" s="288"/>
      <c r="IWZ160" s="288"/>
      <c r="IXA160" s="289"/>
      <c r="IXB160" s="285"/>
      <c r="IXC160" s="285"/>
      <c r="IXD160" s="285"/>
      <c r="IXE160" s="285"/>
      <c r="IXF160" s="285"/>
      <c r="IXG160" s="283"/>
      <c r="IXH160" s="284"/>
      <c r="IXI160" s="285"/>
      <c r="IXJ160" s="285"/>
      <c r="IXK160" s="285"/>
      <c r="IXL160" s="285"/>
      <c r="IXM160" s="285"/>
      <c r="IXN160" s="285"/>
      <c r="IXO160" s="285"/>
      <c r="IXP160" s="285"/>
      <c r="IXQ160" s="285"/>
      <c r="IXR160" s="286"/>
      <c r="IXS160" s="287"/>
      <c r="IXT160" s="287"/>
      <c r="IXU160" s="285"/>
      <c r="IXV160" s="288"/>
      <c r="IXW160" s="288"/>
      <c r="IXX160" s="289"/>
      <c r="IXY160" s="285"/>
      <c r="IXZ160" s="285"/>
      <c r="IYA160" s="285"/>
      <c r="IYB160" s="285"/>
      <c r="IYC160" s="285"/>
      <c r="IYD160" s="283"/>
      <c r="IYE160" s="284"/>
      <c r="IYF160" s="285"/>
      <c r="IYG160" s="285"/>
      <c r="IYH160" s="285"/>
      <c r="IYI160" s="285"/>
      <c r="IYJ160" s="285"/>
      <c r="IYK160" s="285"/>
      <c r="IYL160" s="285"/>
      <c r="IYM160" s="285"/>
      <c r="IYN160" s="285"/>
      <c r="IYO160" s="286"/>
      <c r="IYP160" s="287"/>
      <c r="IYQ160" s="287"/>
      <c r="IYR160" s="285"/>
      <c r="IYS160" s="288"/>
      <c r="IYT160" s="288"/>
      <c r="IYU160" s="289"/>
      <c r="IYV160" s="285"/>
      <c r="IYW160" s="285"/>
      <c r="IYX160" s="285"/>
      <c r="IYY160" s="285"/>
      <c r="IYZ160" s="285"/>
      <c r="IZA160" s="283"/>
      <c r="IZB160" s="284"/>
      <c r="IZC160" s="285"/>
      <c r="IZD160" s="285"/>
      <c r="IZE160" s="285"/>
      <c r="IZF160" s="285"/>
      <c r="IZG160" s="285"/>
      <c r="IZH160" s="285"/>
      <c r="IZI160" s="285"/>
      <c r="IZJ160" s="285"/>
      <c r="IZK160" s="285"/>
      <c r="IZL160" s="286"/>
      <c r="IZM160" s="287"/>
      <c r="IZN160" s="287"/>
      <c r="IZO160" s="285"/>
      <c r="IZP160" s="288"/>
      <c r="IZQ160" s="288"/>
      <c r="IZR160" s="289"/>
      <c r="IZS160" s="285"/>
      <c r="IZT160" s="285"/>
      <c r="IZU160" s="285"/>
      <c r="IZV160" s="285"/>
      <c r="IZW160" s="285"/>
      <c r="IZX160" s="283"/>
      <c r="IZY160" s="284"/>
      <c r="IZZ160" s="285"/>
      <c r="JAA160" s="285"/>
      <c r="JAB160" s="285"/>
      <c r="JAC160" s="285"/>
      <c r="JAD160" s="285"/>
      <c r="JAE160" s="285"/>
      <c r="JAF160" s="285"/>
      <c r="JAG160" s="285"/>
      <c r="JAH160" s="285"/>
      <c r="JAI160" s="286"/>
      <c r="JAJ160" s="287"/>
      <c r="JAK160" s="287"/>
      <c r="JAL160" s="285"/>
      <c r="JAM160" s="288"/>
      <c r="JAN160" s="288"/>
      <c r="JAO160" s="289"/>
      <c r="JAP160" s="285"/>
      <c r="JAQ160" s="285"/>
      <c r="JAR160" s="285"/>
      <c r="JAS160" s="285"/>
      <c r="JAT160" s="285"/>
      <c r="JAU160" s="283"/>
      <c r="JAV160" s="284"/>
      <c r="JAW160" s="285"/>
      <c r="JAX160" s="285"/>
      <c r="JAY160" s="285"/>
      <c r="JAZ160" s="285"/>
      <c r="JBA160" s="285"/>
      <c r="JBB160" s="285"/>
      <c r="JBC160" s="285"/>
      <c r="JBD160" s="285"/>
      <c r="JBE160" s="285"/>
      <c r="JBF160" s="286"/>
      <c r="JBG160" s="287"/>
      <c r="JBH160" s="287"/>
      <c r="JBI160" s="285"/>
      <c r="JBJ160" s="288"/>
      <c r="JBK160" s="288"/>
      <c r="JBL160" s="289"/>
      <c r="JBM160" s="285"/>
      <c r="JBN160" s="285"/>
      <c r="JBO160" s="285"/>
      <c r="JBP160" s="285"/>
      <c r="JBQ160" s="285"/>
      <c r="JBR160" s="283"/>
      <c r="JBS160" s="284"/>
      <c r="JBT160" s="285"/>
      <c r="JBU160" s="285"/>
      <c r="JBV160" s="285"/>
      <c r="JBW160" s="285"/>
      <c r="JBX160" s="285"/>
      <c r="JBY160" s="285"/>
      <c r="JBZ160" s="285"/>
      <c r="JCA160" s="285"/>
      <c r="JCB160" s="285"/>
      <c r="JCC160" s="286"/>
      <c r="JCD160" s="287"/>
      <c r="JCE160" s="287"/>
      <c r="JCF160" s="285"/>
      <c r="JCG160" s="288"/>
      <c r="JCH160" s="288"/>
      <c r="JCI160" s="289"/>
      <c r="JCJ160" s="285"/>
      <c r="JCK160" s="285"/>
      <c r="JCL160" s="285"/>
      <c r="JCM160" s="285"/>
      <c r="JCN160" s="285"/>
      <c r="JCO160" s="283"/>
      <c r="JCP160" s="284"/>
      <c r="JCQ160" s="285"/>
      <c r="JCR160" s="285"/>
      <c r="JCS160" s="285"/>
      <c r="JCT160" s="285"/>
      <c r="JCU160" s="285"/>
      <c r="JCV160" s="285"/>
      <c r="JCW160" s="285"/>
      <c r="JCX160" s="285"/>
      <c r="JCY160" s="285"/>
      <c r="JCZ160" s="286"/>
      <c r="JDA160" s="287"/>
      <c r="JDB160" s="287"/>
      <c r="JDC160" s="285"/>
      <c r="JDD160" s="288"/>
      <c r="JDE160" s="288"/>
      <c r="JDF160" s="289"/>
      <c r="JDG160" s="285"/>
      <c r="JDH160" s="285"/>
      <c r="JDI160" s="285"/>
      <c r="JDJ160" s="285"/>
      <c r="JDK160" s="285"/>
      <c r="JDL160" s="283"/>
      <c r="JDM160" s="284"/>
      <c r="JDN160" s="285"/>
      <c r="JDO160" s="285"/>
      <c r="JDP160" s="285"/>
      <c r="JDQ160" s="285"/>
      <c r="JDR160" s="285"/>
      <c r="JDS160" s="285"/>
      <c r="JDT160" s="285"/>
      <c r="JDU160" s="285"/>
      <c r="JDV160" s="285"/>
      <c r="JDW160" s="286"/>
      <c r="JDX160" s="287"/>
      <c r="JDY160" s="287"/>
      <c r="JDZ160" s="285"/>
      <c r="JEA160" s="288"/>
      <c r="JEB160" s="288"/>
      <c r="JEC160" s="289"/>
      <c r="JED160" s="285"/>
      <c r="JEE160" s="285"/>
      <c r="JEF160" s="285"/>
      <c r="JEG160" s="285"/>
      <c r="JEH160" s="285"/>
      <c r="JEI160" s="283"/>
      <c r="JEJ160" s="284"/>
      <c r="JEK160" s="285"/>
      <c r="JEL160" s="285"/>
      <c r="JEM160" s="285"/>
      <c r="JEN160" s="285"/>
      <c r="JEO160" s="285"/>
      <c r="JEP160" s="285"/>
      <c r="JEQ160" s="285"/>
      <c r="JER160" s="285"/>
      <c r="JES160" s="285"/>
      <c r="JET160" s="286"/>
      <c r="JEU160" s="287"/>
      <c r="JEV160" s="287"/>
      <c r="JEW160" s="285"/>
      <c r="JEX160" s="288"/>
      <c r="JEY160" s="288"/>
      <c r="JEZ160" s="289"/>
      <c r="JFA160" s="285"/>
      <c r="JFB160" s="285"/>
      <c r="JFC160" s="285"/>
      <c r="JFD160" s="285"/>
      <c r="JFE160" s="285"/>
      <c r="JFF160" s="283"/>
      <c r="JFG160" s="284"/>
      <c r="JFH160" s="285"/>
      <c r="JFI160" s="285"/>
      <c r="JFJ160" s="285"/>
      <c r="JFK160" s="285"/>
      <c r="JFL160" s="285"/>
      <c r="JFM160" s="285"/>
      <c r="JFN160" s="285"/>
      <c r="JFO160" s="285"/>
      <c r="JFP160" s="285"/>
      <c r="JFQ160" s="286"/>
      <c r="JFR160" s="287"/>
      <c r="JFS160" s="287"/>
      <c r="JFT160" s="285"/>
      <c r="JFU160" s="288"/>
      <c r="JFV160" s="288"/>
      <c r="JFW160" s="289"/>
      <c r="JFX160" s="285"/>
      <c r="JFY160" s="285"/>
      <c r="JFZ160" s="285"/>
      <c r="JGA160" s="285"/>
      <c r="JGB160" s="285"/>
      <c r="JGC160" s="283"/>
      <c r="JGD160" s="284"/>
      <c r="JGE160" s="285"/>
      <c r="JGF160" s="285"/>
      <c r="JGG160" s="285"/>
      <c r="JGH160" s="285"/>
      <c r="JGI160" s="285"/>
      <c r="JGJ160" s="285"/>
      <c r="JGK160" s="285"/>
      <c r="JGL160" s="285"/>
      <c r="JGM160" s="285"/>
      <c r="JGN160" s="286"/>
      <c r="JGO160" s="287"/>
      <c r="JGP160" s="287"/>
      <c r="JGQ160" s="285"/>
      <c r="JGR160" s="288"/>
      <c r="JGS160" s="288"/>
      <c r="JGT160" s="289"/>
      <c r="JGU160" s="285"/>
      <c r="JGV160" s="285"/>
      <c r="JGW160" s="285"/>
      <c r="JGX160" s="285"/>
      <c r="JGY160" s="285"/>
      <c r="JGZ160" s="283"/>
      <c r="JHA160" s="284"/>
      <c r="JHB160" s="285"/>
      <c r="JHC160" s="285"/>
      <c r="JHD160" s="285"/>
      <c r="JHE160" s="285"/>
      <c r="JHF160" s="285"/>
      <c r="JHG160" s="285"/>
      <c r="JHH160" s="285"/>
      <c r="JHI160" s="285"/>
      <c r="JHJ160" s="285"/>
      <c r="JHK160" s="286"/>
      <c r="JHL160" s="287"/>
      <c r="JHM160" s="287"/>
      <c r="JHN160" s="285"/>
      <c r="JHO160" s="288"/>
      <c r="JHP160" s="288"/>
      <c r="JHQ160" s="289"/>
      <c r="JHR160" s="285"/>
      <c r="JHS160" s="285"/>
      <c r="JHT160" s="285"/>
      <c r="JHU160" s="285"/>
      <c r="JHV160" s="285"/>
      <c r="JHW160" s="283"/>
      <c r="JHX160" s="284"/>
      <c r="JHY160" s="285"/>
      <c r="JHZ160" s="285"/>
      <c r="JIA160" s="285"/>
      <c r="JIB160" s="285"/>
      <c r="JIC160" s="285"/>
      <c r="JID160" s="285"/>
      <c r="JIE160" s="285"/>
      <c r="JIF160" s="285"/>
      <c r="JIG160" s="285"/>
      <c r="JIH160" s="286"/>
      <c r="JII160" s="287"/>
      <c r="JIJ160" s="287"/>
      <c r="JIK160" s="285"/>
      <c r="JIL160" s="288"/>
      <c r="JIM160" s="288"/>
      <c r="JIN160" s="289"/>
      <c r="JIO160" s="285"/>
      <c r="JIP160" s="285"/>
      <c r="JIQ160" s="285"/>
      <c r="JIR160" s="285"/>
      <c r="JIS160" s="285"/>
      <c r="JIT160" s="283"/>
      <c r="JIU160" s="284"/>
      <c r="JIV160" s="285"/>
      <c r="JIW160" s="285"/>
      <c r="JIX160" s="285"/>
      <c r="JIY160" s="285"/>
      <c r="JIZ160" s="285"/>
      <c r="JJA160" s="285"/>
      <c r="JJB160" s="285"/>
      <c r="JJC160" s="285"/>
      <c r="JJD160" s="285"/>
      <c r="JJE160" s="286"/>
      <c r="JJF160" s="287"/>
      <c r="JJG160" s="287"/>
      <c r="JJH160" s="285"/>
      <c r="JJI160" s="288"/>
      <c r="JJJ160" s="288"/>
      <c r="JJK160" s="289"/>
      <c r="JJL160" s="285"/>
      <c r="JJM160" s="285"/>
      <c r="JJN160" s="285"/>
      <c r="JJO160" s="285"/>
      <c r="JJP160" s="285"/>
      <c r="JJQ160" s="283"/>
      <c r="JJR160" s="284"/>
      <c r="JJS160" s="285"/>
      <c r="JJT160" s="285"/>
      <c r="JJU160" s="285"/>
      <c r="JJV160" s="285"/>
      <c r="JJW160" s="285"/>
      <c r="JJX160" s="285"/>
      <c r="JJY160" s="285"/>
      <c r="JJZ160" s="285"/>
      <c r="JKA160" s="285"/>
      <c r="JKB160" s="286"/>
      <c r="JKC160" s="287"/>
      <c r="JKD160" s="287"/>
      <c r="JKE160" s="285"/>
      <c r="JKF160" s="288"/>
      <c r="JKG160" s="288"/>
      <c r="JKH160" s="289"/>
      <c r="JKI160" s="285"/>
      <c r="JKJ160" s="285"/>
      <c r="JKK160" s="285"/>
      <c r="JKL160" s="285"/>
      <c r="JKM160" s="285"/>
      <c r="JKN160" s="283"/>
      <c r="JKO160" s="284"/>
      <c r="JKP160" s="285"/>
      <c r="JKQ160" s="285"/>
      <c r="JKR160" s="285"/>
      <c r="JKS160" s="285"/>
      <c r="JKT160" s="285"/>
      <c r="JKU160" s="285"/>
      <c r="JKV160" s="285"/>
      <c r="JKW160" s="285"/>
      <c r="JKX160" s="285"/>
      <c r="JKY160" s="286"/>
      <c r="JKZ160" s="287"/>
      <c r="JLA160" s="287"/>
      <c r="JLB160" s="285"/>
      <c r="JLC160" s="288"/>
      <c r="JLD160" s="288"/>
      <c r="JLE160" s="289"/>
      <c r="JLF160" s="285"/>
      <c r="JLG160" s="285"/>
      <c r="JLH160" s="285"/>
      <c r="JLI160" s="285"/>
      <c r="JLJ160" s="285"/>
      <c r="JLK160" s="283"/>
      <c r="JLL160" s="284"/>
      <c r="JLM160" s="285"/>
      <c r="JLN160" s="285"/>
      <c r="JLO160" s="285"/>
      <c r="JLP160" s="285"/>
      <c r="JLQ160" s="285"/>
      <c r="JLR160" s="285"/>
      <c r="JLS160" s="285"/>
      <c r="JLT160" s="285"/>
      <c r="JLU160" s="285"/>
      <c r="JLV160" s="286"/>
      <c r="JLW160" s="287"/>
      <c r="JLX160" s="287"/>
      <c r="JLY160" s="285"/>
      <c r="JLZ160" s="288"/>
      <c r="JMA160" s="288"/>
      <c r="JMB160" s="289"/>
      <c r="JMC160" s="285"/>
      <c r="JMD160" s="285"/>
      <c r="JME160" s="285"/>
      <c r="JMF160" s="285"/>
      <c r="JMG160" s="285"/>
      <c r="JMH160" s="283"/>
      <c r="JMI160" s="284"/>
      <c r="JMJ160" s="285"/>
      <c r="JMK160" s="285"/>
      <c r="JML160" s="285"/>
      <c r="JMM160" s="285"/>
      <c r="JMN160" s="285"/>
      <c r="JMO160" s="285"/>
      <c r="JMP160" s="285"/>
      <c r="JMQ160" s="285"/>
      <c r="JMR160" s="285"/>
      <c r="JMS160" s="286"/>
      <c r="JMT160" s="287"/>
      <c r="JMU160" s="287"/>
      <c r="JMV160" s="285"/>
      <c r="JMW160" s="288"/>
      <c r="JMX160" s="288"/>
      <c r="JMY160" s="289"/>
      <c r="JMZ160" s="285"/>
      <c r="JNA160" s="285"/>
      <c r="JNB160" s="285"/>
      <c r="JNC160" s="285"/>
      <c r="JND160" s="285"/>
      <c r="JNE160" s="283"/>
      <c r="JNF160" s="284"/>
      <c r="JNG160" s="285"/>
      <c r="JNH160" s="285"/>
      <c r="JNI160" s="285"/>
      <c r="JNJ160" s="285"/>
      <c r="JNK160" s="285"/>
      <c r="JNL160" s="285"/>
      <c r="JNM160" s="285"/>
      <c r="JNN160" s="285"/>
      <c r="JNO160" s="285"/>
      <c r="JNP160" s="286"/>
      <c r="JNQ160" s="287"/>
      <c r="JNR160" s="287"/>
      <c r="JNS160" s="285"/>
      <c r="JNT160" s="288"/>
      <c r="JNU160" s="288"/>
      <c r="JNV160" s="289"/>
      <c r="JNW160" s="285"/>
      <c r="JNX160" s="285"/>
      <c r="JNY160" s="285"/>
      <c r="JNZ160" s="285"/>
      <c r="JOA160" s="285"/>
      <c r="JOB160" s="283"/>
      <c r="JOC160" s="284"/>
      <c r="JOD160" s="285"/>
      <c r="JOE160" s="285"/>
      <c r="JOF160" s="285"/>
      <c r="JOG160" s="285"/>
      <c r="JOH160" s="285"/>
      <c r="JOI160" s="285"/>
      <c r="JOJ160" s="285"/>
      <c r="JOK160" s="285"/>
      <c r="JOL160" s="285"/>
      <c r="JOM160" s="286"/>
      <c r="JON160" s="287"/>
      <c r="JOO160" s="287"/>
      <c r="JOP160" s="285"/>
      <c r="JOQ160" s="288"/>
      <c r="JOR160" s="288"/>
      <c r="JOS160" s="289"/>
      <c r="JOT160" s="285"/>
      <c r="JOU160" s="285"/>
      <c r="JOV160" s="285"/>
      <c r="JOW160" s="285"/>
      <c r="JOX160" s="285"/>
      <c r="JOY160" s="283"/>
      <c r="JOZ160" s="284"/>
      <c r="JPA160" s="285"/>
      <c r="JPB160" s="285"/>
      <c r="JPC160" s="285"/>
      <c r="JPD160" s="285"/>
      <c r="JPE160" s="285"/>
      <c r="JPF160" s="285"/>
      <c r="JPG160" s="285"/>
      <c r="JPH160" s="285"/>
      <c r="JPI160" s="285"/>
      <c r="JPJ160" s="286"/>
      <c r="JPK160" s="287"/>
      <c r="JPL160" s="287"/>
      <c r="JPM160" s="285"/>
      <c r="JPN160" s="288"/>
      <c r="JPO160" s="288"/>
      <c r="JPP160" s="289"/>
      <c r="JPQ160" s="285"/>
      <c r="JPR160" s="285"/>
      <c r="JPS160" s="285"/>
      <c r="JPT160" s="285"/>
      <c r="JPU160" s="285"/>
      <c r="JPV160" s="283"/>
      <c r="JPW160" s="284"/>
      <c r="JPX160" s="285"/>
      <c r="JPY160" s="285"/>
      <c r="JPZ160" s="285"/>
      <c r="JQA160" s="285"/>
      <c r="JQB160" s="285"/>
      <c r="JQC160" s="285"/>
      <c r="JQD160" s="285"/>
      <c r="JQE160" s="285"/>
      <c r="JQF160" s="285"/>
      <c r="JQG160" s="286"/>
      <c r="JQH160" s="287"/>
      <c r="JQI160" s="287"/>
      <c r="JQJ160" s="285"/>
      <c r="JQK160" s="288"/>
      <c r="JQL160" s="288"/>
      <c r="JQM160" s="289"/>
      <c r="JQN160" s="285"/>
      <c r="JQO160" s="285"/>
      <c r="JQP160" s="285"/>
      <c r="JQQ160" s="285"/>
      <c r="JQR160" s="285"/>
      <c r="JQS160" s="283"/>
      <c r="JQT160" s="284"/>
      <c r="JQU160" s="285"/>
      <c r="JQV160" s="285"/>
      <c r="JQW160" s="285"/>
      <c r="JQX160" s="285"/>
      <c r="JQY160" s="285"/>
      <c r="JQZ160" s="285"/>
      <c r="JRA160" s="285"/>
      <c r="JRB160" s="285"/>
      <c r="JRC160" s="285"/>
      <c r="JRD160" s="286"/>
      <c r="JRE160" s="287"/>
      <c r="JRF160" s="287"/>
      <c r="JRG160" s="285"/>
      <c r="JRH160" s="288"/>
      <c r="JRI160" s="288"/>
      <c r="JRJ160" s="289"/>
      <c r="JRK160" s="285"/>
      <c r="JRL160" s="285"/>
      <c r="JRM160" s="285"/>
      <c r="JRN160" s="285"/>
      <c r="JRO160" s="285"/>
      <c r="JRP160" s="283"/>
      <c r="JRQ160" s="284"/>
      <c r="JRR160" s="285"/>
      <c r="JRS160" s="285"/>
      <c r="JRT160" s="285"/>
      <c r="JRU160" s="285"/>
      <c r="JRV160" s="285"/>
      <c r="JRW160" s="285"/>
      <c r="JRX160" s="285"/>
      <c r="JRY160" s="285"/>
      <c r="JRZ160" s="285"/>
      <c r="JSA160" s="286"/>
      <c r="JSB160" s="287"/>
      <c r="JSC160" s="287"/>
      <c r="JSD160" s="285"/>
      <c r="JSE160" s="288"/>
      <c r="JSF160" s="288"/>
      <c r="JSG160" s="289"/>
      <c r="JSH160" s="285"/>
      <c r="JSI160" s="285"/>
      <c r="JSJ160" s="285"/>
      <c r="JSK160" s="285"/>
      <c r="JSL160" s="285"/>
      <c r="JSM160" s="283"/>
      <c r="JSN160" s="284"/>
      <c r="JSO160" s="285"/>
      <c r="JSP160" s="285"/>
      <c r="JSQ160" s="285"/>
      <c r="JSR160" s="285"/>
      <c r="JSS160" s="285"/>
      <c r="JST160" s="285"/>
      <c r="JSU160" s="285"/>
      <c r="JSV160" s="285"/>
      <c r="JSW160" s="285"/>
      <c r="JSX160" s="286"/>
      <c r="JSY160" s="287"/>
      <c r="JSZ160" s="287"/>
      <c r="JTA160" s="285"/>
      <c r="JTB160" s="288"/>
      <c r="JTC160" s="288"/>
      <c r="JTD160" s="289"/>
      <c r="JTE160" s="285"/>
      <c r="JTF160" s="285"/>
      <c r="JTG160" s="285"/>
      <c r="JTH160" s="285"/>
      <c r="JTI160" s="285"/>
      <c r="JTJ160" s="283"/>
      <c r="JTK160" s="284"/>
      <c r="JTL160" s="285"/>
      <c r="JTM160" s="285"/>
      <c r="JTN160" s="285"/>
      <c r="JTO160" s="285"/>
      <c r="JTP160" s="285"/>
      <c r="JTQ160" s="285"/>
      <c r="JTR160" s="285"/>
      <c r="JTS160" s="285"/>
      <c r="JTT160" s="285"/>
      <c r="JTU160" s="286"/>
      <c r="JTV160" s="287"/>
      <c r="JTW160" s="287"/>
      <c r="JTX160" s="285"/>
      <c r="JTY160" s="288"/>
      <c r="JTZ160" s="288"/>
      <c r="JUA160" s="289"/>
      <c r="JUB160" s="285"/>
      <c r="JUC160" s="285"/>
      <c r="JUD160" s="285"/>
      <c r="JUE160" s="285"/>
      <c r="JUF160" s="285"/>
      <c r="JUG160" s="283"/>
      <c r="JUH160" s="284"/>
      <c r="JUI160" s="285"/>
      <c r="JUJ160" s="285"/>
      <c r="JUK160" s="285"/>
      <c r="JUL160" s="285"/>
      <c r="JUM160" s="285"/>
      <c r="JUN160" s="285"/>
      <c r="JUO160" s="285"/>
      <c r="JUP160" s="285"/>
      <c r="JUQ160" s="285"/>
      <c r="JUR160" s="286"/>
      <c r="JUS160" s="287"/>
      <c r="JUT160" s="287"/>
      <c r="JUU160" s="285"/>
      <c r="JUV160" s="288"/>
      <c r="JUW160" s="288"/>
      <c r="JUX160" s="289"/>
      <c r="JUY160" s="285"/>
      <c r="JUZ160" s="285"/>
      <c r="JVA160" s="285"/>
      <c r="JVB160" s="285"/>
      <c r="JVC160" s="285"/>
      <c r="JVD160" s="283"/>
      <c r="JVE160" s="284"/>
      <c r="JVF160" s="285"/>
      <c r="JVG160" s="285"/>
      <c r="JVH160" s="285"/>
      <c r="JVI160" s="285"/>
      <c r="JVJ160" s="285"/>
      <c r="JVK160" s="285"/>
      <c r="JVL160" s="285"/>
      <c r="JVM160" s="285"/>
      <c r="JVN160" s="285"/>
      <c r="JVO160" s="286"/>
      <c r="JVP160" s="287"/>
      <c r="JVQ160" s="287"/>
      <c r="JVR160" s="285"/>
      <c r="JVS160" s="288"/>
      <c r="JVT160" s="288"/>
      <c r="JVU160" s="289"/>
      <c r="JVV160" s="285"/>
      <c r="JVW160" s="285"/>
      <c r="JVX160" s="285"/>
      <c r="JVY160" s="285"/>
      <c r="JVZ160" s="285"/>
      <c r="JWA160" s="283"/>
      <c r="JWB160" s="284"/>
      <c r="JWC160" s="285"/>
      <c r="JWD160" s="285"/>
      <c r="JWE160" s="285"/>
      <c r="JWF160" s="285"/>
      <c r="JWG160" s="285"/>
      <c r="JWH160" s="285"/>
      <c r="JWI160" s="285"/>
      <c r="JWJ160" s="285"/>
      <c r="JWK160" s="285"/>
      <c r="JWL160" s="286"/>
      <c r="JWM160" s="287"/>
      <c r="JWN160" s="287"/>
      <c r="JWO160" s="285"/>
      <c r="JWP160" s="288"/>
      <c r="JWQ160" s="288"/>
      <c r="JWR160" s="289"/>
      <c r="JWS160" s="285"/>
      <c r="JWT160" s="285"/>
      <c r="JWU160" s="285"/>
      <c r="JWV160" s="285"/>
      <c r="JWW160" s="285"/>
      <c r="JWX160" s="283"/>
      <c r="JWY160" s="284"/>
      <c r="JWZ160" s="285"/>
      <c r="JXA160" s="285"/>
      <c r="JXB160" s="285"/>
      <c r="JXC160" s="285"/>
      <c r="JXD160" s="285"/>
      <c r="JXE160" s="285"/>
      <c r="JXF160" s="285"/>
      <c r="JXG160" s="285"/>
      <c r="JXH160" s="285"/>
      <c r="JXI160" s="286"/>
      <c r="JXJ160" s="287"/>
      <c r="JXK160" s="287"/>
      <c r="JXL160" s="285"/>
      <c r="JXM160" s="288"/>
      <c r="JXN160" s="288"/>
      <c r="JXO160" s="289"/>
      <c r="JXP160" s="285"/>
      <c r="JXQ160" s="285"/>
      <c r="JXR160" s="285"/>
      <c r="JXS160" s="285"/>
      <c r="JXT160" s="285"/>
      <c r="JXU160" s="283"/>
      <c r="JXV160" s="284"/>
      <c r="JXW160" s="285"/>
      <c r="JXX160" s="285"/>
      <c r="JXY160" s="285"/>
      <c r="JXZ160" s="285"/>
      <c r="JYA160" s="285"/>
      <c r="JYB160" s="285"/>
      <c r="JYC160" s="285"/>
      <c r="JYD160" s="285"/>
      <c r="JYE160" s="285"/>
      <c r="JYF160" s="286"/>
      <c r="JYG160" s="287"/>
      <c r="JYH160" s="287"/>
      <c r="JYI160" s="285"/>
      <c r="JYJ160" s="288"/>
      <c r="JYK160" s="288"/>
      <c r="JYL160" s="289"/>
      <c r="JYM160" s="285"/>
      <c r="JYN160" s="285"/>
      <c r="JYO160" s="285"/>
      <c r="JYP160" s="285"/>
      <c r="JYQ160" s="285"/>
      <c r="JYR160" s="283"/>
      <c r="JYS160" s="284"/>
      <c r="JYT160" s="285"/>
      <c r="JYU160" s="285"/>
      <c r="JYV160" s="285"/>
      <c r="JYW160" s="285"/>
      <c r="JYX160" s="285"/>
      <c r="JYY160" s="285"/>
      <c r="JYZ160" s="285"/>
      <c r="JZA160" s="285"/>
      <c r="JZB160" s="285"/>
      <c r="JZC160" s="286"/>
      <c r="JZD160" s="287"/>
      <c r="JZE160" s="287"/>
      <c r="JZF160" s="285"/>
      <c r="JZG160" s="288"/>
      <c r="JZH160" s="288"/>
      <c r="JZI160" s="289"/>
      <c r="JZJ160" s="285"/>
      <c r="JZK160" s="285"/>
      <c r="JZL160" s="285"/>
      <c r="JZM160" s="285"/>
      <c r="JZN160" s="285"/>
      <c r="JZO160" s="283"/>
      <c r="JZP160" s="284"/>
      <c r="JZQ160" s="285"/>
      <c r="JZR160" s="285"/>
      <c r="JZS160" s="285"/>
      <c r="JZT160" s="285"/>
      <c r="JZU160" s="285"/>
      <c r="JZV160" s="285"/>
      <c r="JZW160" s="285"/>
      <c r="JZX160" s="285"/>
      <c r="JZY160" s="285"/>
      <c r="JZZ160" s="286"/>
      <c r="KAA160" s="287"/>
      <c r="KAB160" s="287"/>
      <c r="KAC160" s="285"/>
      <c r="KAD160" s="288"/>
      <c r="KAE160" s="288"/>
      <c r="KAF160" s="289"/>
      <c r="KAG160" s="285"/>
      <c r="KAH160" s="285"/>
      <c r="KAI160" s="285"/>
      <c r="KAJ160" s="285"/>
      <c r="KAK160" s="285"/>
      <c r="KAL160" s="283"/>
      <c r="KAM160" s="284"/>
      <c r="KAN160" s="285"/>
      <c r="KAO160" s="285"/>
      <c r="KAP160" s="285"/>
      <c r="KAQ160" s="285"/>
      <c r="KAR160" s="285"/>
      <c r="KAS160" s="285"/>
      <c r="KAT160" s="285"/>
      <c r="KAU160" s="285"/>
      <c r="KAV160" s="285"/>
      <c r="KAW160" s="286"/>
      <c r="KAX160" s="287"/>
      <c r="KAY160" s="287"/>
      <c r="KAZ160" s="285"/>
      <c r="KBA160" s="288"/>
      <c r="KBB160" s="288"/>
      <c r="KBC160" s="289"/>
      <c r="KBD160" s="285"/>
      <c r="KBE160" s="285"/>
      <c r="KBF160" s="285"/>
      <c r="KBG160" s="285"/>
      <c r="KBH160" s="285"/>
      <c r="KBI160" s="283"/>
      <c r="KBJ160" s="284"/>
      <c r="KBK160" s="285"/>
      <c r="KBL160" s="285"/>
      <c r="KBM160" s="285"/>
      <c r="KBN160" s="285"/>
      <c r="KBO160" s="285"/>
      <c r="KBP160" s="285"/>
      <c r="KBQ160" s="285"/>
      <c r="KBR160" s="285"/>
      <c r="KBS160" s="285"/>
      <c r="KBT160" s="286"/>
      <c r="KBU160" s="287"/>
      <c r="KBV160" s="287"/>
      <c r="KBW160" s="285"/>
      <c r="KBX160" s="288"/>
      <c r="KBY160" s="288"/>
      <c r="KBZ160" s="289"/>
      <c r="KCA160" s="285"/>
      <c r="KCB160" s="285"/>
      <c r="KCC160" s="285"/>
      <c r="KCD160" s="285"/>
      <c r="KCE160" s="285"/>
      <c r="KCF160" s="283"/>
      <c r="KCG160" s="284"/>
      <c r="KCH160" s="285"/>
      <c r="KCI160" s="285"/>
      <c r="KCJ160" s="285"/>
      <c r="KCK160" s="285"/>
      <c r="KCL160" s="285"/>
      <c r="KCM160" s="285"/>
      <c r="KCN160" s="285"/>
      <c r="KCO160" s="285"/>
      <c r="KCP160" s="285"/>
      <c r="KCQ160" s="286"/>
      <c r="KCR160" s="287"/>
      <c r="KCS160" s="287"/>
      <c r="KCT160" s="285"/>
      <c r="KCU160" s="288"/>
      <c r="KCV160" s="288"/>
      <c r="KCW160" s="289"/>
      <c r="KCX160" s="285"/>
      <c r="KCY160" s="285"/>
      <c r="KCZ160" s="285"/>
      <c r="KDA160" s="285"/>
      <c r="KDB160" s="285"/>
      <c r="KDC160" s="283"/>
      <c r="KDD160" s="284"/>
      <c r="KDE160" s="285"/>
      <c r="KDF160" s="285"/>
      <c r="KDG160" s="285"/>
      <c r="KDH160" s="285"/>
      <c r="KDI160" s="285"/>
      <c r="KDJ160" s="285"/>
      <c r="KDK160" s="285"/>
      <c r="KDL160" s="285"/>
      <c r="KDM160" s="285"/>
      <c r="KDN160" s="286"/>
      <c r="KDO160" s="287"/>
      <c r="KDP160" s="287"/>
      <c r="KDQ160" s="285"/>
      <c r="KDR160" s="288"/>
      <c r="KDS160" s="288"/>
      <c r="KDT160" s="289"/>
      <c r="KDU160" s="285"/>
      <c r="KDV160" s="285"/>
      <c r="KDW160" s="285"/>
      <c r="KDX160" s="285"/>
      <c r="KDY160" s="285"/>
      <c r="KDZ160" s="283"/>
      <c r="KEA160" s="284"/>
      <c r="KEB160" s="285"/>
      <c r="KEC160" s="285"/>
      <c r="KED160" s="285"/>
      <c r="KEE160" s="285"/>
      <c r="KEF160" s="285"/>
      <c r="KEG160" s="285"/>
      <c r="KEH160" s="285"/>
      <c r="KEI160" s="285"/>
      <c r="KEJ160" s="285"/>
      <c r="KEK160" s="286"/>
      <c r="KEL160" s="287"/>
      <c r="KEM160" s="287"/>
      <c r="KEN160" s="285"/>
      <c r="KEO160" s="288"/>
      <c r="KEP160" s="288"/>
      <c r="KEQ160" s="289"/>
      <c r="KER160" s="285"/>
      <c r="KES160" s="285"/>
      <c r="KET160" s="285"/>
      <c r="KEU160" s="285"/>
      <c r="KEV160" s="285"/>
      <c r="KEW160" s="283"/>
      <c r="KEX160" s="284"/>
      <c r="KEY160" s="285"/>
      <c r="KEZ160" s="285"/>
      <c r="KFA160" s="285"/>
      <c r="KFB160" s="285"/>
      <c r="KFC160" s="285"/>
      <c r="KFD160" s="285"/>
      <c r="KFE160" s="285"/>
      <c r="KFF160" s="285"/>
      <c r="KFG160" s="285"/>
      <c r="KFH160" s="286"/>
      <c r="KFI160" s="287"/>
      <c r="KFJ160" s="287"/>
      <c r="KFK160" s="285"/>
      <c r="KFL160" s="288"/>
      <c r="KFM160" s="288"/>
      <c r="KFN160" s="289"/>
      <c r="KFO160" s="285"/>
      <c r="KFP160" s="285"/>
      <c r="KFQ160" s="285"/>
      <c r="KFR160" s="285"/>
      <c r="KFS160" s="285"/>
      <c r="KFT160" s="283"/>
      <c r="KFU160" s="284"/>
      <c r="KFV160" s="285"/>
      <c r="KFW160" s="285"/>
      <c r="KFX160" s="285"/>
      <c r="KFY160" s="285"/>
      <c r="KFZ160" s="285"/>
      <c r="KGA160" s="285"/>
      <c r="KGB160" s="285"/>
      <c r="KGC160" s="285"/>
      <c r="KGD160" s="285"/>
      <c r="KGE160" s="286"/>
      <c r="KGF160" s="287"/>
      <c r="KGG160" s="287"/>
      <c r="KGH160" s="285"/>
      <c r="KGI160" s="288"/>
      <c r="KGJ160" s="288"/>
      <c r="KGK160" s="289"/>
      <c r="KGL160" s="285"/>
      <c r="KGM160" s="285"/>
      <c r="KGN160" s="285"/>
      <c r="KGO160" s="285"/>
      <c r="KGP160" s="285"/>
      <c r="KGQ160" s="283"/>
      <c r="KGR160" s="284"/>
      <c r="KGS160" s="285"/>
      <c r="KGT160" s="285"/>
      <c r="KGU160" s="285"/>
      <c r="KGV160" s="285"/>
      <c r="KGW160" s="285"/>
      <c r="KGX160" s="285"/>
      <c r="KGY160" s="285"/>
      <c r="KGZ160" s="285"/>
      <c r="KHA160" s="285"/>
      <c r="KHB160" s="286"/>
      <c r="KHC160" s="287"/>
      <c r="KHD160" s="287"/>
      <c r="KHE160" s="285"/>
      <c r="KHF160" s="288"/>
      <c r="KHG160" s="288"/>
      <c r="KHH160" s="289"/>
      <c r="KHI160" s="285"/>
      <c r="KHJ160" s="285"/>
      <c r="KHK160" s="285"/>
      <c r="KHL160" s="285"/>
      <c r="KHM160" s="285"/>
      <c r="KHN160" s="283"/>
      <c r="KHO160" s="284"/>
      <c r="KHP160" s="285"/>
      <c r="KHQ160" s="285"/>
      <c r="KHR160" s="285"/>
      <c r="KHS160" s="285"/>
      <c r="KHT160" s="285"/>
      <c r="KHU160" s="285"/>
      <c r="KHV160" s="285"/>
      <c r="KHW160" s="285"/>
      <c r="KHX160" s="285"/>
      <c r="KHY160" s="286"/>
      <c r="KHZ160" s="287"/>
      <c r="KIA160" s="287"/>
      <c r="KIB160" s="285"/>
      <c r="KIC160" s="288"/>
      <c r="KID160" s="288"/>
      <c r="KIE160" s="289"/>
      <c r="KIF160" s="285"/>
      <c r="KIG160" s="285"/>
      <c r="KIH160" s="285"/>
      <c r="KII160" s="285"/>
      <c r="KIJ160" s="285"/>
      <c r="KIK160" s="283"/>
      <c r="KIL160" s="284"/>
      <c r="KIM160" s="285"/>
      <c r="KIN160" s="285"/>
      <c r="KIO160" s="285"/>
      <c r="KIP160" s="285"/>
      <c r="KIQ160" s="285"/>
      <c r="KIR160" s="285"/>
      <c r="KIS160" s="285"/>
      <c r="KIT160" s="285"/>
      <c r="KIU160" s="285"/>
      <c r="KIV160" s="286"/>
      <c r="KIW160" s="287"/>
      <c r="KIX160" s="287"/>
      <c r="KIY160" s="285"/>
      <c r="KIZ160" s="288"/>
      <c r="KJA160" s="288"/>
      <c r="KJB160" s="289"/>
      <c r="KJC160" s="285"/>
      <c r="KJD160" s="285"/>
      <c r="KJE160" s="285"/>
      <c r="KJF160" s="285"/>
      <c r="KJG160" s="285"/>
      <c r="KJH160" s="283"/>
      <c r="KJI160" s="284"/>
      <c r="KJJ160" s="285"/>
      <c r="KJK160" s="285"/>
      <c r="KJL160" s="285"/>
      <c r="KJM160" s="285"/>
      <c r="KJN160" s="285"/>
      <c r="KJO160" s="285"/>
      <c r="KJP160" s="285"/>
      <c r="KJQ160" s="285"/>
      <c r="KJR160" s="285"/>
      <c r="KJS160" s="286"/>
      <c r="KJT160" s="287"/>
      <c r="KJU160" s="287"/>
      <c r="KJV160" s="285"/>
      <c r="KJW160" s="288"/>
      <c r="KJX160" s="288"/>
      <c r="KJY160" s="289"/>
      <c r="KJZ160" s="285"/>
      <c r="KKA160" s="285"/>
      <c r="KKB160" s="285"/>
      <c r="KKC160" s="285"/>
      <c r="KKD160" s="285"/>
      <c r="KKE160" s="283"/>
      <c r="KKF160" s="284"/>
      <c r="KKG160" s="285"/>
      <c r="KKH160" s="285"/>
      <c r="KKI160" s="285"/>
      <c r="KKJ160" s="285"/>
      <c r="KKK160" s="285"/>
      <c r="KKL160" s="285"/>
      <c r="KKM160" s="285"/>
      <c r="KKN160" s="285"/>
      <c r="KKO160" s="285"/>
      <c r="KKP160" s="286"/>
      <c r="KKQ160" s="287"/>
      <c r="KKR160" s="287"/>
      <c r="KKS160" s="285"/>
      <c r="KKT160" s="288"/>
      <c r="KKU160" s="288"/>
      <c r="KKV160" s="289"/>
      <c r="KKW160" s="285"/>
      <c r="KKX160" s="285"/>
      <c r="KKY160" s="285"/>
      <c r="KKZ160" s="285"/>
      <c r="KLA160" s="285"/>
      <c r="KLB160" s="283"/>
      <c r="KLC160" s="284"/>
      <c r="KLD160" s="285"/>
      <c r="KLE160" s="285"/>
      <c r="KLF160" s="285"/>
      <c r="KLG160" s="285"/>
      <c r="KLH160" s="285"/>
      <c r="KLI160" s="285"/>
      <c r="KLJ160" s="285"/>
      <c r="KLK160" s="285"/>
      <c r="KLL160" s="285"/>
      <c r="KLM160" s="286"/>
      <c r="KLN160" s="287"/>
      <c r="KLO160" s="287"/>
      <c r="KLP160" s="285"/>
      <c r="KLQ160" s="288"/>
      <c r="KLR160" s="288"/>
      <c r="KLS160" s="289"/>
      <c r="KLT160" s="285"/>
      <c r="KLU160" s="285"/>
      <c r="KLV160" s="285"/>
      <c r="KLW160" s="285"/>
      <c r="KLX160" s="285"/>
      <c r="KLY160" s="283"/>
      <c r="KLZ160" s="284"/>
      <c r="KMA160" s="285"/>
      <c r="KMB160" s="285"/>
      <c r="KMC160" s="285"/>
      <c r="KMD160" s="285"/>
      <c r="KME160" s="285"/>
      <c r="KMF160" s="285"/>
      <c r="KMG160" s="285"/>
      <c r="KMH160" s="285"/>
      <c r="KMI160" s="285"/>
      <c r="KMJ160" s="286"/>
      <c r="KMK160" s="287"/>
      <c r="KML160" s="287"/>
      <c r="KMM160" s="285"/>
      <c r="KMN160" s="288"/>
      <c r="KMO160" s="288"/>
      <c r="KMP160" s="289"/>
      <c r="KMQ160" s="285"/>
      <c r="KMR160" s="285"/>
      <c r="KMS160" s="285"/>
      <c r="KMT160" s="285"/>
      <c r="KMU160" s="285"/>
      <c r="KMV160" s="283"/>
      <c r="KMW160" s="284"/>
      <c r="KMX160" s="285"/>
      <c r="KMY160" s="285"/>
      <c r="KMZ160" s="285"/>
      <c r="KNA160" s="285"/>
      <c r="KNB160" s="285"/>
      <c r="KNC160" s="285"/>
      <c r="KND160" s="285"/>
      <c r="KNE160" s="285"/>
      <c r="KNF160" s="285"/>
      <c r="KNG160" s="286"/>
      <c r="KNH160" s="287"/>
      <c r="KNI160" s="287"/>
      <c r="KNJ160" s="285"/>
      <c r="KNK160" s="288"/>
      <c r="KNL160" s="288"/>
      <c r="KNM160" s="289"/>
      <c r="KNN160" s="285"/>
      <c r="KNO160" s="285"/>
      <c r="KNP160" s="285"/>
      <c r="KNQ160" s="285"/>
      <c r="KNR160" s="285"/>
      <c r="KNS160" s="283"/>
      <c r="KNT160" s="284"/>
      <c r="KNU160" s="285"/>
      <c r="KNV160" s="285"/>
      <c r="KNW160" s="285"/>
      <c r="KNX160" s="285"/>
      <c r="KNY160" s="285"/>
      <c r="KNZ160" s="285"/>
      <c r="KOA160" s="285"/>
      <c r="KOB160" s="285"/>
      <c r="KOC160" s="285"/>
      <c r="KOD160" s="286"/>
      <c r="KOE160" s="287"/>
      <c r="KOF160" s="287"/>
      <c r="KOG160" s="285"/>
      <c r="KOH160" s="288"/>
      <c r="KOI160" s="288"/>
      <c r="KOJ160" s="289"/>
      <c r="KOK160" s="285"/>
      <c r="KOL160" s="285"/>
      <c r="KOM160" s="285"/>
      <c r="KON160" s="285"/>
      <c r="KOO160" s="285"/>
      <c r="KOP160" s="283"/>
      <c r="KOQ160" s="284"/>
      <c r="KOR160" s="285"/>
      <c r="KOS160" s="285"/>
      <c r="KOT160" s="285"/>
      <c r="KOU160" s="285"/>
      <c r="KOV160" s="285"/>
      <c r="KOW160" s="285"/>
      <c r="KOX160" s="285"/>
      <c r="KOY160" s="285"/>
      <c r="KOZ160" s="285"/>
      <c r="KPA160" s="286"/>
      <c r="KPB160" s="287"/>
      <c r="KPC160" s="287"/>
      <c r="KPD160" s="285"/>
      <c r="KPE160" s="288"/>
      <c r="KPF160" s="288"/>
      <c r="KPG160" s="289"/>
      <c r="KPH160" s="285"/>
      <c r="KPI160" s="285"/>
      <c r="KPJ160" s="285"/>
      <c r="KPK160" s="285"/>
      <c r="KPL160" s="285"/>
      <c r="KPM160" s="283"/>
      <c r="KPN160" s="284"/>
      <c r="KPO160" s="285"/>
      <c r="KPP160" s="285"/>
      <c r="KPQ160" s="285"/>
      <c r="KPR160" s="285"/>
      <c r="KPS160" s="285"/>
      <c r="KPT160" s="285"/>
      <c r="KPU160" s="285"/>
      <c r="KPV160" s="285"/>
      <c r="KPW160" s="285"/>
      <c r="KPX160" s="286"/>
      <c r="KPY160" s="287"/>
      <c r="KPZ160" s="287"/>
      <c r="KQA160" s="285"/>
      <c r="KQB160" s="288"/>
      <c r="KQC160" s="288"/>
      <c r="KQD160" s="289"/>
      <c r="KQE160" s="285"/>
      <c r="KQF160" s="285"/>
      <c r="KQG160" s="285"/>
      <c r="KQH160" s="285"/>
      <c r="KQI160" s="285"/>
      <c r="KQJ160" s="283"/>
      <c r="KQK160" s="284"/>
      <c r="KQL160" s="285"/>
      <c r="KQM160" s="285"/>
      <c r="KQN160" s="285"/>
      <c r="KQO160" s="285"/>
      <c r="KQP160" s="285"/>
      <c r="KQQ160" s="285"/>
      <c r="KQR160" s="285"/>
      <c r="KQS160" s="285"/>
      <c r="KQT160" s="285"/>
      <c r="KQU160" s="286"/>
      <c r="KQV160" s="287"/>
      <c r="KQW160" s="287"/>
      <c r="KQX160" s="285"/>
      <c r="KQY160" s="288"/>
      <c r="KQZ160" s="288"/>
      <c r="KRA160" s="289"/>
      <c r="KRB160" s="285"/>
      <c r="KRC160" s="285"/>
      <c r="KRD160" s="285"/>
      <c r="KRE160" s="285"/>
      <c r="KRF160" s="285"/>
      <c r="KRG160" s="283"/>
      <c r="KRH160" s="284"/>
      <c r="KRI160" s="285"/>
      <c r="KRJ160" s="285"/>
      <c r="KRK160" s="285"/>
      <c r="KRL160" s="285"/>
      <c r="KRM160" s="285"/>
      <c r="KRN160" s="285"/>
      <c r="KRO160" s="285"/>
      <c r="KRP160" s="285"/>
      <c r="KRQ160" s="285"/>
      <c r="KRR160" s="286"/>
      <c r="KRS160" s="287"/>
      <c r="KRT160" s="287"/>
      <c r="KRU160" s="285"/>
      <c r="KRV160" s="288"/>
      <c r="KRW160" s="288"/>
      <c r="KRX160" s="289"/>
      <c r="KRY160" s="285"/>
      <c r="KRZ160" s="285"/>
      <c r="KSA160" s="285"/>
      <c r="KSB160" s="285"/>
      <c r="KSC160" s="285"/>
      <c r="KSD160" s="283"/>
      <c r="KSE160" s="284"/>
      <c r="KSF160" s="285"/>
      <c r="KSG160" s="285"/>
      <c r="KSH160" s="285"/>
      <c r="KSI160" s="285"/>
      <c r="KSJ160" s="285"/>
      <c r="KSK160" s="285"/>
      <c r="KSL160" s="285"/>
      <c r="KSM160" s="285"/>
      <c r="KSN160" s="285"/>
      <c r="KSO160" s="286"/>
      <c r="KSP160" s="287"/>
      <c r="KSQ160" s="287"/>
      <c r="KSR160" s="285"/>
      <c r="KSS160" s="288"/>
      <c r="KST160" s="288"/>
      <c r="KSU160" s="289"/>
      <c r="KSV160" s="285"/>
      <c r="KSW160" s="285"/>
      <c r="KSX160" s="285"/>
      <c r="KSY160" s="285"/>
      <c r="KSZ160" s="285"/>
      <c r="KTA160" s="283"/>
      <c r="KTB160" s="284"/>
      <c r="KTC160" s="285"/>
      <c r="KTD160" s="285"/>
      <c r="KTE160" s="285"/>
      <c r="KTF160" s="285"/>
      <c r="KTG160" s="285"/>
      <c r="KTH160" s="285"/>
      <c r="KTI160" s="285"/>
      <c r="KTJ160" s="285"/>
      <c r="KTK160" s="285"/>
      <c r="KTL160" s="286"/>
      <c r="KTM160" s="287"/>
      <c r="KTN160" s="287"/>
      <c r="KTO160" s="285"/>
      <c r="KTP160" s="288"/>
      <c r="KTQ160" s="288"/>
      <c r="KTR160" s="289"/>
      <c r="KTS160" s="285"/>
      <c r="KTT160" s="285"/>
      <c r="KTU160" s="285"/>
      <c r="KTV160" s="285"/>
      <c r="KTW160" s="285"/>
      <c r="KTX160" s="283"/>
      <c r="KTY160" s="284"/>
      <c r="KTZ160" s="285"/>
      <c r="KUA160" s="285"/>
      <c r="KUB160" s="285"/>
      <c r="KUC160" s="285"/>
      <c r="KUD160" s="285"/>
      <c r="KUE160" s="285"/>
      <c r="KUF160" s="285"/>
      <c r="KUG160" s="285"/>
      <c r="KUH160" s="285"/>
      <c r="KUI160" s="286"/>
      <c r="KUJ160" s="287"/>
      <c r="KUK160" s="287"/>
      <c r="KUL160" s="285"/>
      <c r="KUM160" s="288"/>
      <c r="KUN160" s="288"/>
      <c r="KUO160" s="289"/>
      <c r="KUP160" s="285"/>
      <c r="KUQ160" s="285"/>
      <c r="KUR160" s="285"/>
      <c r="KUS160" s="285"/>
      <c r="KUT160" s="285"/>
      <c r="KUU160" s="283"/>
      <c r="KUV160" s="284"/>
      <c r="KUW160" s="285"/>
      <c r="KUX160" s="285"/>
      <c r="KUY160" s="285"/>
      <c r="KUZ160" s="285"/>
      <c r="KVA160" s="285"/>
      <c r="KVB160" s="285"/>
      <c r="KVC160" s="285"/>
      <c r="KVD160" s="285"/>
      <c r="KVE160" s="285"/>
      <c r="KVF160" s="286"/>
      <c r="KVG160" s="287"/>
      <c r="KVH160" s="287"/>
      <c r="KVI160" s="285"/>
      <c r="KVJ160" s="288"/>
      <c r="KVK160" s="288"/>
      <c r="KVL160" s="289"/>
      <c r="KVM160" s="285"/>
      <c r="KVN160" s="285"/>
      <c r="KVO160" s="285"/>
      <c r="KVP160" s="285"/>
      <c r="KVQ160" s="285"/>
      <c r="KVR160" s="283"/>
      <c r="KVS160" s="284"/>
      <c r="KVT160" s="285"/>
      <c r="KVU160" s="285"/>
      <c r="KVV160" s="285"/>
      <c r="KVW160" s="285"/>
      <c r="KVX160" s="285"/>
      <c r="KVY160" s="285"/>
      <c r="KVZ160" s="285"/>
      <c r="KWA160" s="285"/>
      <c r="KWB160" s="285"/>
      <c r="KWC160" s="286"/>
      <c r="KWD160" s="287"/>
      <c r="KWE160" s="287"/>
      <c r="KWF160" s="285"/>
      <c r="KWG160" s="288"/>
      <c r="KWH160" s="288"/>
      <c r="KWI160" s="289"/>
      <c r="KWJ160" s="285"/>
      <c r="KWK160" s="285"/>
      <c r="KWL160" s="285"/>
      <c r="KWM160" s="285"/>
      <c r="KWN160" s="285"/>
      <c r="KWO160" s="283"/>
      <c r="KWP160" s="284"/>
      <c r="KWQ160" s="285"/>
      <c r="KWR160" s="285"/>
      <c r="KWS160" s="285"/>
      <c r="KWT160" s="285"/>
      <c r="KWU160" s="285"/>
      <c r="KWV160" s="285"/>
      <c r="KWW160" s="285"/>
      <c r="KWX160" s="285"/>
      <c r="KWY160" s="285"/>
      <c r="KWZ160" s="286"/>
      <c r="KXA160" s="287"/>
      <c r="KXB160" s="287"/>
      <c r="KXC160" s="285"/>
      <c r="KXD160" s="288"/>
      <c r="KXE160" s="288"/>
      <c r="KXF160" s="289"/>
      <c r="KXG160" s="285"/>
      <c r="KXH160" s="285"/>
      <c r="KXI160" s="285"/>
      <c r="KXJ160" s="285"/>
      <c r="KXK160" s="285"/>
      <c r="KXL160" s="283"/>
      <c r="KXM160" s="284"/>
      <c r="KXN160" s="285"/>
      <c r="KXO160" s="285"/>
      <c r="KXP160" s="285"/>
      <c r="KXQ160" s="285"/>
      <c r="KXR160" s="285"/>
      <c r="KXS160" s="285"/>
      <c r="KXT160" s="285"/>
      <c r="KXU160" s="285"/>
      <c r="KXV160" s="285"/>
      <c r="KXW160" s="286"/>
      <c r="KXX160" s="287"/>
      <c r="KXY160" s="287"/>
      <c r="KXZ160" s="285"/>
      <c r="KYA160" s="288"/>
      <c r="KYB160" s="288"/>
      <c r="KYC160" s="289"/>
      <c r="KYD160" s="285"/>
      <c r="KYE160" s="285"/>
      <c r="KYF160" s="285"/>
      <c r="KYG160" s="285"/>
      <c r="KYH160" s="285"/>
      <c r="KYI160" s="283"/>
      <c r="KYJ160" s="284"/>
      <c r="KYK160" s="285"/>
      <c r="KYL160" s="285"/>
      <c r="KYM160" s="285"/>
      <c r="KYN160" s="285"/>
      <c r="KYO160" s="285"/>
      <c r="KYP160" s="285"/>
      <c r="KYQ160" s="285"/>
      <c r="KYR160" s="285"/>
      <c r="KYS160" s="285"/>
      <c r="KYT160" s="286"/>
      <c r="KYU160" s="287"/>
      <c r="KYV160" s="287"/>
      <c r="KYW160" s="285"/>
      <c r="KYX160" s="288"/>
      <c r="KYY160" s="288"/>
      <c r="KYZ160" s="289"/>
      <c r="KZA160" s="285"/>
      <c r="KZB160" s="285"/>
      <c r="KZC160" s="285"/>
      <c r="KZD160" s="285"/>
      <c r="KZE160" s="285"/>
      <c r="KZF160" s="283"/>
      <c r="KZG160" s="284"/>
      <c r="KZH160" s="285"/>
      <c r="KZI160" s="285"/>
      <c r="KZJ160" s="285"/>
      <c r="KZK160" s="285"/>
      <c r="KZL160" s="285"/>
      <c r="KZM160" s="285"/>
      <c r="KZN160" s="285"/>
      <c r="KZO160" s="285"/>
      <c r="KZP160" s="285"/>
      <c r="KZQ160" s="286"/>
      <c r="KZR160" s="287"/>
      <c r="KZS160" s="287"/>
      <c r="KZT160" s="285"/>
      <c r="KZU160" s="288"/>
      <c r="KZV160" s="288"/>
      <c r="KZW160" s="289"/>
      <c r="KZX160" s="285"/>
      <c r="KZY160" s="285"/>
      <c r="KZZ160" s="285"/>
      <c r="LAA160" s="285"/>
      <c r="LAB160" s="285"/>
      <c r="LAC160" s="283"/>
      <c r="LAD160" s="284"/>
      <c r="LAE160" s="285"/>
      <c r="LAF160" s="285"/>
      <c r="LAG160" s="285"/>
      <c r="LAH160" s="285"/>
      <c r="LAI160" s="285"/>
      <c r="LAJ160" s="285"/>
      <c r="LAK160" s="285"/>
      <c r="LAL160" s="285"/>
      <c r="LAM160" s="285"/>
      <c r="LAN160" s="286"/>
      <c r="LAO160" s="287"/>
      <c r="LAP160" s="287"/>
      <c r="LAQ160" s="285"/>
      <c r="LAR160" s="288"/>
      <c r="LAS160" s="288"/>
      <c r="LAT160" s="289"/>
      <c r="LAU160" s="285"/>
      <c r="LAV160" s="285"/>
      <c r="LAW160" s="285"/>
      <c r="LAX160" s="285"/>
      <c r="LAY160" s="285"/>
      <c r="LAZ160" s="283"/>
      <c r="LBA160" s="284"/>
      <c r="LBB160" s="285"/>
      <c r="LBC160" s="285"/>
      <c r="LBD160" s="285"/>
      <c r="LBE160" s="285"/>
      <c r="LBF160" s="285"/>
      <c r="LBG160" s="285"/>
      <c r="LBH160" s="285"/>
      <c r="LBI160" s="285"/>
      <c r="LBJ160" s="285"/>
      <c r="LBK160" s="286"/>
      <c r="LBL160" s="287"/>
      <c r="LBM160" s="287"/>
      <c r="LBN160" s="285"/>
      <c r="LBO160" s="288"/>
      <c r="LBP160" s="288"/>
      <c r="LBQ160" s="289"/>
      <c r="LBR160" s="285"/>
      <c r="LBS160" s="285"/>
      <c r="LBT160" s="285"/>
      <c r="LBU160" s="285"/>
      <c r="LBV160" s="285"/>
      <c r="LBW160" s="283"/>
      <c r="LBX160" s="284"/>
      <c r="LBY160" s="285"/>
      <c r="LBZ160" s="285"/>
      <c r="LCA160" s="285"/>
      <c r="LCB160" s="285"/>
      <c r="LCC160" s="285"/>
      <c r="LCD160" s="285"/>
      <c r="LCE160" s="285"/>
      <c r="LCF160" s="285"/>
      <c r="LCG160" s="285"/>
      <c r="LCH160" s="286"/>
      <c r="LCI160" s="287"/>
      <c r="LCJ160" s="287"/>
      <c r="LCK160" s="285"/>
      <c r="LCL160" s="288"/>
      <c r="LCM160" s="288"/>
      <c r="LCN160" s="289"/>
      <c r="LCO160" s="285"/>
      <c r="LCP160" s="285"/>
      <c r="LCQ160" s="285"/>
      <c r="LCR160" s="285"/>
      <c r="LCS160" s="285"/>
      <c r="LCT160" s="283"/>
      <c r="LCU160" s="284"/>
      <c r="LCV160" s="285"/>
      <c r="LCW160" s="285"/>
      <c r="LCX160" s="285"/>
      <c r="LCY160" s="285"/>
      <c r="LCZ160" s="285"/>
      <c r="LDA160" s="285"/>
      <c r="LDB160" s="285"/>
      <c r="LDC160" s="285"/>
      <c r="LDD160" s="285"/>
      <c r="LDE160" s="286"/>
      <c r="LDF160" s="287"/>
      <c r="LDG160" s="287"/>
      <c r="LDH160" s="285"/>
      <c r="LDI160" s="288"/>
      <c r="LDJ160" s="288"/>
      <c r="LDK160" s="289"/>
      <c r="LDL160" s="285"/>
      <c r="LDM160" s="285"/>
      <c r="LDN160" s="285"/>
      <c r="LDO160" s="285"/>
      <c r="LDP160" s="285"/>
      <c r="LDQ160" s="283"/>
      <c r="LDR160" s="284"/>
      <c r="LDS160" s="285"/>
      <c r="LDT160" s="285"/>
      <c r="LDU160" s="285"/>
      <c r="LDV160" s="285"/>
      <c r="LDW160" s="285"/>
      <c r="LDX160" s="285"/>
      <c r="LDY160" s="285"/>
      <c r="LDZ160" s="285"/>
      <c r="LEA160" s="285"/>
      <c r="LEB160" s="286"/>
      <c r="LEC160" s="287"/>
      <c r="LED160" s="287"/>
      <c r="LEE160" s="285"/>
      <c r="LEF160" s="288"/>
      <c r="LEG160" s="288"/>
      <c r="LEH160" s="289"/>
      <c r="LEI160" s="285"/>
      <c r="LEJ160" s="285"/>
      <c r="LEK160" s="285"/>
      <c r="LEL160" s="285"/>
      <c r="LEM160" s="285"/>
      <c r="LEN160" s="283"/>
      <c r="LEO160" s="284"/>
      <c r="LEP160" s="285"/>
      <c r="LEQ160" s="285"/>
      <c r="LER160" s="285"/>
      <c r="LES160" s="285"/>
      <c r="LET160" s="285"/>
      <c r="LEU160" s="285"/>
      <c r="LEV160" s="285"/>
      <c r="LEW160" s="285"/>
      <c r="LEX160" s="285"/>
      <c r="LEY160" s="286"/>
      <c r="LEZ160" s="287"/>
      <c r="LFA160" s="287"/>
      <c r="LFB160" s="285"/>
      <c r="LFC160" s="288"/>
      <c r="LFD160" s="288"/>
      <c r="LFE160" s="289"/>
      <c r="LFF160" s="285"/>
      <c r="LFG160" s="285"/>
      <c r="LFH160" s="285"/>
      <c r="LFI160" s="285"/>
      <c r="LFJ160" s="285"/>
      <c r="LFK160" s="283"/>
      <c r="LFL160" s="284"/>
      <c r="LFM160" s="285"/>
      <c r="LFN160" s="285"/>
      <c r="LFO160" s="285"/>
      <c r="LFP160" s="285"/>
      <c r="LFQ160" s="285"/>
      <c r="LFR160" s="285"/>
      <c r="LFS160" s="285"/>
      <c r="LFT160" s="285"/>
      <c r="LFU160" s="285"/>
      <c r="LFV160" s="286"/>
      <c r="LFW160" s="287"/>
      <c r="LFX160" s="287"/>
      <c r="LFY160" s="285"/>
      <c r="LFZ160" s="288"/>
      <c r="LGA160" s="288"/>
      <c r="LGB160" s="289"/>
      <c r="LGC160" s="285"/>
      <c r="LGD160" s="285"/>
      <c r="LGE160" s="285"/>
      <c r="LGF160" s="285"/>
      <c r="LGG160" s="285"/>
      <c r="LGH160" s="283"/>
      <c r="LGI160" s="284"/>
      <c r="LGJ160" s="285"/>
      <c r="LGK160" s="285"/>
      <c r="LGL160" s="285"/>
      <c r="LGM160" s="285"/>
      <c r="LGN160" s="285"/>
      <c r="LGO160" s="285"/>
      <c r="LGP160" s="285"/>
      <c r="LGQ160" s="285"/>
      <c r="LGR160" s="285"/>
      <c r="LGS160" s="286"/>
      <c r="LGT160" s="287"/>
      <c r="LGU160" s="287"/>
      <c r="LGV160" s="285"/>
      <c r="LGW160" s="288"/>
      <c r="LGX160" s="288"/>
      <c r="LGY160" s="289"/>
      <c r="LGZ160" s="285"/>
      <c r="LHA160" s="285"/>
      <c r="LHB160" s="285"/>
      <c r="LHC160" s="285"/>
      <c r="LHD160" s="285"/>
      <c r="LHE160" s="283"/>
      <c r="LHF160" s="284"/>
      <c r="LHG160" s="285"/>
      <c r="LHH160" s="285"/>
      <c r="LHI160" s="285"/>
      <c r="LHJ160" s="285"/>
      <c r="LHK160" s="285"/>
      <c r="LHL160" s="285"/>
      <c r="LHM160" s="285"/>
      <c r="LHN160" s="285"/>
      <c r="LHO160" s="285"/>
      <c r="LHP160" s="286"/>
      <c r="LHQ160" s="287"/>
      <c r="LHR160" s="287"/>
      <c r="LHS160" s="285"/>
      <c r="LHT160" s="288"/>
      <c r="LHU160" s="288"/>
      <c r="LHV160" s="289"/>
      <c r="LHW160" s="285"/>
      <c r="LHX160" s="285"/>
      <c r="LHY160" s="285"/>
      <c r="LHZ160" s="285"/>
      <c r="LIA160" s="285"/>
      <c r="LIB160" s="283"/>
      <c r="LIC160" s="284"/>
      <c r="LID160" s="285"/>
      <c r="LIE160" s="285"/>
      <c r="LIF160" s="285"/>
      <c r="LIG160" s="285"/>
      <c r="LIH160" s="285"/>
      <c r="LII160" s="285"/>
      <c r="LIJ160" s="285"/>
      <c r="LIK160" s="285"/>
      <c r="LIL160" s="285"/>
      <c r="LIM160" s="286"/>
      <c r="LIN160" s="287"/>
      <c r="LIO160" s="287"/>
      <c r="LIP160" s="285"/>
      <c r="LIQ160" s="288"/>
      <c r="LIR160" s="288"/>
      <c r="LIS160" s="289"/>
      <c r="LIT160" s="285"/>
      <c r="LIU160" s="285"/>
      <c r="LIV160" s="285"/>
      <c r="LIW160" s="285"/>
      <c r="LIX160" s="285"/>
      <c r="LIY160" s="283"/>
      <c r="LIZ160" s="284"/>
      <c r="LJA160" s="285"/>
      <c r="LJB160" s="285"/>
      <c r="LJC160" s="285"/>
      <c r="LJD160" s="285"/>
      <c r="LJE160" s="285"/>
      <c r="LJF160" s="285"/>
      <c r="LJG160" s="285"/>
      <c r="LJH160" s="285"/>
      <c r="LJI160" s="285"/>
      <c r="LJJ160" s="286"/>
      <c r="LJK160" s="287"/>
      <c r="LJL160" s="287"/>
      <c r="LJM160" s="285"/>
      <c r="LJN160" s="288"/>
      <c r="LJO160" s="288"/>
      <c r="LJP160" s="289"/>
      <c r="LJQ160" s="285"/>
      <c r="LJR160" s="285"/>
      <c r="LJS160" s="285"/>
      <c r="LJT160" s="285"/>
      <c r="LJU160" s="285"/>
      <c r="LJV160" s="283"/>
      <c r="LJW160" s="284"/>
      <c r="LJX160" s="285"/>
      <c r="LJY160" s="285"/>
      <c r="LJZ160" s="285"/>
      <c r="LKA160" s="285"/>
      <c r="LKB160" s="285"/>
      <c r="LKC160" s="285"/>
      <c r="LKD160" s="285"/>
      <c r="LKE160" s="285"/>
      <c r="LKF160" s="285"/>
      <c r="LKG160" s="286"/>
      <c r="LKH160" s="287"/>
      <c r="LKI160" s="287"/>
      <c r="LKJ160" s="285"/>
      <c r="LKK160" s="288"/>
      <c r="LKL160" s="288"/>
      <c r="LKM160" s="289"/>
      <c r="LKN160" s="285"/>
      <c r="LKO160" s="285"/>
      <c r="LKP160" s="285"/>
      <c r="LKQ160" s="285"/>
      <c r="LKR160" s="285"/>
      <c r="LKS160" s="283"/>
      <c r="LKT160" s="284"/>
      <c r="LKU160" s="285"/>
      <c r="LKV160" s="285"/>
      <c r="LKW160" s="285"/>
      <c r="LKX160" s="285"/>
      <c r="LKY160" s="285"/>
      <c r="LKZ160" s="285"/>
      <c r="LLA160" s="285"/>
      <c r="LLB160" s="285"/>
      <c r="LLC160" s="285"/>
      <c r="LLD160" s="286"/>
      <c r="LLE160" s="287"/>
      <c r="LLF160" s="287"/>
      <c r="LLG160" s="285"/>
      <c r="LLH160" s="288"/>
      <c r="LLI160" s="288"/>
      <c r="LLJ160" s="289"/>
      <c r="LLK160" s="285"/>
      <c r="LLL160" s="285"/>
      <c r="LLM160" s="285"/>
      <c r="LLN160" s="285"/>
      <c r="LLO160" s="285"/>
      <c r="LLP160" s="283"/>
      <c r="LLQ160" s="284"/>
      <c r="LLR160" s="285"/>
      <c r="LLS160" s="285"/>
      <c r="LLT160" s="285"/>
      <c r="LLU160" s="285"/>
      <c r="LLV160" s="285"/>
      <c r="LLW160" s="285"/>
      <c r="LLX160" s="285"/>
      <c r="LLY160" s="285"/>
      <c r="LLZ160" s="285"/>
      <c r="LMA160" s="286"/>
      <c r="LMB160" s="287"/>
      <c r="LMC160" s="287"/>
      <c r="LMD160" s="285"/>
      <c r="LME160" s="288"/>
      <c r="LMF160" s="288"/>
      <c r="LMG160" s="289"/>
      <c r="LMH160" s="285"/>
      <c r="LMI160" s="285"/>
      <c r="LMJ160" s="285"/>
      <c r="LMK160" s="285"/>
      <c r="LML160" s="285"/>
      <c r="LMM160" s="283"/>
      <c r="LMN160" s="284"/>
      <c r="LMO160" s="285"/>
      <c r="LMP160" s="285"/>
      <c r="LMQ160" s="285"/>
      <c r="LMR160" s="285"/>
      <c r="LMS160" s="285"/>
      <c r="LMT160" s="285"/>
      <c r="LMU160" s="285"/>
      <c r="LMV160" s="285"/>
      <c r="LMW160" s="285"/>
      <c r="LMX160" s="286"/>
      <c r="LMY160" s="287"/>
      <c r="LMZ160" s="287"/>
      <c r="LNA160" s="285"/>
      <c r="LNB160" s="288"/>
      <c r="LNC160" s="288"/>
      <c r="LND160" s="289"/>
      <c r="LNE160" s="285"/>
      <c r="LNF160" s="285"/>
      <c r="LNG160" s="285"/>
      <c r="LNH160" s="285"/>
      <c r="LNI160" s="285"/>
      <c r="LNJ160" s="283"/>
      <c r="LNK160" s="284"/>
      <c r="LNL160" s="285"/>
      <c r="LNM160" s="285"/>
      <c r="LNN160" s="285"/>
      <c r="LNO160" s="285"/>
      <c r="LNP160" s="285"/>
      <c r="LNQ160" s="285"/>
      <c r="LNR160" s="285"/>
      <c r="LNS160" s="285"/>
      <c r="LNT160" s="285"/>
      <c r="LNU160" s="286"/>
      <c r="LNV160" s="287"/>
      <c r="LNW160" s="287"/>
      <c r="LNX160" s="285"/>
      <c r="LNY160" s="288"/>
      <c r="LNZ160" s="288"/>
      <c r="LOA160" s="289"/>
      <c r="LOB160" s="285"/>
      <c r="LOC160" s="285"/>
      <c r="LOD160" s="285"/>
      <c r="LOE160" s="285"/>
      <c r="LOF160" s="285"/>
      <c r="LOG160" s="283"/>
      <c r="LOH160" s="284"/>
      <c r="LOI160" s="285"/>
      <c r="LOJ160" s="285"/>
      <c r="LOK160" s="285"/>
      <c r="LOL160" s="285"/>
      <c r="LOM160" s="285"/>
      <c r="LON160" s="285"/>
      <c r="LOO160" s="285"/>
      <c r="LOP160" s="285"/>
      <c r="LOQ160" s="285"/>
      <c r="LOR160" s="286"/>
      <c r="LOS160" s="287"/>
      <c r="LOT160" s="287"/>
      <c r="LOU160" s="285"/>
      <c r="LOV160" s="288"/>
      <c r="LOW160" s="288"/>
      <c r="LOX160" s="289"/>
      <c r="LOY160" s="285"/>
      <c r="LOZ160" s="285"/>
      <c r="LPA160" s="285"/>
      <c r="LPB160" s="285"/>
      <c r="LPC160" s="285"/>
      <c r="LPD160" s="283"/>
      <c r="LPE160" s="284"/>
      <c r="LPF160" s="285"/>
      <c r="LPG160" s="285"/>
      <c r="LPH160" s="285"/>
      <c r="LPI160" s="285"/>
      <c r="LPJ160" s="285"/>
      <c r="LPK160" s="285"/>
      <c r="LPL160" s="285"/>
      <c r="LPM160" s="285"/>
      <c r="LPN160" s="285"/>
      <c r="LPO160" s="286"/>
      <c r="LPP160" s="287"/>
      <c r="LPQ160" s="287"/>
      <c r="LPR160" s="285"/>
      <c r="LPS160" s="288"/>
      <c r="LPT160" s="288"/>
      <c r="LPU160" s="289"/>
      <c r="LPV160" s="285"/>
      <c r="LPW160" s="285"/>
      <c r="LPX160" s="285"/>
      <c r="LPY160" s="285"/>
      <c r="LPZ160" s="285"/>
      <c r="LQA160" s="283"/>
      <c r="LQB160" s="284"/>
      <c r="LQC160" s="285"/>
      <c r="LQD160" s="285"/>
      <c r="LQE160" s="285"/>
      <c r="LQF160" s="285"/>
      <c r="LQG160" s="285"/>
      <c r="LQH160" s="285"/>
      <c r="LQI160" s="285"/>
      <c r="LQJ160" s="285"/>
      <c r="LQK160" s="285"/>
      <c r="LQL160" s="286"/>
      <c r="LQM160" s="287"/>
      <c r="LQN160" s="287"/>
      <c r="LQO160" s="285"/>
      <c r="LQP160" s="288"/>
      <c r="LQQ160" s="288"/>
      <c r="LQR160" s="289"/>
      <c r="LQS160" s="285"/>
      <c r="LQT160" s="285"/>
      <c r="LQU160" s="285"/>
      <c r="LQV160" s="285"/>
      <c r="LQW160" s="285"/>
      <c r="LQX160" s="283"/>
      <c r="LQY160" s="284"/>
      <c r="LQZ160" s="285"/>
      <c r="LRA160" s="285"/>
      <c r="LRB160" s="285"/>
      <c r="LRC160" s="285"/>
      <c r="LRD160" s="285"/>
      <c r="LRE160" s="285"/>
      <c r="LRF160" s="285"/>
      <c r="LRG160" s="285"/>
      <c r="LRH160" s="285"/>
      <c r="LRI160" s="286"/>
      <c r="LRJ160" s="287"/>
      <c r="LRK160" s="287"/>
      <c r="LRL160" s="285"/>
      <c r="LRM160" s="288"/>
      <c r="LRN160" s="288"/>
      <c r="LRO160" s="289"/>
      <c r="LRP160" s="285"/>
      <c r="LRQ160" s="285"/>
      <c r="LRR160" s="285"/>
      <c r="LRS160" s="285"/>
      <c r="LRT160" s="285"/>
      <c r="LRU160" s="283"/>
      <c r="LRV160" s="284"/>
      <c r="LRW160" s="285"/>
      <c r="LRX160" s="285"/>
      <c r="LRY160" s="285"/>
      <c r="LRZ160" s="285"/>
      <c r="LSA160" s="285"/>
      <c r="LSB160" s="285"/>
      <c r="LSC160" s="285"/>
      <c r="LSD160" s="285"/>
      <c r="LSE160" s="285"/>
      <c r="LSF160" s="286"/>
      <c r="LSG160" s="287"/>
      <c r="LSH160" s="287"/>
      <c r="LSI160" s="285"/>
      <c r="LSJ160" s="288"/>
      <c r="LSK160" s="288"/>
      <c r="LSL160" s="289"/>
      <c r="LSM160" s="285"/>
      <c r="LSN160" s="285"/>
      <c r="LSO160" s="285"/>
      <c r="LSP160" s="285"/>
      <c r="LSQ160" s="285"/>
      <c r="LSR160" s="283"/>
      <c r="LSS160" s="284"/>
      <c r="LST160" s="285"/>
      <c r="LSU160" s="285"/>
      <c r="LSV160" s="285"/>
      <c r="LSW160" s="285"/>
      <c r="LSX160" s="285"/>
      <c r="LSY160" s="285"/>
      <c r="LSZ160" s="285"/>
      <c r="LTA160" s="285"/>
      <c r="LTB160" s="285"/>
      <c r="LTC160" s="286"/>
      <c r="LTD160" s="287"/>
      <c r="LTE160" s="287"/>
      <c r="LTF160" s="285"/>
      <c r="LTG160" s="288"/>
      <c r="LTH160" s="288"/>
      <c r="LTI160" s="289"/>
      <c r="LTJ160" s="285"/>
      <c r="LTK160" s="285"/>
      <c r="LTL160" s="285"/>
      <c r="LTM160" s="285"/>
      <c r="LTN160" s="285"/>
      <c r="LTO160" s="283"/>
      <c r="LTP160" s="284"/>
      <c r="LTQ160" s="285"/>
      <c r="LTR160" s="285"/>
      <c r="LTS160" s="285"/>
      <c r="LTT160" s="285"/>
      <c r="LTU160" s="285"/>
      <c r="LTV160" s="285"/>
      <c r="LTW160" s="285"/>
      <c r="LTX160" s="285"/>
      <c r="LTY160" s="285"/>
      <c r="LTZ160" s="286"/>
      <c r="LUA160" s="287"/>
      <c r="LUB160" s="287"/>
      <c r="LUC160" s="285"/>
      <c r="LUD160" s="288"/>
      <c r="LUE160" s="288"/>
      <c r="LUF160" s="289"/>
      <c r="LUG160" s="285"/>
      <c r="LUH160" s="285"/>
      <c r="LUI160" s="285"/>
      <c r="LUJ160" s="285"/>
      <c r="LUK160" s="285"/>
      <c r="LUL160" s="283"/>
      <c r="LUM160" s="284"/>
      <c r="LUN160" s="285"/>
      <c r="LUO160" s="285"/>
      <c r="LUP160" s="285"/>
      <c r="LUQ160" s="285"/>
      <c r="LUR160" s="285"/>
      <c r="LUS160" s="285"/>
      <c r="LUT160" s="285"/>
      <c r="LUU160" s="285"/>
      <c r="LUV160" s="285"/>
      <c r="LUW160" s="286"/>
      <c r="LUX160" s="287"/>
      <c r="LUY160" s="287"/>
      <c r="LUZ160" s="285"/>
      <c r="LVA160" s="288"/>
      <c r="LVB160" s="288"/>
      <c r="LVC160" s="289"/>
      <c r="LVD160" s="285"/>
      <c r="LVE160" s="285"/>
      <c r="LVF160" s="285"/>
      <c r="LVG160" s="285"/>
      <c r="LVH160" s="285"/>
      <c r="LVI160" s="283"/>
      <c r="LVJ160" s="284"/>
      <c r="LVK160" s="285"/>
      <c r="LVL160" s="285"/>
      <c r="LVM160" s="285"/>
      <c r="LVN160" s="285"/>
      <c r="LVO160" s="285"/>
      <c r="LVP160" s="285"/>
      <c r="LVQ160" s="285"/>
      <c r="LVR160" s="285"/>
      <c r="LVS160" s="285"/>
      <c r="LVT160" s="286"/>
      <c r="LVU160" s="287"/>
      <c r="LVV160" s="287"/>
      <c r="LVW160" s="285"/>
      <c r="LVX160" s="288"/>
      <c r="LVY160" s="288"/>
      <c r="LVZ160" s="289"/>
      <c r="LWA160" s="285"/>
      <c r="LWB160" s="285"/>
      <c r="LWC160" s="285"/>
      <c r="LWD160" s="285"/>
      <c r="LWE160" s="285"/>
      <c r="LWF160" s="283"/>
      <c r="LWG160" s="284"/>
      <c r="LWH160" s="285"/>
      <c r="LWI160" s="285"/>
      <c r="LWJ160" s="285"/>
      <c r="LWK160" s="285"/>
      <c r="LWL160" s="285"/>
      <c r="LWM160" s="285"/>
      <c r="LWN160" s="285"/>
      <c r="LWO160" s="285"/>
      <c r="LWP160" s="285"/>
      <c r="LWQ160" s="286"/>
      <c r="LWR160" s="287"/>
      <c r="LWS160" s="287"/>
      <c r="LWT160" s="285"/>
      <c r="LWU160" s="288"/>
      <c r="LWV160" s="288"/>
      <c r="LWW160" s="289"/>
      <c r="LWX160" s="285"/>
      <c r="LWY160" s="285"/>
      <c r="LWZ160" s="285"/>
      <c r="LXA160" s="285"/>
      <c r="LXB160" s="285"/>
      <c r="LXC160" s="283"/>
      <c r="LXD160" s="284"/>
      <c r="LXE160" s="285"/>
      <c r="LXF160" s="285"/>
      <c r="LXG160" s="285"/>
      <c r="LXH160" s="285"/>
      <c r="LXI160" s="285"/>
      <c r="LXJ160" s="285"/>
      <c r="LXK160" s="285"/>
      <c r="LXL160" s="285"/>
      <c r="LXM160" s="285"/>
      <c r="LXN160" s="286"/>
      <c r="LXO160" s="287"/>
      <c r="LXP160" s="287"/>
      <c r="LXQ160" s="285"/>
      <c r="LXR160" s="288"/>
      <c r="LXS160" s="288"/>
      <c r="LXT160" s="289"/>
      <c r="LXU160" s="285"/>
      <c r="LXV160" s="285"/>
      <c r="LXW160" s="285"/>
      <c r="LXX160" s="285"/>
      <c r="LXY160" s="285"/>
      <c r="LXZ160" s="283"/>
      <c r="LYA160" s="284"/>
      <c r="LYB160" s="285"/>
      <c r="LYC160" s="285"/>
      <c r="LYD160" s="285"/>
      <c r="LYE160" s="285"/>
      <c r="LYF160" s="285"/>
      <c r="LYG160" s="285"/>
      <c r="LYH160" s="285"/>
      <c r="LYI160" s="285"/>
      <c r="LYJ160" s="285"/>
      <c r="LYK160" s="286"/>
      <c r="LYL160" s="287"/>
      <c r="LYM160" s="287"/>
      <c r="LYN160" s="285"/>
      <c r="LYO160" s="288"/>
      <c r="LYP160" s="288"/>
      <c r="LYQ160" s="289"/>
      <c r="LYR160" s="285"/>
      <c r="LYS160" s="285"/>
      <c r="LYT160" s="285"/>
      <c r="LYU160" s="285"/>
      <c r="LYV160" s="285"/>
      <c r="LYW160" s="283"/>
      <c r="LYX160" s="284"/>
      <c r="LYY160" s="285"/>
      <c r="LYZ160" s="285"/>
      <c r="LZA160" s="285"/>
      <c r="LZB160" s="285"/>
      <c r="LZC160" s="285"/>
      <c r="LZD160" s="285"/>
      <c r="LZE160" s="285"/>
      <c r="LZF160" s="285"/>
      <c r="LZG160" s="285"/>
      <c r="LZH160" s="286"/>
      <c r="LZI160" s="287"/>
      <c r="LZJ160" s="287"/>
      <c r="LZK160" s="285"/>
      <c r="LZL160" s="288"/>
      <c r="LZM160" s="288"/>
      <c r="LZN160" s="289"/>
      <c r="LZO160" s="285"/>
      <c r="LZP160" s="285"/>
      <c r="LZQ160" s="285"/>
      <c r="LZR160" s="285"/>
      <c r="LZS160" s="285"/>
      <c r="LZT160" s="283"/>
      <c r="LZU160" s="284"/>
      <c r="LZV160" s="285"/>
      <c r="LZW160" s="285"/>
      <c r="LZX160" s="285"/>
      <c r="LZY160" s="285"/>
      <c r="LZZ160" s="285"/>
      <c r="MAA160" s="285"/>
      <c r="MAB160" s="285"/>
      <c r="MAC160" s="285"/>
      <c r="MAD160" s="285"/>
      <c r="MAE160" s="286"/>
      <c r="MAF160" s="287"/>
      <c r="MAG160" s="287"/>
      <c r="MAH160" s="285"/>
      <c r="MAI160" s="288"/>
      <c r="MAJ160" s="288"/>
      <c r="MAK160" s="289"/>
      <c r="MAL160" s="285"/>
      <c r="MAM160" s="285"/>
      <c r="MAN160" s="285"/>
      <c r="MAO160" s="285"/>
      <c r="MAP160" s="285"/>
      <c r="MAQ160" s="283"/>
      <c r="MAR160" s="284"/>
      <c r="MAS160" s="285"/>
      <c r="MAT160" s="285"/>
      <c r="MAU160" s="285"/>
      <c r="MAV160" s="285"/>
      <c r="MAW160" s="285"/>
      <c r="MAX160" s="285"/>
      <c r="MAY160" s="285"/>
      <c r="MAZ160" s="285"/>
      <c r="MBA160" s="285"/>
      <c r="MBB160" s="286"/>
      <c r="MBC160" s="287"/>
      <c r="MBD160" s="287"/>
      <c r="MBE160" s="285"/>
      <c r="MBF160" s="288"/>
      <c r="MBG160" s="288"/>
      <c r="MBH160" s="289"/>
      <c r="MBI160" s="285"/>
      <c r="MBJ160" s="285"/>
      <c r="MBK160" s="285"/>
      <c r="MBL160" s="285"/>
      <c r="MBM160" s="285"/>
      <c r="MBN160" s="283"/>
      <c r="MBO160" s="284"/>
      <c r="MBP160" s="285"/>
      <c r="MBQ160" s="285"/>
      <c r="MBR160" s="285"/>
      <c r="MBS160" s="285"/>
      <c r="MBT160" s="285"/>
      <c r="MBU160" s="285"/>
      <c r="MBV160" s="285"/>
      <c r="MBW160" s="285"/>
      <c r="MBX160" s="285"/>
      <c r="MBY160" s="286"/>
      <c r="MBZ160" s="287"/>
      <c r="MCA160" s="287"/>
      <c r="MCB160" s="285"/>
      <c r="MCC160" s="288"/>
      <c r="MCD160" s="288"/>
      <c r="MCE160" s="289"/>
      <c r="MCF160" s="285"/>
      <c r="MCG160" s="285"/>
      <c r="MCH160" s="285"/>
      <c r="MCI160" s="285"/>
      <c r="MCJ160" s="285"/>
      <c r="MCK160" s="283"/>
      <c r="MCL160" s="284"/>
      <c r="MCM160" s="285"/>
      <c r="MCN160" s="285"/>
      <c r="MCO160" s="285"/>
      <c r="MCP160" s="285"/>
      <c r="MCQ160" s="285"/>
      <c r="MCR160" s="285"/>
      <c r="MCS160" s="285"/>
      <c r="MCT160" s="285"/>
      <c r="MCU160" s="285"/>
      <c r="MCV160" s="286"/>
      <c r="MCW160" s="287"/>
      <c r="MCX160" s="287"/>
      <c r="MCY160" s="285"/>
      <c r="MCZ160" s="288"/>
      <c r="MDA160" s="288"/>
      <c r="MDB160" s="289"/>
      <c r="MDC160" s="285"/>
      <c r="MDD160" s="285"/>
      <c r="MDE160" s="285"/>
      <c r="MDF160" s="285"/>
      <c r="MDG160" s="285"/>
      <c r="MDH160" s="283"/>
      <c r="MDI160" s="284"/>
      <c r="MDJ160" s="285"/>
      <c r="MDK160" s="285"/>
      <c r="MDL160" s="285"/>
      <c r="MDM160" s="285"/>
      <c r="MDN160" s="285"/>
      <c r="MDO160" s="285"/>
      <c r="MDP160" s="285"/>
      <c r="MDQ160" s="285"/>
      <c r="MDR160" s="285"/>
      <c r="MDS160" s="286"/>
      <c r="MDT160" s="287"/>
      <c r="MDU160" s="287"/>
      <c r="MDV160" s="285"/>
      <c r="MDW160" s="288"/>
      <c r="MDX160" s="288"/>
      <c r="MDY160" s="289"/>
      <c r="MDZ160" s="285"/>
      <c r="MEA160" s="285"/>
      <c r="MEB160" s="285"/>
      <c r="MEC160" s="285"/>
      <c r="MED160" s="285"/>
      <c r="MEE160" s="283"/>
      <c r="MEF160" s="284"/>
      <c r="MEG160" s="285"/>
      <c r="MEH160" s="285"/>
      <c r="MEI160" s="285"/>
      <c r="MEJ160" s="285"/>
      <c r="MEK160" s="285"/>
      <c r="MEL160" s="285"/>
      <c r="MEM160" s="285"/>
      <c r="MEN160" s="285"/>
      <c r="MEO160" s="285"/>
      <c r="MEP160" s="286"/>
      <c r="MEQ160" s="287"/>
      <c r="MER160" s="287"/>
      <c r="MES160" s="285"/>
      <c r="MET160" s="288"/>
      <c r="MEU160" s="288"/>
      <c r="MEV160" s="289"/>
      <c r="MEW160" s="285"/>
      <c r="MEX160" s="285"/>
      <c r="MEY160" s="285"/>
      <c r="MEZ160" s="285"/>
      <c r="MFA160" s="285"/>
      <c r="MFB160" s="283"/>
      <c r="MFC160" s="284"/>
      <c r="MFD160" s="285"/>
      <c r="MFE160" s="285"/>
      <c r="MFF160" s="285"/>
      <c r="MFG160" s="285"/>
      <c r="MFH160" s="285"/>
      <c r="MFI160" s="285"/>
      <c r="MFJ160" s="285"/>
      <c r="MFK160" s="285"/>
      <c r="MFL160" s="285"/>
      <c r="MFM160" s="286"/>
      <c r="MFN160" s="287"/>
      <c r="MFO160" s="287"/>
      <c r="MFP160" s="285"/>
      <c r="MFQ160" s="288"/>
      <c r="MFR160" s="288"/>
      <c r="MFS160" s="289"/>
      <c r="MFT160" s="285"/>
      <c r="MFU160" s="285"/>
      <c r="MFV160" s="285"/>
      <c r="MFW160" s="285"/>
      <c r="MFX160" s="285"/>
      <c r="MFY160" s="283"/>
      <c r="MFZ160" s="284"/>
      <c r="MGA160" s="285"/>
      <c r="MGB160" s="285"/>
      <c r="MGC160" s="285"/>
      <c r="MGD160" s="285"/>
      <c r="MGE160" s="285"/>
      <c r="MGF160" s="285"/>
      <c r="MGG160" s="285"/>
      <c r="MGH160" s="285"/>
      <c r="MGI160" s="285"/>
      <c r="MGJ160" s="286"/>
      <c r="MGK160" s="287"/>
      <c r="MGL160" s="287"/>
      <c r="MGM160" s="285"/>
      <c r="MGN160" s="288"/>
      <c r="MGO160" s="288"/>
      <c r="MGP160" s="289"/>
      <c r="MGQ160" s="285"/>
      <c r="MGR160" s="285"/>
      <c r="MGS160" s="285"/>
      <c r="MGT160" s="285"/>
      <c r="MGU160" s="285"/>
      <c r="MGV160" s="283"/>
      <c r="MGW160" s="284"/>
      <c r="MGX160" s="285"/>
      <c r="MGY160" s="285"/>
      <c r="MGZ160" s="285"/>
      <c r="MHA160" s="285"/>
      <c r="MHB160" s="285"/>
      <c r="MHC160" s="285"/>
      <c r="MHD160" s="285"/>
      <c r="MHE160" s="285"/>
      <c r="MHF160" s="285"/>
      <c r="MHG160" s="286"/>
      <c r="MHH160" s="287"/>
      <c r="MHI160" s="287"/>
      <c r="MHJ160" s="285"/>
      <c r="MHK160" s="288"/>
      <c r="MHL160" s="288"/>
      <c r="MHM160" s="289"/>
      <c r="MHN160" s="285"/>
      <c r="MHO160" s="285"/>
      <c r="MHP160" s="285"/>
      <c r="MHQ160" s="285"/>
      <c r="MHR160" s="285"/>
      <c r="MHS160" s="283"/>
      <c r="MHT160" s="284"/>
      <c r="MHU160" s="285"/>
      <c r="MHV160" s="285"/>
      <c r="MHW160" s="285"/>
      <c r="MHX160" s="285"/>
      <c r="MHY160" s="285"/>
      <c r="MHZ160" s="285"/>
      <c r="MIA160" s="285"/>
      <c r="MIB160" s="285"/>
      <c r="MIC160" s="285"/>
      <c r="MID160" s="286"/>
      <c r="MIE160" s="287"/>
      <c r="MIF160" s="287"/>
      <c r="MIG160" s="285"/>
      <c r="MIH160" s="288"/>
      <c r="MII160" s="288"/>
      <c r="MIJ160" s="289"/>
      <c r="MIK160" s="285"/>
      <c r="MIL160" s="285"/>
      <c r="MIM160" s="285"/>
      <c r="MIN160" s="285"/>
      <c r="MIO160" s="285"/>
      <c r="MIP160" s="283"/>
      <c r="MIQ160" s="284"/>
      <c r="MIR160" s="285"/>
      <c r="MIS160" s="285"/>
      <c r="MIT160" s="285"/>
      <c r="MIU160" s="285"/>
      <c r="MIV160" s="285"/>
      <c r="MIW160" s="285"/>
      <c r="MIX160" s="285"/>
      <c r="MIY160" s="285"/>
      <c r="MIZ160" s="285"/>
      <c r="MJA160" s="286"/>
      <c r="MJB160" s="287"/>
      <c r="MJC160" s="287"/>
      <c r="MJD160" s="285"/>
      <c r="MJE160" s="288"/>
      <c r="MJF160" s="288"/>
      <c r="MJG160" s="289"/>
      <c r="MJH160" s="285"/>
      <c r="MJI160" s="285"/>
      <c r="MJJ160" s="285"/>
      <c r="MJK160" s="285"/>
      <c r="MJL160" s="285"/>
      <c r="MJM160" s="283"/>
      <c r="MJN160" s="284"/>
      <c r="MJO160" s="285"/>
      <c r="MJP160" s="285"/>
      <c r="MJQ160" s="285"/>
      <c r="MJR160" s="285"/>
      <c r="MJS160" s="285"/>
      <c r="MJT160" s="285"/>
      <c r="MJU160" s="285"/>
      <c r="MJV160" s="285"/>
      <c r="MJW160" s="285"/>
      <c r="MJX160" s="286"/>
      <c r="MJY160" s="287"/>
      <c r="MJZ160" s="287"/>
      <c r="MKA160" s="285"/>
      <c r="MKB160" s="288"/>
      <c r="MKC160" s="288"/>
      <c r="MKD160" s="289"/>
      <c r="MKE160" s="285"/>
      <c r="MKF160" s="285"/>
      <c r="MKG160" s="285"/>
      <c r="MKH160" s="285"/>
      <c r="MKI160" s="285"/>
      <c r="MKJ160" s="283"/>
      <c r="MKK160" s="284"/>
      <c r="MKL160" s="285"/>
      <c r="MKM160" s="285"/>
      <c r="MKN160" s="285"/>
      <c r="MKO160" s="285"/>
      <c r="MKP160" s="285"/>
      <c r="MKQ160" s="285"/>
      <c r="MKR160" s="285"/>
      <c r="MKS160" s="285"/>
      <c r="MKT160" s="285"/>
      <c r="MKU160" s="286"/>
      <c r="MKV160" s="287"/>
      <c r="MKW160" s="287"/>
      <c r="MKX160" s="285"/>
      <c r="MKY160" s="288"/>
      <c r="MKZ160" s="288"/>
      <c r="MLA160" s="289"/>
      <c r="MLB160" s="285"/>
      <c r="MLC160" s="285"/>
      <c r="MLD160" s="285"/>
      <c r="MLE160" s="285"/>
      <c r="MLF160" s="285"/>
      <c r="MLG160" s="283"/>
      <c r="MLH160" s="284"/>
      <c r="MLI160" s="285"/>
      <c r="MLJ160" s="285"/>
      <c r="MLK160" s="285"/>
      <c r="MLL160" s="285"/>
      <c r="MLM160" s="285"/>
      <c r="MLN160" s="285"/>
      <c r="MLO160" s="285"/>
      <c r="MLP160" s="285"/>
      <c r="MLQ160" s="285"/>
      <c r="MLR160" s="286"/>
      <c r="MLS160" s="287"/>
      <c r="MLT160" s="287"/>
      <c r="MLU160" s="285"/>
      <c r="MLV160" s="288"/>
      <c r="MLW160" s="288"/>
      <c r="MLX160" s="289"/>
      <c r="MLY160" s="285"/>
      <c r="MLZ160" s="285"/>
      <c r="MMA160" s="285"/>
      <c r="MMB160" s="285"/>
      <c r="MMC160" s="285"/>
      <c r="MMD160" s="283"/>
      <c r="MME160" s="284"/>
      <c r="MMF160" s="285"/>
      <c r="MMG160" s="285"/>
      <c r="MMH160" s="285"/>
      <c r="MMI160" s="285"/>
      <c r="MMJ160" s="285"/>
      <c r="MMK160" s="285"/>
      <c r="MML160" s="285"/>
      <c r="MMM160" s="285"/>
      <c r="MMN160" s="285"/>
      <c r="MMO160" s="286"/>
      <c r="MMP160" s="287"/>
      <c r="MMQ160" s="287"/>
      <c r="MMR160" s="285"/>
      <c r="MMS160" s="288"/>
      <c r="MMT160" s="288"/>
      <c r="MMU160" s="289"/>
      <c r="MMV160" s="285"/>
      <c r="MMW160" s="285"/>
      <c r="MMX160" s="285"/>
      <c r="MMY160" s="285"/>
      <c r="MMZ160" s="285"/>
      <c r="MNA160" s="283"/>
      <c r="MNB160" s="284"/>
      <c r="MNC160" s="285"/>
      <c r="MND160" s="285"/>
      <c r="MNE160" s="285"/>
      <c r="MNF160" s="285"/>
      <c r="MNG160" s="285"/>
      <c r="MNH160" s="285"/>
      <c r="MNI160" s="285"/>
      <c r="MNJ160" s="285"/>
      <c r="MNK160" s="285"/>
      <c r="MNL160" s="286"/>
      <c r="MNM160" s="287"/>
      <c r="MNN160" s="287"/>
      <c r="MNO160" s="285"/>
      <c r="MNP160" s="288"/>
      <c r="MNQ160" s="288"/>
      <c r="MNR160" s="289"/>
      <c r="MNS160" s="285"/>
      <c r="MNT160" s="285"/>
      <c r="MNU160" s="285"/>
      <c r="MNV160" s="285"/>
      <c r="MNW160" s="285"/>
      <c r="MNX160" s="283"/>
      <c r="MNY160" s="284"/>
      <c r="MNZ160" s="285"/>
      <c r="MOA160" s="285"/>
      <c r="MOB160" s="285"/>
      <c r="MOC160" s="285"/>
      <c r="MOD160" s="285"/>
      <c r="MOE160" s="285"/>
      <c r="MOF160" s="285"/>
      <c r="MOG160" s="285"/>
      <c r="MOH160" s="285"/>
      <c r="MOI160" s="286"/>
      <c r="MOJ160" s="287"/>
      <c r="MOK160" s="287"/>
      <c r="MOL160" s="285"/>
      <c r="MOM160" s="288"/>
      <c r="MON160" s="288"/>
      <c r="MOO160" s="289"/>
      <c r="MOP160" s="285"/>
      <c r="MOQ160" s="285"/>
      <c r="MOR160" s="285"/>
      <c r="MOS160" s="285"/>
      <c r="MOT160" s="285"/>
      <c r="MOU160" s="283"/>
      <c r="MOV160" s="284"/>
      <c r="MOW160" s="285"/>
      <c r="MOX160" s="285"/>
      <c r="MOY160" s="285"/>
      <c r="MOZ160" s="285"/>
      <c r="MPA160" s="285"/>
      <c r="MPB160" s="285"/>
      <c r="MPC160" s="285"/>
      <c r="MPD160" s="285"/>
      <c r="MPE160" s="285"/>
      <c r="MPF160" s="286"/>
      <c r="MPG160" s="287"/>
      <c r="MPH160" s="287"/>
      <c r="MPI160" s="285"/>
      <c r="MPJ160" s="288"/>
      <c r="MPK160" s="288"/>
      <c r="MPL160" s="289"/>
      <c r="MPM160" s="285"/>
      <c r="MPN160" s="285"/>
      <c r="MPO160" s="285"/>
      <c r="MPP160" s="285"/>
      <c r="MPQ160" s="285"/>
      <c r="MPR160" s="283"/>
      <c r="MPS160" s="284"/>
      <c r="MPT160" s="285"/>
      <c r="MPU160" s="285"/>
      <c r="MPV160" s="285"/>
      <c r="MPW160" s="285"/>
      <c r="MPX160" s="285"/>
      <c r="MPY160" s="285"/>
      <c r="MPZ160" s="285"/>
      <c r="MQA160" s="285"/>
      <c r="MQB160" s="285"/>
      <c r="MQC160" s="286"/>
      <c r="MQD160" s="287"/>
      <c r="MQE160" s="287"/>
      <c r="MQF160" s="285"/>
      <c r="MQG160" s="288"/>
      <c r="MQH160" s="288"/>
      <c r="MQI160" s="289"/>
      <c r="MQJ160" s="285"/>
      <c r="MQK160" s="285"/>
      <c r="MQL160" s="285"/>
      <c r="MQM160" s="285"/>
      <c r="MQN160" s="285"/>
      <c r="MQO160" s="283"/>
      <c r="MQP160" s="284"/>
      <c r="MQQ160" s="285"/>
      <c r="MQR160" s="285"/>
      <c r="MQS160" s="285"/>
      <c r="MQT160" s="285"/>
      <c r="MQU160" s="285"/>
      <c r="MQV160" s="285"/>
      <c r="MQW160" s="285"/>
      <c r="MQX160" s="285"/>
      <c r="MQY160" s="285"/>
      <c r="MQZ160" s="286"/>
      <c r="MRA160" s="287"/>
      <c r="MRB160" s="287"/>
      <c r="MRC160" s="285"/>
      <c r="MRD160" s="288"/>
      <c r="MRE160" s="288"/>
      <c r="MRF160" s="289"/>
      <c r="MRG160" s="285"/>
      <c r="MRH160" s="285"/>
      <c r="MRI160" s="285"/>
      <c r="MRJ160" s="285"/>
      <c r="MRK160" s="285"/>
      <c r="MRL160" s="283"/>
      <c r="MRM160" s="284"/>
      <c r="MRN160" s="285"/>
      <c r="MRO160" s="285"/>
      <c r="MRP160" s="285"/>
      <c r="MRQ160" s="285"/>
      <c r="MRR160" s="285"/>
      <c r="MRS160" s="285"/>
      <c r="MRT160" s="285"/>
      <c r="MRU160" s="285"/>
      <c r="MRV160" s="285"/>
      <c r="MRW160" s="286"/>
      <c r="MRX160" s="287"/>
      <c r="MRY160" s="287"/>
      <c r="MRZ160" s="285"/>
      <c r="MSA160" s="288"/>
      <c r="MSB160" s="288"/>
      <c r="MSC160" s="289"/>
      <c r="MSD160" s="285"/>
      <c r="MSE160" s="285"/>
      <c r="MSF160" s="285"/>
      <c r="MSG160" s="285"/>
      <c r="MSH160" s="285"/>
      <c r="MSI160" s="283"/>
      <c r="MSJ160" s="284"/>
      <c r="MSK160" s="285"/>
      <c r="MSL160" s="285"/>
      <c r="MSM160" s="285"/>
      <c r="MSN160" s="285"/>
      <c r="MSO160" s="285"/>
      <c r="MSP160" s="285"/>
      <c r="MSQ160" s="285"/>
      <c r="MSR160" s="285"/>
      <c r="MSS160" s="285"/>
      <c r="MST160" s="286"/>
      <c r="MSU160" s="287"/>
      <c r="MSV160" s="287"/>
      <c r="MSW160" s="285"/>
      <c r="MSX160" s="288"/>
      <c r="MSY160" s="288"/>
      <c r="MSZ160" s="289"/>
      <c r="MTA160" s="285"/>
      <c r="MTB160" s="285"/>
      <c r="MTC160" s="285"/>
      <c r="MTD160" s="285"/>
      <c r="MTE160" s="285"/>
      <c r="MTF160" s="283"/>
      <c r="MTG160" s="284"/>
      <c r="MTH160" s="285"/>
      <c r="MTI160" s="285"/>
      <c r="MTJ160" s="285"/>
      <c r="MTK160" s="285"/>
      <c r="MTL160" s="285"/>
      <c r="MTM160" s="285"/>
      <c r="MTN160" s="285"/>
      <c r="MTO160" s="285"/>
      <c r="MTP160" s="285"/>
      <c r="MTQ160" s="286"/>
      <c r="MTR160" s="287"/>
      <c r="MTS160" s="287"/>
      <c r="MTT160" s="285"/>
      <c r="MTU160" s="288"/>
      <c r="MTV160" s="288"/>
      <c r="MTW160" s="289"/>
      <c r="MTX160" s="285"/>
      <c r="MTY160" s="285"/>
      <c r="MTZ160" s="285"/>
      <c r="MUA160" s="285"/>
      <c r="MUB160" s="285"/>
      <c r="MUC160" s="283"/>
      <c r="MUD160" s="284"/>
      <c r="MUE160" s="285"/>
      <c r="MUF160" s="285"/>
      <c r="MUG160" s="285"/>
      <c r="MUH160" s="285"/>
      <c r="MUI160" s="285"/>
      <c r="MUJ160" s="285"/>
      <c r="MUK160" s="285"/>
      <c r="MUL160" s="285"/>
      <c r="MUM160" s="285"/>
      <c r="MUN160" s="286"/>
      <c r="MUO160" s="287"/>
      <c r="MUP160" s="287"/>
      <c r="MUQ160" s="285"/>
      <c r="MUR160" s="288"/>
      <c r="MUS160" s="288"/>
      <c r="MUT160" s="289"/>
      <c r="MUU160" s="285"/>
      <c r="MUV160" s="285"/>
      <c r="MUW160" s="285"/>
      <c r="MUX160" s="285"/>
      <c r="MUY160" s="285"/>
      <c r="MUZ160" s="283"/>
      <c r="MVA160" s="284"/>
      <c r="MVB160" s="285"/>
      <c r="MVC160" s="285"/>
      <c r="MVD160" s="285"/>
      <c r="MVE160" s="285"/>
      <c r="MVF160" s="285"/>
      <c r="MVG160" s="285"/>
      <c r="MVH160" s="285"/>
      <c r="MVI160" s="285"/>
      <c r="MVJ160" s="285"/>
      <c r="MVK160" s="286"/>
      <c r="MVL160" s="287"/>
      <c r="MVM160" s="287"/>
      <c r="MVN160" s="285"/>
      <c r="MVO160" s="288"/>
      <c r="MVP160" s="288"/>
      <c r="MVQ160" s="289"/>
      <c r="MVR160" s="285"/>
      <c r="MVS160" s="285"/>
      <c r="MVT160" s="285"/>
      <c r="MVU160" s="285"/>
      <c r="MVV160" s="285"/>
      <c r="MVW160" s="283"/>
      <c r="MVX160" s="284"/>
      <c r="MVY160" s="285"/>
      <c r="MVZ160" s="285"/>
      <c r="MWA160" s="285"/>
      <c r="MWB160" s="285"/>
      <c r="MWC160" s="285"/>
      <c r="MWD160" s="285"/>
      <c r="MWE160" s="285"/>
      <c r="MWF160" s="285"/>
      <c r="MWG160" s="285"/>
      <c r="MWH160" s="286"/>
      <c r="MWI160" s="287"/>
      <c r="MWJ160" s="287"/>
      <c r="MWK160" s="285"/>
      <c r="MWL160" s="288"/>
      <c r="MWM160" s="288"/>
      <c r="MWN160" s="289"/>
      <c r="MWO160" s="285"/>
      <c r="MWP160" s="285"/>
      <c r="MWQ160" s="285"/>
      <c r="MWR160" s="285"/>
      <c r="MWS160" s="285"/>
      <c r="MWT160" s="283"/>
      <c r="MWU160" s="284"/>
      <c r="MWV160" s="285"/>
      <c r="MWW160" s="285"/>
      <c r="MWX160" s="285"/>
      <c r="MWY160" s="285"/>
      <c r="MWZ160" s="285"/>
      <c r="MXA160" s="285"/>
      <c r="MXB160" s="285"/>
      <c r="MXC160" s="285"/>
      <c r="MXD160" s="285"/>
      <c r="MXE160" s="286"/>
      <c r="MXF160" s="287"/>
      <c r="MXG160" s="287"/>
      <c r="MXH160" s="285"/>
      <c r="MXI160" s="288"/>
      <c r="MXJ160" s="288"/>
      <c r="MXK160" s="289"/>
      <c r="MXL160" s="285"/>
      <c r="MXM160" s="285"/>
      <c r="MXN160" s="285"/>
      <c r="MXO160" s="285"/>
      <c r="MXP160" s="285"/>
      <c r="MXQ160" s="283"/>
      <c r="MXR160" s="284"/>
      <c r="MXS160" s="285"/>
      <c r="MXT160" s="285"/>
      <c r="MXU160" s="285"/>
      <c r="MXV160" s="285"/>
      <c r="MXW160" s="285"/>
      <c r="MXX160" s="285"/>
      <c r="MXY160" s="285"/>
      <c r="MXZ160" s="285"/>
      <c r="MYA160" s="285"/>
      <c r="MYB160" s="286"/>
      <c r="MYC160" s="287"/>
      <c r="MYD160" s="287"/>
      <c r="MYE160" s="285"/>
      <c r="MYF160" s="288"/>
      <c r="MYG160" s="288"/>
      <c r="MYH160" s="289"/>
      <c r="MYI160" s="285"/>
      <c r="MYJ160" s="285"/>
      <c r="MYK160" s="285"/>
      <c r="MYL160" s="285"/>
      <c r="MYM160" s="285"/>
      <c r="MYN160" s="283"/>
      <c r="MYO160" s="284"/>
      <c r="MYP160" s="285"/>
      <c r="MYQ160" s="285"/>
      <c r="MYR160" s="285"/>
      <c r="MYS160" s="285"/>
      <c r="MYT160" s="285"/>
      <c r="MYU160" s="285"/>
      <c r="MYV160" s="285"/>
      <c r="MYW160" s="285"/>
      <c r="MYX160" s="285"/>
      <c r="MYY160" s="286"/>
      <c r="MYZ160" s="287"/>
      <c r="MZA160" s="287"/>
      <c r="MZB160" s="285"/>
      <c r="MZC160" s="288"/>
      <c r="MZD160" s="288"/>
      <c r="MZE160" s="289"/>
      <c r="MZF160" s="285"/>
      <c r="MZG160" s="285"/>
      <c r="MZH160" s="285"/>
      <c r="MZI160" s="285"/>
      <c r="MZJ160" s="285"/>
      <c r="MZK160" s="283"/>
      <c r="MZL160" s="284"/>
      <c r="MZM160" s="285"/>
      <c r="MZN160" s="285"/>
      <c r="MZO160" s="285"/>
      <c r="MZP160" s="285"/>
      <c r="MZQ160" s="285"/>
      <c r="MZR160" s="285"/>
      <c r="MZS160" s="285"/>
      <c r="MZT160" s="285"/>
      <c r="MZU160" s="285"/>
      <c r="MZV160" s="286"/>
      <c r="MZW160" s="287"/>
      <c r="MZX160" s="287"/>
      <c r="MZY160" s="285"/>
      <c r="MZZ160" s="288"/>
      <c r="NAA160" s="288"/>
      <c r="NAB160" s="289"/>
      <c r="NAC160" s="285"/>
      <c r="NAD160" s="285"/>
      <c r="NAE160" s="285"/>
      <c r="NAF160" s="285"/>
      <c r="NAG160" s="285"/>
      <c r="NAH160" s="283"/>
      <c r="NAI160" s="284"/>
      <c r="NAJ160" s="285"/>
      <c r="NAK160" s="285"/>
      <c r="NAL160" s="285"/>
      <c r="NAM160" s="285"/>
      <c r="NAN160" s="285"/>
      <c r="NAO160" s="285"/>
      <c r="NAP160" s="285"/>
      <c r="NAQ160" s="285"/>
      <c r="NAR160" s="285"/>
      <c r="NAS160" s="286"/>
      <c r="NAT160" s="287"/>
      <c r="NAU160" s="287"/>
      <c r="NAV160" s="285"/>
      <c r="NAW160" s="288"/>
      <c r="NAX160" s="288"/>
      <c r="NAY160" s="289"/>
      <c r="NAZ160" s="285"/>
      <c r="NBA160" s="285"/>
      <c r="NBB160" s="285"/>
      <c r="NBC160" s="285"/>
      <c r="NBD160" s="285"/>
      <c r="NBE160" s="283"/>
      <c r="NBF160" s="284"/>
      <c r="NBG160" s="285"/>
      <c r="NBH160" s="285"/>
      <c r="NBI160" s="285"/>
      <c r="NBJ160" s="285"/>
      <c r="NBK160" s="285"/>
      <c r="NBL160" s="285"/>
      <c r="NBM160" s="285"/>
      <c r="NBN160" s="285"/>
      <c r="NBO160" s="285"/>
      <c r="NBP160" s="286"/>
      <c r="NBQ160" s="287"/>
      <c r="NBR160" s="287"/>
      <c r="NBS160" s="285"/>
      <c r="NBT160" s="288"/>
      <c r="NBU160" s="288"/>
      <c r="NBV160" s="289"/>
      <c r="NBW160" s="285"/>
      <c r="NBX160" s="285"/>
      <c r="NBY160" s="285"/>
      <c r="NBZ160" s="285"/>
      <c r="NCA160" s="285"/>
      <c r="NCB160" s="283"/>
      <c r="NCC160" s="284"/>
      <c r="NCD160" s="285"/>
      <c r="NCE160" s="285"/>
      <c r="NCF160" s="285"/>
      <c r="NCG160" s="285"/>
      <c r="NCH160" s="285"/>
      <c r="NCI160" s="285"/>
      <c r="NCJ160" s="285"/>
      <c r="NCK160" s="285"/>
      <c r="NCL160" s="285"/>
      <c r="NCM160" s="286"/>
      <c r="NCN160" s="287"/>
      <c r="NCO160" s="287"/>
      <c r="NCP160" s="285"/>
      <c r="NCQ160" s="288"/>
      <c r="NCR160" s="288"/>
      <c r="NCS160" s="289"/>
      <c r="NCT160" s="285"/>
      <c r="NCU160" s="285"/>
      <c r="NCV160" s="285"/>
      <c r="NCW160" s="285"/>
      <c r="NCX160" s="285"/>
      <c r="NCY160" s="283"/>
      <c r="NCZ160" s="284"/>
      <c r="NDA160" s="285"/>
      <c r="NDB160" s="285"/>
      <c r="NDC160" s="285"/>
      <c r="NDD160" s="285"/>
      <c r="NDE160" s="285"/>
      <c r="NDF160" s="285"/>
      <c r="NDG160" s="285"/>
      <c r="NDH160" s="285"/>
      <c r="NDI160" s="285"/>
      <c r="NDJ160" s="286"/>
      <c r="NDK160" s="287"/>
      <c r="NDL160" s="287"/>
      <c r="NDM160" s="285"/>
      <c r="NDN160" s="288"/>
      <c r="NDO160" s="288"/>
      <c r="NDP160" s="289"/>
      <c r="NDQ160" s="285"/>
      <c r="NDR160" s="285"/>
      <c r="NDS160" s="285"/>
      <c r="NDT160" s="285"/>
      <c r="NDU160" s="285"/>
      <c r="NDV160" s="283"/>
      <c r="NDW160" s="284"/>
      <c r="NDX160" s="285"/>
      <c r="NDY160" s="285"/>
      <c r="NDZ160" s="285"/>
      <c r="NEA160" s="285"/>
      <c r="NEB160" s="285"/>
      <c r="NEC160" s="285"/>
      <c r="NED160" s="285"/>
      <c r="NEE160" s="285"/>
      <c r="NEF160" s="285"/>
      <c r="NEG160" s="286"/>
      <c r="NEH160" s="287"/>
      <c r="NEI160" s="287"/>
      <c r="NEJ160" s="285"/>
      <c r="NEK160" s="288"/>
      <c r="NEL160" s="288"/>
      <c r="NEM160" s="289"/>
      <c r="NEN160" s="285"/>
      <c r="NEO160" s="285"/>
      <c r="NEP160" s="285"/>
      <c r="NEQ160" s="285"/>
      <c r="NER160" s="285"/>
      <c r="NES160" s="283"/>
      <c r="NET160" s="284"/>
      <c r="NEU160" s="285"/>
      <c r="NEV160" s="285"/>
      <c r="NEW160" s="285"/>
      <c r="NEX160" s="285"/>
      <c r="NEY160" s="285"/>
      <c r="NEZ160" s="285"/>
      <c r="NFA160" s="285"/>
      <c r="NFB160" s="285"/>
      <c r="NFC160" s="285"/>
      <c r="NFD160" s="286"/>
      <c r="NFE160" s="287"/>
      <c r="NFF160" s="287"/>
      <c r="NFG160" s="285"/>
      <c r="NFH160" s="288"/>
      <c r="NFI160" s="288"/>
      <c r="NFJ160" s="289"/>
      <c r="NFK160" s="285"/>
      <c r="NFL160" s="285"/>
      <c r="NFM160" s="285"/>
      <c r="NFN160" s="285"/>
      <c r="NFO160" s="285"/>
      <c r="NFP160" s="283"/>
      <c r="NFQ160" s="284"/>
      <c r="NFR160" s="285"/>
      <c r="NFS160" s="285"/>
      <c r="NFT160" s="285"/>
      <c r="NFU160" s="285"/>
      <c r="NFV160" s="285"/>
      <c r="NFW160" s="285"/>
      <c r="NFX160" s="285"/>
      <c r="NFY160" s="285"/>
      <c r="NFZ160" s="285"/>
      <c r="NGA160" s="286"/>
      <c r="NGB160" s="287"/>
      <c r="NGC160" s="287"/>
      <c r="NGD160" s="285"/>
      <c r="NGE160" s="288"/>
      <c r="NGF160" s="288"/>
      <c r="NGG160" s="289"/>
      <c r="NGH160" s="285"/>
      <c r="NGI160" s="285"/>
      <c r="NGJ160" s="285"/>
      <c r="NGK160" s="285"/>
      <c r="NGL160" s="285"/>
      <c r="NGM160" s="283"/>
      <c r="NGN160" s="284"/>
      <c r="NGO160" s="285"/>
      <c r="NGP160" s="285"/>
      <c r="NGQ160" s="285"/>
      <c r="NGR160" s="285"/>
      <c r="NGS160" s="285"/>
      <c r="NGT160" s="285"/>
      <c r="NGU160" s="285"/>
      <c r="NGV160" s="285"/>
      <c r="NGW160" s="285"/>
      <c r="NGX160" s="286"/>
      <c r="NGY160" s="287"/>
      <c r="NGZ160" s="287"/>
      <c r="NHA160" s="285"/>
      <c r="NHB160" s="288"/>
      <c r="NHC160" s="288"/>
      <c r="NHD160" s="289"/>
      <c r="NHE160" s="285"/>
      <c r="NHF160" s="285"/>
      <c r="NHG160" s="285"/>
      <c r="NHH160" s="285"/>
      <c r="NHI160" s="285"/>
      <c r="NHJ160" s="283"/>
      <c r="NHK160" s="284"/>
      <c r="NHL160" s="285"/>
      <c r="NHM160" s="285"/>
      <c r="NHN160" s="285"/>
      <c r="NHO160" s="285"/>
      <c r="NHP160" s="285"/>
      <c r="NHQ160" s="285"/>
      <c r="NHR160" s="285"/>
      <c r="NHS160" s="285"/>
      <c r="NHT160" s="285"/>
      <c r="NHU160" s="286"/>
      <c r="NHV160" s="287"/>
      <c r="NHW160" s="287"/>
      <c r="NHX160" s="285"/>
      <c r="NHY160" s="288"/>
      <c r="NHZ160" s="288"/>
      <c r="NIA160" s="289"/>
      <c r="NIB160" s="285"/>
      <c r="NIC160" s="285"/>
      <c r="NID160" s="285"/>
      <c r="NIE160" s="285"/>
      <c r="NIF160" s="285"/>
      <c r="NIG160" s="283"/>
      <c r="NIH160" s="284"/>
      <c r="NII160" s="285"/>
      <c r="NIJ160" s="285"/>
      <c r="NIK160" s="285"/>
      <c r="NIL160" s="285"/>
      <c r="NIM160" s="285"/>
      <c r="NIN160" s="285"/>
      <c r="NIO160" s="285"/>
      <c r="NIP160" s="285"/>
      <c r="NIQ160" s="285"/>
      <c r="NIR160" s="286"/>
      <c r="NIS160" s="287"/>
      <c r="NIT160" s="287"/>
      <c r="NIU160" s="285"/>
      <c r="NIV160" s="288"/>
      <c r="NIW160" s="288"/>
      <c r="NIX160" s="289"/>
      <c r="NIY160" s="285"/>
      <c r="NIZ160" s="285"/>
      <c r="NJA160" s="285"/>
      <c r="NJB160" s="285"/>
      <c r="NJC160" s="285"/>
      <c r="NJD160" s="283"/>
      <c r="NJE160" s="284"/>
      <c r="NJF160" s="285"/>
      <c r="NJG160" s="285"/>
      <c r="NJH160" s="285"/>
      <c r="NJI160" s="285"/>
      <c r="NJJ160" s="285"/>
      <c r="NJK160" s="285"/>
      <c r="NJL160" s="285"/>
      <c r="NJM160" s="285"/>
      <c r="NJN160" s="285"/>
      <c r="NJO160" s="286"/>
      <c r="NJP160" s="287"/>
      <c r="NJQ160" s="287"/>
      <c r="NJR160" s="285"/>
      <c r="NJS160" s="288"/>
      <c r="NJT160" s="288"/>
      <c r="NJU160" s="289"/>
      <c r="NJV160" s="285"/>
      <c r="NJW160" s="285"/>
      <c r="NJX160" s="285"/>
      <c r="NJY160" s="285"/>
      <c r="NJZ160" s="285"/>
      <c r="NKA160" s="283"/>
      <c r="NKB160" s="284"/>
      <c r="NKC160" s="285"/>
      <c r="NKD160" s="285"/>
      <c r="NKE160" s="285"/>
      <c r="NKF160" s="285"/>
      <c r="NKG160" s="285"/>
      <c r="NKH160" s="285"/>
      <c r="NKI160" s="285"/>
      <c r="NKJ160" s="285"/>
      <c r="NKK160" s="285"/>
      <c r="NKL160" s="286"/>
      <c r="NKM160" s="287"/>
      <c r="NKN160" s="287"/>
      <c r="NKO160" s="285"/>
      <c r="NKP160" s="288"/>
      <c r="NKQ160" s="288"/>
      <c r="NKR160" s="289"/>
      <c r="NKS160" s="285"/>
      <c r="NKT160" s="285"/>
      <c r="NKU160" s="285"/>
      <c r="NKV160" s="285"/>
      <c r="NKW160" s="285"/>
      <c r="NKX160" s="283"/>
      <c r="NKY160" s="284"/>
      <c r="NKZ160" s="285"/>
      <c r="NLA160" s="285"/>
      <c r="NLB160" s="285"/>
      <c r="NLC160" s="285"/>
      <c r="NLD160" s="285"/>
      <c r="NLE160" s="285"/>
      <c r="NLF160" s="285"/>
      <c r="NLG160" s="285"/>
      <c r="NLH160" s="285"/>
      <c r="NLI160" s="286"/>
      <c r="NLJ160" s="287"/>
      <c r="NLK160" s="287"/>
      <c r="NLL160" s="285"/>
      <c r="NLM160" s="288"/>
      <c r="NLN160" s="288"/>
      <c r="NLO160" s="289"/>
      <c r="NLP160" s="285"/>
      <c r="NLQ160" s="285"/>
      <c r="NLR160" s="285"/>
      <c r="NLS160" s="285"/>
      <c r="NLT160" s="285"/>
      <c r="NLU160" s="283"/>
      <c r="NLV160" s="284"/>
      <c r="NLW160" s="285"/>
      <c r="NLX160" s="285"/>
      <c r="NLY160" s="285"/>
      <c r="NLZ160" s="285"/>
      <c r="NMA160" s="285"/>
      <c r="NMB160" s="285"/>
      <c r="NMC160" s="285"/>
      <c r="NMD160" s="285"/>
      <c r="NME160" s="285"/>
      <c r="NMF160" s="286"/>
      <c r="NMG160" s="287"/>
      <c r="NMH160" s="287"/>
      <c r="NMI160" s="285"/>
      <c r="NMJ160" s="288"/>
      <c r="NMK160" s="288"/>
      <c r="NML160" s="289"/>
      <c r="NMM160" s="285"/>
      <c r="NMN160" s="285"/>
      <c r="NMO160" s="285"/>
      <c r="NMP160" s="285"/>
      <c r="NMQ160" s="285"/>
      <c r="NMR160" s="283"/>
      <c r="NMS160" s="284"/>
      <c r="NMT160" s="285"/>
      <c r="NMU160" s="285"/>
      <c r="NMV160" s="285"/>
      <c r="NMW160" s="285"/>
      <c r="NMX160" s="285"/>
      <c r="NMY160" s="285"/>
      <c r="NMZ160" s="285"/>
      <c r="NNA160" s="285"/>
      <c r="NNB160" s="285"/>
      <c r="NNC160" s="286"/>
      <c r="NND160" s="287"/>
      <c r="NNE160" s="287"/>
      <c r="NNF160" s="285"/>
      <c r="NNG160" s="288"/>
      <c r="NNH160" s="288"/>
      <c r="NNI160" s="289"/>
      <c r="NNJ160" s="285"/>
      <c r="NNK160" s="285"/>
      <c r="NNL160" s="285"/>
      <c r="NNM160" s="285"/>
      <c r="NNN160" s="285"/>
      <c r="NNO160" s="283"/>
      <c r="NNP160" s="284"/>
      <c r="NNQ160" s="285"/>
      <c r="NNR160" s="285"/>
      <c r="NNS160" s="285"/>
      <c r="NNT160" s="285"/>
      <c r="NNU160" s="285"/>
      <c r="NNV160" s="285"/>
      <c r="NNW160" s="285"/>
      <c r="NNX160" s="285"/>
      <c r="NNY160" s="285"/>
      <c r="NNZ160" s="286"/>
      <c r="NOA160" s="287"/>
      <c r="NOB160" s="287"/>
      <c r="NOC160" s="285"/>
      <c r="NOD160" s="288"/>
      <c r="NOE160" s="288"/>
      <c r="NOF160" s="289"/>
      <c r="NOG160" s="285"/>
      <c r="NOH160" s="285"/>
      <c r="NOI160" s="285"/>
      <c r="NOJ160" s="285"/>
      <c r="NOK160" s="285"/>
      <c r="NOL160" s="283"/>
      <c r="NOM160" s="284"/>
      <c r="NON160" s="285"/>
      <c r="NOO160" s="285"/>
      <c r="NOP160" s="285"/>
      <c r="NOQ160" s="285"/>
      <c r="NOR160" s="285"/>
      <c r="NOS160" s="285"/>
      <c r="NOT160" s="285"/>
      <c r="NOU160" s="285"/>
      <c r="NOV160" s="285"/>
      <c r="NOW160" s="286"/>
      <c r="NOX160" s="287"/>
      <c r="NOY160" s="287"/>
      <c r="NOZ160" s="285"/>
      <c r="NPA160" s="288"/>
      <c r="NPB160" s="288"/>
      <c r="NPC160" s="289"/>
      <c r="NPD160" s="285"/>
      <c r="NPE160" s="285"/>
      <c r="NPF160" s="285"/>
      <c r="NPG160" s="285"/>
      <c r="NPH160" s="285"/>
      <c r="NPI160" s="283"/>
      <c r="NPJ160" s="284"/>
      <c r="NPK160" s="285"/>
      <c r="NPL160" s="285"/>
      <c r="NPM160" s="285"/>
      <c r="NPN160" s="285"/>
      <c r="NPO160" s="285"/>
      <c r="NPP160" s="285"/>
      <c r="NPQ160" s="285"/>
      <c r="NPR160" s="285"/>
      <c r="NPS160" s="285"/>
      <c r="NPT160" s="286"/>
      <c r="NPU160" s="287"/>
      <c r="NPV160" s="287"/>
      <c r="NPW160" s="285"/>
      <c r="NPX160" s="288"/>
      <c r="NPY160" s="288"/>
      <c r="NPZ160" s="289"/>
      <c r="NQA160" s="285"/>
      <c r="NQB160" s="285"/>
      <c r="NQC160" s="285"/>
      <c r="NQD160" s="285"/>
      <c r="NQE160" s="285"/>
      <c r="NQF160" s="283"/>
      <c r="NQG160" s="284"/>
      <c r="NQH160" s="285"/>
      <c r="NQI160" s="285"/>
      <c r="NQJ160" s="285"/>
      <c r="NQK160" s="285"/>
      <c r="NQL160" s="285"/>
      <c r="NQM160" s="285"/>
      <c r="NQN160" s="285"/>
      <c r="NQO160" s="285"/>
      <c r="NQP160" s="285"/>
      <c r="NQQ160" s="286"/>
      <c r="NQR160" s="287"/>
      <c r="NQS160" s="287"/>
      <c r="NQT160" s="285"/>
      <c r="NQU160" s="288"/>
      <c r="NQV160" s="288"/>
      <c r="NQW160" s="289"/>
      <c r="NQX160" s="285"/>
      <c r="NQY160" s="285"/>
      <c r="NQZ160" s="285"/>
      <c r="NRA160" s="285"/>
      <c r="NRB160" s="285"/>
      <c r="NRC160" s="283"/>
      <c r="NRD160" s="284"/>
      <c r="NRE160" s="285"/>
      <c r="NRF160" s="285"/>
      <c r="NRG160" s="285"/>
      <c r="NRH160" s="285"/>
      <c r="NRI160" s="285"/>
      <c r="NRJ160" s="285"/>
      <c r="NRK160" s="285"/>
      <c r="NRL160" s="285"/>
      <c r="NRM160" s="285"/>
      <c r="NRN160" s="286"/>
      <c r="NRO160" s="287"/>
      <c r="NRP160" s="287"/>
      <c r="NRQ160" s="285"/>
      <c r="NRR160" s="288"/>
      <c r="NRS160" s="288"/>
      <c r="NRT160" s="289"/>
      <c r="NRU160" s="285"/>
      <c r="NRV160" s="285"/>
      <c r="NRW160" s="285"/>
      <c r="NRX160" s="285"/>
      <c r="NRY160" s="285"/>
      <c r="NRZ160" s="283"/>
      <c r="NSA160" s="284"/>
      <c r="NSB160" s="285"/>
      <c r="NSC160" s="285"/>
      <c r="NSD160" s="285"/>
      <c r="NSE160" s="285"/>
      <c r="NSF160" s="285"/>
      <c r="NSG160" s="285"/>
      <c r="NSH160" s="285"/>
      <c r="NSI160" s="285"/>
      <c r="NSJ160" s="285"/>
      <c r="NSK160" s="286"/>
      <c r="NSL160" s="287"/>
      <c r="NSM160" s="287"/>
      <c r="NSN160" s="285"/>
      <c r="NSO160" s="288"/>
      <c r="NSP160" s="288"/>
      <c r="NSQ160" s="289"/>
      <c r="NSR160" s="285"/>
      <c r="NSS160" s="285"/>
      <c r="NST160" s="285"/>
      <c r="NSU160" s="285"/>
      <c r="NSV160" s="285"/>
      <c r="NSW160" s="283"/>
      <c r="NSX160" s="284"/>
      <c r="NSY160" s="285"/>
      <c r="NSZ160" s="285"/>
      <c r="NTA160" s="285"/>
      <c r="NTB160" s="285"/>
      <c r="NTC160" s="285"/>
      <c r="NTD160" s="285"/>
      <c r="NTE160" s="285"/>
      <c r="NTF160" s="285"/>
      <c r="NTG160" s="285"/>
      <c r="NTH160" s="286"/>
      <c r="NTI160" s="287"/>
      <c r="NTJ160" s="287"/>
      <c r="NTK160" s="285"/>
      <c r="NTL160" s="288"/>
      <c r="NTM160" s="288"/>
      <c r="NTN160" s="289"/>
      <c r="NTO160" s="285"/>
      <c r="NTP160" s="285"/>
      <c r="NTQ160" s="285"/>
      <c r="NTR160" s="285"/>
      <c r="NTS160" s="285"/>
      <c r="NTT160" s="283"/>
      <c r="NTU160" s="284"/>
      <c r="NTV160" s="285"/>
      <c r="NTW160" s="285"/>
      <c r="NTX160" s="285"/>
      <c r="NTY160" s="285"/>
      <c r="NTZ160" s="285"/>
      <c r="NUA160" s="285"/>
      <c r="NUB160" s="285"/>
      <c r="NUC160" s="285"/>
      <c r="NUD160" s="285"/>
      <c r="NUE160" s="286"/>
      <c r="NUF160" s="287"/>
      <c r="NUG160" s="287"/>
      <c r="NUH160" s="285"/>
      <c r="NUI160" s="288"/>
      <c r="NUJ160" s="288"/>
      <c r="NUK160" s="289"/>
      <c r="NUL160" s="285"/>
      <c r="NUM160" s="285"/>
      <c r="NUN160" s="285"/>
      <c r="NUO160" s="285"/>
      <c r="NUP160" s="285"/>
      <c r="NUQ160" s="283"/>
      <c r="NUR160" s="284"/>
      <c r="NUS160" s="285"/>
      <c r="NUT160" s="285"/>
      <c r="NUU160" s="285"/>
      <c r="NUV160" s="285"/>
      <c r="NUW160" s="285"/>
      <c r="NUX160" s="285"/>
      <c r="NUY160" s="285"/>
      <c r="NUZ160" s="285"/>
      <c r="NVA160" s="285"/>
      <c r="NVB160" s="286"/>
      <c r="NVC160" s="287"/>
      <c r="NVD160" s="287"/>
      <c r="NVE160" s="285"/>
      <c r="NVF160" s="288"/>
      <c r="NVG160" s="288"/>
      <c r="NVH160" s="289"/>
      <c r="NVI160" s="285"/>
      <c r="NVJ160" s="285"/>
      <c r="NVK160" s="285"/>
      <c r="NVL160" s="285"/>
      <c r="NVM160" s="285"/>
      <c r="NVN160" s="283"/>
      <c r="NVO160" s="284"/>
      <c r="NVP160" s="285"/>
      <c r="NVQ160" s="285"/>
      <c r="NVR160" s="285"/>
      <c r="NVS160" s="285"/>
      <c r="NVT160" s="285"/>
      <c r="NVU160" s="285"/>
      <c r="NVV160" s="285"/>
      <c r="NVW160" s="285"/>
      <c r="NVX160" s="285"/>
      <c r="NVY160" s="286"/>
      <c r="NVZ160" s="287"/>
      <c r="NWA160" s="287"/>
      <c r="NWB160" s="285"/>
      <c r="NWC160" s="288"/>
      <c r="NWD160" s="288"/>
      <c r="NWE160" s="289"/>
      <c r="NWF160" s="285"/>
      <c r="NWG160" s="285"/>
      <c r="NWH160" s="285"/>
      <c r="NWI160" s="285"/>
      <c r="NWJ160" s="285"/>
      <c r="NWK160" s="283"/>
      <c r="NWL160" s="284"/>
      <c r="NWM160" s="285"/>
      <c r="NWN160" s="285"/>
      <c r="NWO160" s="285"/>
      <c r="NWP160" s="285"/>
      <c r="NWQ160" s="285"/>
      <c r="NWR160" s="285"/>
      <c r="NWS160" s="285"/>
      <c r="NWT160" s="285"/>
      <c r="NWU160" s="285"/>
      <c r="NWV160" s="286"/>
      <c r="NWW160" s="287"/>
      <c r="NWX160" s="287"/>
      <c r="NWY160" s="285"/>
      <c r="NWZ160" s="288"/>
      <c r="NXA160" s="288"/>
      <c r="NXB160" s="289"/>
      <c r="NXC160" s="285"/>
      <c r="NXD160" s="285"/>
      <c r="NXE160" s="285"/>
      <c r="NXF160" s="285"/>
      <c r="NXG160" s="285"/>
      <c r="NXH160" s="283"/>
      <c r="NXI160" s="284"/>
      <c r="NXJ160" s="285"/>
      <c r="NXK160" s="285"/>
      <c r="NXL160" s="285"/>
      <c r="NXM160" s="285"/>
      <c r="NXN160" s="285"/>
      <c r="NXO160" s="285"/>
      <c r="NXP160" s="285"/>
      <c r="NXQ160" s="285"/>
      <c r="NXR160" s="285"/>
      <c r="NXS160" s="286"/>
      <c r="NXT160" s="287"/>
      <c r="NXU160" s="287"/>
      <c r="NXV160" s="285"/>
      <c r="NXW160" s="288"/>
      <c r="NXX160" s="288"/>
      <c r="NXY160" s="289"/>
      <c r="NXZ160" s="285"/>
      <c r="NYA160" s="285"/>
      <c r="NYB160" s="285"/>
      <c r="NYC160" s="285"/>
      <c r="NYD160" s="285"/>
      <c r="NYE160" s="283"/>
      <c r="NYF160" s="284"/>
      <c r="NYG160" s="285"/>
      <c r="NYH160" s="285"/>
      <c r="NYI160" s="285"/>
      <c r="NYJ160" s="285"/>
      <c r="NYK160" s="285"/>
      <c r="NYL160" s="285"/>
      <c r="NYM160" s="285"/>
      <c r="NYN160" s="285"/>
      <c r="NYO160" s="285"/>
      <c r="NYP160" s="286"/>
      <c r="NYQ160" s="287"/>
      <c r="NYR160" s="287"/>
      <c r="NYS160" s="285"/>
      <c r="NYT160" s="288"/>
      <c r="NYU160" s="288"/>
      <c r="NYV160" s="289"/>
      <c r="NYW160" s="285"/>
      <c r="NYX160" s="285"/>
      <c r="NYY160" s="285"/>
      <c r="NYZ160" s="285"/>
      <c r="NZA160" s="285"/>
      <c r="NZB160" s="283"/>
      <c r="NZC160" s="284"/>
      <c r="NZD160" s="285"/>
      <c r="NZE160" s="285"/>
      <c r="NZF160" s="285"/>
      <c r="NZG160" s="285"/>
      <c r="NZH160" s="285"/>
      <c r="NZI160" s="285"/>
      <c r="NZJ160" s="285"/>
      <c r="NZK160" s="285"/>
      <c r="NZL160" s="285"/>
      <c r="NZM160" s="286"/>
      <c r="NZN160" s="287"/>
      <c r="NZO160" s="287"/>
      <c r="NZP160" s="285"/>
      <c r="NZQ160" s="288"/>
      <c r="NZR160" s="288"/>
      <c r="NZS160" s="289"/>
      <c r="NZT160" s="285"/>
      <c r="NZU160" s="285"/>
      <c r="NZV160" s="285"/>
      <c r="NZW160" s="285"/>
      <c r="NZX160" s="285"/>
      <c r="NZY160" s="283"/>
      <c r="NZZ160" s="284"/>
      <c r="OAA160" s="285"/>
      <c r="OAB160" s="285"/>
      <c r="OAC160" s="285"/>
      <c r="OAD160" s="285"/>
      <c r="OAE160" s="285"/>
      <c r="OAF160" s="285"/>
      <c r="OAG160" s="285"/>
      <c r="OAH160" s="285"/>
      <c r="OAI160" s="285"/>
      <c r="OAJ160" s="286"/>
      <c r="OAK160" s="287"/>
      <c r="OAL160" s="287"/>
      <c r="OAM160" s="285"/>
      <c r="OAN160" s="288"/>
      <c r="OAO160" s="288"/>
      <c r="OAP160" s="289"/>
      <c r="OAQ160" s="285"/>
      <c r="OAR160" s="285"/>
      <c r="OAS160" s="285"/>
      <c r="OAT160" s="285"/>
      <c r="OAU160" s="285"/>
      <c r="OAV160" s="283"/>
      <c r="OAW160" s="284"/>
      <c r="OAX160" s="285"/>
      <c r="OAY160" s="285"/>
      <c r="OAZ160" s="285"/>
      <c r="OBA160" s="285"/>
      <c r="OBB160" s="285"/>
      <c r="OBC160" s="285"/>
      <c r="OBD160" s="285"/>
      <c r="OBE160" s="285"/>
      <c r="OBF160" s="285"/>
      <c r="OBG160" s="286"/>
      <c r="OBH160" s="287"/>
      <c r="OBI160" s="287"/>
      <c r="OBJ160" s="285"/>
      <c r="OBK160" s="288"/>
      <c r="OBL160" s="288"/>
      <c r="OBM160" s="289"/>
      <c r="OBN160" s="285"/>
      <c r="OBO160" s="285"/>
      <c r="OBP160" s="285"/>
      <c r="OBQ160" s="285"/>
      <c r="OBR160" s="285"/>
      <c r="OBS160" s="283"/>
      <c r="OBT160" s="284"/>
      <c r="OBU160" s="285"/>
      <c r="OBV160" s="285"/>
      <c r="OBW160" s="285"/>
      <c r="OBX160" s="285"/>
      <c r="OBY160" s="285"/>
      <c r="OBZ160" s="285"/>
      <c r="OCA160" s="285"/>
      <c r="OCB160" s="285"/>
      <c r="OCC160" s="285"/>
      <c r="OCD160" s="286"/>
      <c r="OCE160" s="287"/>
      <c r="OCF160" s="287"/>
      <c r="OCG160" s="285"/>
      <c r="OCH160" s="288"/>
      <c r="OCI160" s="288"/>
      <c r="OCJ160" s="289"/>
      <c r="OCK160" s="285"/>
      <c r="OCL160" s="285"/>
      <c r="OCM160" s="285"/>
      <c r="OCN160" s="285"/>
      <c r="OCO160" s="285"/>
      <c r="OCP160" s="283"/>
      <c r="OCQ160" s="284"/>
      <c r="OCR160" s="285"/>
      <c r="OCS160" s="285"/>
      <c r="OCT160" s="285"/>
      <c r="OCU160" s="285"/>
      <c r="OCV160" s="285"/>
      <c r="OCW160" s="285"/>
      <c r="OCX160" s="285"/>
      <c r="OCY160" s="285"/>
      <c r="OCZ160" s="285"/>
      <c r="ODA160" s="286"/>
      <c r="ODB160" s="287"/>
      <c r="ODC160" s="287"/>
      <c r="ODD160" s="285"/>
      <c r="ODE160" s="288"/>
      <c r="ODF160" s="288"/>
      <c r="ODG160" s="289"/>
      <c r="ODH160" s="285"/>
      <c r="ODI160" s="285"/>
      <c r="ODJ160" s="285"/>
      <c r="ODK160" s="285"/>
      <c r="ODL160" s="285"/>
      <c r="ODM160" s="283"/>
      <c r="ODN160" s="284"/>
      <c r="ODO160" s="285"/>
      <c r="ODP160" s="285"/>
      <c r="ODQ160" s="285"/>
      <c r="ODR160" s="285"/>
      <c r="ODS160" s="285"/>
      <c r="ODT160" s="285"/>
      <c r="ODU160" s="285"/>
      <c r="ODV160" s="285"/>
      <c r="ODW160" s="285"/>
      <c r="ODX160" s="286"/>
      <c r="ODY160" s="287"/>
      <c r="ODZ160" s="287"/>
      <c r="OEA160" s="285"/>
      <c r="OEB160" s="288"/>
      <c r="OEC160" s="288"/>
      <c r="OED160" s="289"/>
      <c r="OEE160" s="285"/>
      <c r="OEF160" s="285"/>
      <c r="OEG160" s="285"/>
      <c r="OEH160" s="285"/>
      <c r="OEI160" s="285"/>
      <c r="OEJ160" s="283"/>
      <c r="OEK160" s="284"/>
      <c r="OEL160" s="285"/>
      <c r="OEM160" s="285"/>
      <c r="OEN160" s="285"/>
      <c r="OEO160" s="285"/>
      <c r="OEP160" s="285"/>
      <c r="OEQ160" s="285"/>
      <c r="OER160" s="285"/>
      <c r="OES160" s="285"/>
      <c r="OET160" s="285"/>
      <c r="OEU160" s="286"/>
      <c r="OEV160" s="287"/>
      <c r="OEW160" s="287"/>
      <c r="OEX160" s="285"/>
      <c r="OEY160" s="288"/>
      <c r="OEZ160" s="288"/>
      <c r="OFA160" s="289"/>
      <c r="OFB160" s="285"/>
      <c r="OFC160" s="285"/>
      <c r="OFD160" s="285"/>
      <c r="OFE160" s="285"/>
      <c r="OFF160" s="285"/>
      <c r="OFG160" s="283"/>
      <c r="OFH160" s="284"/>
      <c r="OFI160" s="285"/>
      <c r="OFJ160" s="285"/>
      <c r="OFK160" s="285"/>
      <c r="OFL160" s="285"/>
      <c r="OFM160" s="285"/>
      <c r="OFN160" s="285"/>
      <c r="OFO160" s="285"/>
      <c r="OFP160" s="285"/>
      <c r="OFQ160" s="285"/>
      <c r="OFR160" s="286"/>
      <c r="OFS160" s="287"/>
      <c r="OFT160" s="287"/>
      <c r="OFU160" s="285"/>
      <c r="OFV160" s="288"/>
      <c r="OFW160" s="288"/>
      <c r="OFX160" s="289"/>
      <c r="OFY160" s="285"/>
      <c r="OFZ160" s="285"/>
      <c r="OGA160" s="285"/>
      <c r="OGB160" s="285"/>
      <c r="OGC160" s="285"/>
      <c r="OGD160" s="283"/>
      <c r="OGE160" s="284"/>
      <c r="OGF160" s="285"/>
      <c r="OGG160" s="285"/>
      <c r="OGH160" s="285"/>
      <c r="OGI160" s="285"/>
      <c r="OGJ160" s="285"/>
      <c r="OGK160" s="285"/>
      <c r="OGL160" s="285"/>
      <c r="OGM160" s="285"/>
      <c r="OGN160" s="285"/>
      <c r="OGO160" s="286"/>
      <c r="OGP160" s="287"/>
      <c r="OGQ160" s="287"/>
      <c r="OGR160" s="285"/>
      <c r="OGS160" s="288"/>
      <c r="OGT160" s="288"/>
      <c r="OGU160" s="289"/>
      <c r="OGV160" s="285"/>
      <c r="OGW160" s="285"/>
      <c r="OGX160" s="285"/>
      <c r="OGY160" s="285"/>
      <c r="OGZ160" s="285"/>
      <c r="OHA160" s="283"/>
      <c r="OHB160" s="284"/>
      <c r="OHC160" s="285"/>
      <c r="OHD160" s="285"/>
      <c r="OHE160" s="285"/>
      <c r="OHF160" s="285"/>
      <c r="OHG160" s="285"/>
      <c r="OHH160" s="285"/>
      <c r="OHI160" s="285"/>
      <c r="OHJ160" s="285"/>
      <c r="OHK160" s="285"/>
      <c r="OHL160" s="286"/>
      <c r="OHM160" s="287"/>
      <c r="OHN160" s="287"/>
      <c r="OHO160" s="285"/>
      <c r="OHP160" s="288"/>
      <c r="OHQ160" s="288"/>
      <c r="OHR160" s="289"/>
      <c r="OHS160" s="285"/>
      <c r="OHT160" s="285"/>
      <c r="OHU160" s="285"/>
      <c r="OHV160" s="285"/>
      <c r="OHW160" s="285"/>
      <c r="OHX160" s="283"/>
      <c r="OHY160" s="284"/>
      <c r="OHZ160" s="285"/>
      <c r="OIA160" s="285"/>
      <c r="OIB160" s="285"/>
      <c r="OIC160" s="285"/>
      <c r="OID160" s="285"/>
      <c r="OIE160" s="285"/>
      <c r="OIF160" s="285"/>
      <c r="OIG160" s="285"/>
      <c r="OIH160" s="285"/>
      <c r="OII160" s="286"/>
      <c r="OIJ160" s="287"/>
      <c r="OIK160" s="287"/>
      <c r="OIL160" s="285"/>
      <c r="OIM160" s="288"/>
      <c r="OIN160" s="288"/>
      <c r="OIO160" s="289"/>
      <c r="OIP160" s="285"/>
      <c r="OIQ160" s="285"/>
      <c r="OIR160" s="285"/>
      <c r="OIS160" s="285"/>
      <c r="OIT160" s="285"/>
      <c r="OIU160" s="283"/>
      <c r="OIV160" s="284"/>
      <c r="OIW160" s="285"/>
      <c r="OIX160" s="285"/>
      <c r="OIY160" s="285"/>
      <c r="OIZ160" s="285"/>
      <c r="OJA160" s="285"/>
      <c r="OJB160" s="285"/>
      <c r="OJC160" s="285"/>
      <c r="OJD160" s="285"/>
      <c r="OJE160" s="285"/>
      <c r="OJF160" s="286"/>
      <c r="OJG160" s="287"/>
      <c r="OJH160" s="287"/>
      <c r="OJI160" s="285"/>
      <c r="OJJ160" s="288"/>
      <c r="OJK160" s="288"/>
      <c r="OJL160" s="289"/>
      <c r="OJM160" s="285"/>
      <c r="OJN160" s="285"/>
      <c r="OJO160" s="285"/>
      <c r="OJP160" s="285"/>
      <c r="OJQ160" s="285"/>
      <c r="OJR160" s="283"/>
      <c r="OJS160" s="284"/>
      <c r="OJT160" s="285"/>
      <c r="OJU160" s="285"/>
      <c r="OJV160" s="285"/>
      <c r="OJW160" s="285"/>
      <c r="OJX160" s="285"/>
      <c r="OJY160" s="285"/>
      <c r="OJZ160" s="285"/>
      <c r="OKA160" s="285"/>
      <c r="OKB160" s="285"/>
      <c r="OKC160" s="286"/>
      <c r="OKD160" s="287"/>
      <c r="OKE160" s="287"/>
      <c r="OKF160" s="285"/>
      <c r="OKG160" s="288"/>
      <c r="OKH160" s="288"/>
      <c r="OKI160" s="289"/>
      <c r="OKJ160" s="285"/>
      <c r="OKK160" s="285"/>
      <c r="OKL160" s="285"/>
      <c r="OKM160" s="285"/>
      <c r="OKN160" s="285"/>
      <c r="OKO160" s="283"/>
      <c r="OKP160" s="284"/>
      <c r="OKQ160" s="285"/>
      <c r="OKR160" s="285"/>
      <c r="OKS160" s="285"/>
      <c r="OKT160" s="285"/>
      <c r="OKU160" s="285"/>
      <c r="OKV160" s="285"/>
      <c r="OKW160" s="285"/>
      <c r="OKX160" s="285"/>
      <c r="OKY160" s="285"/>
      <c r="OKZ160" s="286"/>
      <c r="OLA160" s="287"/>
      <c r="OLB160" s="287"/>
      <c r="OLC160" s="285"/>
      <c r="OLD160" s="288"/>
      <c r="OLE160" s="288"/>
      <c r="OLF160" s="289"/>
      <c r="OLG160" s="285"/>
      <c r="OLH160" s="285"/>
      <c r="OLI160" s="285"/>
      <c r="OLJ160" s="285"/>
      <c r="OLK160" s="285"/>
      <c r="OLL160" s="283"/>
      <c r="OLM160" s="284"/>
      <c r="OLN160" s="285"/>
      <c r="OLO160" s="285"/>
      <c r="OLP160" s="285"/>
      <c r="OLQ160" s="285"/>
      <c r="OLR160" s="285"/>
      <c r="OLS160" s="285"/>
      <c r="OLT160" s="285"/>
      <c r="OLU160" s="285"/>
      <c r="OLV160" s="285"/>
      <c r="OLW160" s="286"/>
      <c r="OLX160" s="287"/>
      <c r="OLY160" s="287"/>
      <c r="OLZ160" s="285"/>
      <c r="OMA160" s="288"/>
      <c r="OMB160" s="288"/>
      <c r="OMC160" s="289"/>
      <c r="OMD160" s="285"/>
      <c r="OME160" s="285"/>
      <c r="OMF160" s="285"/>
      <c r="OMG160" s="285"/>
      <c r="OMH160" s="285"/>
      <c r="OMI160" s="283"/>
      <c r="OMJ160" s="284"/>
      <c r="OMK160" s="285"/>
      <c r="OML160" s="285"/>
      <c r="OMM160" s="285"/>
      <c r="OMN160" s="285"/>
      <c r="OMO160" s="285"/>
      <c r="OMP160" s="285"/>
      <c r="OMQ160" s="285"/>
      <c r="OMR160" s="285"/>
      <c r="OMS160" s="285"/>
      <c r="OMT160" s="286"/>
      <c r="OMU160" s="287"/>
      <c r="OMV160" s="287"/>
      <c r="OMW160" s="285"/>
      <c r="OMX160" s="288"/>
      <c r="OMY160" s="288"/>
      <c r="OMZ160" s="289"/>
      <c r="ONA160" s="285"/>
      <c r="ONB160" s="285"/>
      <c r="ONC160" s="285"/>
      <c r="OND160" s="285"/>
      <c r="ONE160" s="285"/>
      <c r="ONF160" s="283"/>
      <c r="ONG160" s="284"/>
      <c r="ONH160" s="285"/>
      <c r="ONI160" s="285"/>
      <c r="ONJ160" s="285"/>
      <c r="ONK160" s="285"/>
      <c r="ONL160" s="285"/>
      <c r="ONM160" s="285"/>
      <c r="ONN160" s="285"/>
      <c r="ONO160" s="285"/>
      <c r="ONP160" s="285"/>
      <c r="ONQ160" s="286"/>
      <c r="ONR160" s="287"/>
      <c r="ONS160" s="287"/>
      <c r="ONT160" s="285"/>
      <c r="ONU160" s="288"/>
      <c r="ONV160" s="288"/>
      <c r="ONW160" s="289"/>
      <c r="ONX160" s="285"/>
      <c r="ONY160" s="285"/>
      <c r="ONZ160" s="285"/>
      <c r="OOA160" s="285"/>
      <c r="OOB160" s="285"/>
      <c r="OOC160" s="283"/>
      <c r="OOD160" s="284"/>
      <c r="OOE160" s="285"/>
      <c r="OOF160" s="285"/>
      <c r="OOG160" s="285"/>
      <c r="OOH160" s="285"/>
      <c r="OOI160" s="285"/>
      <c r="OOJ160" s="285"/>
      <c r="OOK160" s="285"/>
      <c r="OOL160" s="285"/>
      <c r="OOM160" s="285"/>
      <c r="OON160" s="286"/>
      <c r="OOO160" s="287"/>
      <c r="OOP160" s="287"/>
      <c r="OOQ160" s="285"/>
      <c r="OOR160" s="288"/>
      <c r="OOS160" s="288"/>
      <c r="OOT160" s="289"/>
      <c r="OOU160" s="285"/>
      <c r="OOV160" s="285"/>
      <c r="OOW160" s="285"/>
      <c r="OOX160" s="285"/>
      <c r="OOY160" s="285"/>
      <c r="OOZ160" s="283"/>
      <c r="OPA160" s="284"/>
      <c r="OPB160" s="285"/>
      <c r="OPC160" s="285"/>
      <c r="OPD160" s="285"/>
      <c r="OPE160" s="285"/>
      <c r="OPF160" s="285"/>
      <c r="OPG160" s="285"/>
      <c r="OPH160" s="285"/>
      <c r="OPI160" s="285"/>
      <c r="OPJ160" s="285"/>
      <c r="OPK160" s="286"/>
      <c r="OPL160" s="287"/>
      <c r="OPM160" s="287"/>
      <c r="OPN160" s="285"/>
      <c r="OPO160" s="288"/>
      <c r="OPP160" s="288"/>
      <c r="OPQ160" s="289"/>
      <c r="OPR160" s="285"/>
      <c r="OPS160" s="285"/>
      <c r="OPT160" s="285"/>
      <c r="OPU160" s="285"/>
      <c r="OPV160" s="285"/>
      <c r="OPW160" s="283"/>
      <c r="OPX160" s="284"/>
      <c r="OPY160" s="285"/>
      <c r="OPZ160" s="285"/>
      <c r="OQA160" s="285"/>
      <c r="OQB160" s="285"/>
      <c r="OQC160" s="285"/>
      <c r="OQD160" s="285"/>
      <c r="OQE160" s="285"/>
      <c r="OQF160" s="285"/>
      <c r="OQG160" s="285"/>
      <c r="OQH160" s="286"/>
      <c r="OQI160" s="287"/>
      <c r="OQJ160" s="287"/>
      <c r="OQK160" s="285"/>
      <c r="OQL160" s="288"/>
      <c r="OQM160" s="288"/>
      <c r="OQN160" s="289"/>
      <c r="OQO160" s="285"/>
      <c r="OQP160" s="285"/>
      <c r="OQQ160" s="285"/>
      <c r="OQR160" s="285"/>
      <c r="OQS160" s="285"/>
      <c r="OQT160" s="283"/>
      <c r="OQU160" s="284"/>
      <c r="OQV160" s="285"/>
      <c r="OQW160" s="285"/>
      <c r="OQX160" s="285"/>
      <c r="OQY160" s="285"/>
      <c r="OQZ160" s="285"/>
      <c r="ORA160" s="285"/>
      <c r="ORB160" s="285"/>
      <c r="ORC160" s="285"/>
      <c r="ORD160" s="285"/>
      <c r="ORE160" s="286"/>
      <c r="ORF160" s="287"/>
      <c r="ORG160" s="287"/>
      <c r="ORH160" s="285"/>
      <c r="ORI160" s="288"/>
      <c r="ORJ160" s="288"/>
      <c r="ORK160" s="289"/>
      <c r="ORL160" s="285"/>
      <c r="ORM160" s="285"/>
      <c r="ORN160" s="285"/>
      <c r="ORO160" s="285"/>
      <c r="ORP160" s="285"/>
      <c r="ORQ160" s="283"/>
      <c r="ORR160" s="284"/>
      <c r="ORS160" s="285"/>
      <c r="ORT160" s="285"/>
      <c r="ORU160" s="285"/>
      <c r="ORV160" s="285"/>
      <c r="ORW160" s="285"/>
      <c r="ORX160" s="285"/>
      <c r="ORY160" s="285"/>
      <c r="ORZ160" s="285"/>
      <c r="OSA160" s="285"/>
      <c r="OSB160" s="286"/>
      <c r="OSC160" s="287"/>
      <c r="OSD160" s="287"/>
      <c r="OSE160" s="285"/>
      <c r="OSF160" s="288"/>
      <c r="OSG160" s="288"/>
      <c r="OSH160" s="289"/>
      <c r="OSI160" s="285"/>
      <c r="OSJ160" s="285"/>
      <c r="OSK160" s="285"/>
      <c r="OSL160" s="285"/>
      <c r="OSM160" s="285"/>
      <c r="OSN160" s="283"/>
      <c r="OSO160" s="284"/>
      <c r="OSP160" s="285"/>
      <c r="OSQ160" s="285"/>
      <c r="OSR160" s="285"/>
      <c r="OSS160" s="285"/>
      <c r="OST160" s="285"/>
      <c r="OSU160" s="285"/>
      <c r="OSV160" s="285"/>
      <c r="OSW160" s="285"/>
      <c r="OSX160" s="285"/>
      <c r="OSY160" s="286"/>
      <c r="OSZ160" s="287"/>
      <c r="OTA160" s="287"/>
      <c r="OTB160" s="285"/>
      <c r="OTC160" s="288"/>
      <c r="OTD160" s="288"/>
      <c r="OTE160" s="289"/>
      <c r="OTF160" s="285"/>
      <c r="OTG160" s="285"/>
      <c r="OTH160" s="285"/>
      <c r="OTI160" s="285"/>
      <c r="OTJ160" s="285"/>
      <c r="OTK160" s="283"/>
      <c r="OTL160" s="284"/>
      <c r="OTM160" s="285"/>
      <c r="OTN160" s="285"/>
      <c r="OTO160" s="285"/>
      <c r="OTP160" s="285"/>
      <c r="OTQ160" s="285"/>
      <c r="OTR160" s="285"/>
      <c r="OTS160" s="285"/>
      <c r="OTT160" s="285"/>
      <c r="OTU160" s="285"/>
      <c r="OTV160" s="286"/>
      <c r="OTW160" s="287"/>
      <c r="OTX160" s="287"/>
      <c r="OTY160" s="285"/>
      <c r="OTZ160" s="288"/>
      <c r="OUA160" s="288"/>
      <c r="OUB160" s="289"/>
      <c r="OUC160" s="285"/>
      <c r="OUD160" s="285"/>
      <c r="OUE160" s="285"/>
      <c r="OUF160" s="285"/>
      <c r="OUG160" s="285"/>
      <c r="OUH160" s="283"/>
      <c r="OUI160" s="284"/>
      <c r="OUJ160" s="285"/>
      <c r="OUK160" s="285"/>
      <c r="OUL160" s="285"/>
      <c r="OUM160" s="285"/>
      <c r="OUN160" s="285"/>
      <c r="OUO160" s="285"/>
      <c r="OUP160" s="285"/>
      <c r="OUQ160" s="285"/>
      <c r="OUR160" s="285"/>
      <c r="OUS160" s="286"/>
      <c r="OUT160" s="287"/>
      <c r="OUU160" s="287"/>
      <c r="OUV160" s="285"/>
      <c r="OUW160" s="288"/>
      <c r="OUX160" s="288"/>
      <c r="OUY160" s="289"/>
      <c r="OUZ160" s="285"/>
      <c r="OVA160" s="285"/>
      <c r="OVB160" s="285"/>
      <c r="OVC160" s="285"/>
      <c r="OVD160" s="285"/>
      <c r="OVE160" s="283"/>
      <c r="OVF160" s="284"/>
      <c r="OVG160" s="285"/>
      <c r="OVH160" s="285"/>
      <c r="OVI160" s="285"/>
      <c r="OVJ160" s="285"/>
      <c r="OVK160" s="285"/>
      <c r="OVL160" s="285"/>
      <c r="OVM160" s="285"/>
      <c r="OVN160" s="285"/>
      <c r="OVO160" s="285"/>
      <c r="OVP160" s="286"/>
      <c r="OVQ160" s="287"/>
      <c r="OVR160" s="287"/>
      <c r="OVS160" s="285"/>
      <c r="OVT160" s="288"/>
      <c r="OVU160" s="288"/>
      <c r="OVV160" s="289"/>
      <c r="OVW160" s="285"/>
      <c r="OVX160" s="285"/>
      <c r="OVY160" s="285"/>
      <c r="OVZ160" s="285"/>
      <c r="OWA160" s="285"/>
      <c r="OWB160" s="283"/>
      <c r="OWC160" s="284"/>
      <c r="OWD160" s="285"/>
      <c r="OWE160" s="285"/>
      <c r="OWF160" s="285"/>
      <c r="OWG160" s="285"/>
      <c r="OWH160" s="285"/>
      <c r="OWI160" s="285"/>
      <c r="OWJ160" s="285"/>
      <c r="OWK160" s="285"/>
      <c r="OWL160" s="285"/>
      <c r="OWM160" s="286"/>
      <c r="OWN160" s="287"/>
      <c r="OWO160" s="287"/>
      <c r="OWP160" s="285"/>
      <c r="OWQ160" s="288"/>
      <c r="OWR160" s="288"/>
      <c r="OWS160" s="289"/>
      <c r="OWT160" s="285"/>
      <c r="OWU160" s="285"/>
      <c r="OWV160" s="285"/>
      <c r="OWW160" s="285"/>
      <c r="OWX160" s="285"/>
      <c r="OWY160" s="283"/>
      <c r="OWZ160" s="284"/>
      <c r="OXA160" s="285"/>
      <c r="OXB160" s="285"/>
      <c r="OXC160" s="285"/>
      <c r="OXD160" s="285"/>
      <c r="OXE160" s="285"/>
      <c r="OXF160" s="285"/>
      <c r="OXG160" s="285"/>
      <c r="OXH160" s="285"/>
      <c r="OXI160" s="285"/>
      <c r="OXJ160" s="286"/>
      <c r="OXK160" s="287"/>
      <c r="OXL160" s="287"/>
      <c r="OXM160" s="285"/>
      <c r="OXN160" s="288"/>
      <c r="OXO160" s="288"/>
      <c r="OXP160" s="289"/>
      <c r="OXQ160" s="285"/>
      <c r="OXR160" s="285"/>
      <c r="OXS160" s="285"/>
      <c r="OXT160" s="285"/>
      <c r="OXU160" s="285"/>
      <c r="OXV160" s="283"/>
      <c r="OXW160" s="284"/>
      <c r="OXX160" s="285"/>
      <c r="OXY160" s="285"/>
      <c r="OXZ160" s="285"/>
      <c r="OYA160" s="285"/>
      <c r="OYB160" s="285"/>
      <c r="OYC160" s="285"/>
      <c r="OYD160" s="285"/>
      <c r="OYE160" s="285"/>
      <c r="OYF160" s="285"/>
      <c r="OYG160" s="286"/>
      <c r="OYH160" s="287"/>
      <c r="OYI160" s="287"/>
      <c r="OYJ160" s="285"/>
      <c r="OYK160" s="288"/>
      <c r="OYL160" s="288"/>
      <c r="OYM160" s="289"/>
      <c r="OYN160" s="285"/>
      <c r="OYO160" s="285"/>
      <c r="OYP160" s="285"/>
      <c r="OYQ160" s="285"/>
      <c r="OYR160" s="285"/>
      <c r="OYS160" s="283"/>
      <c r="OYT160" s="284"/>
      <c r="OYU160" s="285"/>
      <c r="OYV160" s="285"/>
      <c r="OYW160" s="285"/>
      <c r="OYX160" s="285"/>
      <c r="OYY160" s="285"/>
      <c r="OYZ160" s="285"/>
      <c r="OZA160" s="285"/>
      <c r="OZB160" s="285"/>
      <c r="OZC160" s="285"/>
      <c r="OZD160" s="286"/>
      <c r="OZE160" s="287"/>
      <c r="OZF160" s="287"/>
      <c r="OZG160" s="285"/>
      <c r="OZH160" s="288"/>
      <c r="OZI160" s="288"/>
      <c r="OZJ160" s="289"/>
      <c r="OZK160" s="285"/>
      <c r="OZL160" s="285"/>
      <c r="OZM160" s="285"/>
      <c r="OZN160" s="285"/>
      <c r="OZO160" s="285"/>
      <c r="OZP160" s="283"/>
      <c r="OZQ160" s="284"/>
      <c r="OZR160" s="285"/>
      <c r="OZS160" s="285"/>
      <c r="OZT160" s="285"/>
      <c r="OZU160" s="285"/>
      <c r="OZV160" s="285"/>
      <c r="OZW160" s="285"/>
      <c r="OZX160" s="285"/>
      <c r="OZY160" s="285"/>
      <c r="OZZ160" s="285"/>
      <c r="PAA160" s="286"/>
      <c r="PAB160" s="287"/>
      <c r="PAC160" s="287"/>
      <c r="PAD160" s="285"/>
      <c r="PAE160" s="288"/>
      <c r="PAF160" s="288"/>
      <c r="PAG160" s="289"/>
      <c r="PAH160" s="285"/>
      <c r="PAI160" s="285"/>
      <c r="PAJ160" s="285"/>
      <c r="PAK160" s="285"/>
      <c r="PAL160" s="285"/>
      <c r="PAM160" s="283"/>
      <c r="PAN160" s="284"/>
      <c r="PAO160" s="285"/>
      <c r="PAP160" s="285"/>
      <c r="PAQ160" s="285"/>
      <c r="PAR160" s="285"/>
      <c r="PAS160" s="285"/>
      <c r="PAT160" s="285"/>
      <c r="PAU160" s="285"/>
      <c r="PAV160" s="285"/>
      <c r="PAW160" s="285"/>
      <c r="PAX160" s="286"/>
      <c r="PAY160" s="287"/>
      <c r="PAZ160" s="287"/>
      <c r="PBA160" s="285"/>
      <c r="PBB160" s="288"/>
      <c r="PBC160" s="288"/>
      <c r="PBD160" s="289"/>
      <c r="PBE160" s="285"/>
      <c r="PBF160" s="285"/>
      <c r="PBG160" s="285"/>
      <c r="PBH160" s="285"/>
      <c r="PBI160" s="285"/>
      <c r="PBJ160" s="283"/>
      <c r="PBK160" s="284"/>
      <c r="PBL160" s="285"/>
      <c r="PBM160" s="285"/>
      <c r="PBN160" s="285"/>
      <c r="PBO160" s="285"/>
      <c r="PBP160" s="285"/>
      <c r="PBQ160" s="285"/>
      <c r="PBR160" s="285"/>
      <c r="PBS160" s="285"/>
      <c r="PBT160" s="285"/>
      <c r="PBU160" s="286"/>
      <c r="PBV160" s="287"/>
      <c r="PBW160" s="287"/>
      <c r="PBX160" s="285"/>
      <c r="PBY160" s="288"/>
      <c r="PBZ160" s="288"/>
      <c r="PCA160" s="289"/>
      <c r="PCB160" s="285"/>
      <c r="PCC160" s="285"/>
      <c r="PCD160" s="285"/>
      <c r="PCE160" s="285"/>
      <c r="PCF160" s="285"/>
      <c r="PCG160" s="283"/>
      <c r="PCH160" s="284"/>
      <c r="PCI160" s="285"/>
      <c r="PCJ160" s="285"/>
      <c r="PCK160" s="285"/>
      <c r="PCL160" s="285"/>
      <c r="PCM160" s="285"/>
      <c r="PCN160" s="285"/>
      <c r="PCO160" s="285"/>
      <c r="PCP160" s="285"/>
      <c r="PCQ160" s="285"/>
      <c r="PCR160" s="286"/>
      <c r="PCS160" s="287"/>
      <c r="PCT160" s="287"/>
      <c r="PCU160" s="285"/>
      <c r="PCV160" s="288"/>
      <c r="PCW160" s="288"/>
      <c r="PCX160" s="289"/>
      <c r="PCY160" s="285"/>
      <c r="PCZ160" s="285"/>
      <c r="PDA160" s="285"/>
      <c r="PDB160" s="285"/>
      <c r="PDC160" s="285"/>
      <c r="PDD160" s="283"/>
      <c r="PDE160" s="284"/>
      <c r="PDF160" s="285"/>
      <c r="PDG160" s="285"/>
      <c r="PDH160" s="285"/>
      <c r="PDI160" s="285"/>
      <c r="PDJ160" s="285"/>
      <c r="PDK160" s="285"/>
      <c r="PDL160" s="285"/>
      <c r="PDM160" s="285"/>
      <c r="PDN160" s="285"/>
      <c r="PDO160" s="286"/>
      <c r="PDP160" s="287"/>
      <c r="PDQ160" s="287"/>
      <c r="PDR160" s="285"/>
      <c r="PDS160" s="288"/>
      <c r="PDT160" s="288"/>
      <c r="PDU160" s="289"/>
      <c r="PDV160" s="285"/>
      <c r="PDW160" s="285"/>
      <c r="PDX160" s="285"/>
      <c r="PDY160" s="285"/>
      <c r="PDZ160" s="285"/>
      <c r="PEA160" s="283"/>
      <c r="PEB160" s="284"/>
      <c r="PEC160" s="285"/>
      <c r="PED160" s="285"/>
      <c r="PEE160" s="285"/>
      <c r="PEF160" s="285"/>
      <c r="PEG160" s="285"/>
      <c r="PEH160" s="285"/>
      <c r="PEI160" s="285"/>
      <c r="PEJ160" s="285"/>
      <c r="PEK160" s="285"/>
      <c r="PEL160" s="286"/>
      <c r="PEM160" s="287"/>
      <c r="PEN160" s="287"/>
      <c r="PEO160" s="285"/>
      <c r="PEP160" s="288"/>
      <c r="PEQ160" s="288"/>
      <c r="PER160" s="289"/>
      <c r="PES160" s="285"/>
      <c r="PET160" s="285"/>
      <c r="PEU160" s="285"/>
      <c r="PEV160" s="285"/>
      <c r="PEW160" s="285"/>
      <c r="PEX160" s="283"/>
      <c r="PEY160" s="284"/>
      <c r="PEZ160" s="285"/>
      <c r="PFA160" s="285"/>
      <c r="PFB160" s="285"/>
      <c r="PFC160" s="285"/>
      <c r="PFD160" s="285"/>
      <c r="PFE160" s="285"/>
      <c r="PFF160" s="285"/>
      <c r="PFG160" s="285"/>
      <c r="PFH160" s="285"/>
      <c r="PFI160" s="286"/>
      <c r="PFJ160" s="287"/>
      <c r="PFK160" s="287"/>
      <c r="PFL160" s="285"/>
      <c r="PFM160" s="288"/>
      <c r="PFN160" s="288"/>
      <c r="PFO160" s="289"/>
      <c r="PFP160" s="285"/>
      <c r="PFQ160" s="285"/>
      <c r="PFR160" s="285"/>
      <c r="PFS160" s="285"/>
      <c r="PFT160" s="285"/>
      <c r="PFU160" s="283"/>
      <c r="PFV160" s="284"/>
      <c r="PFW160" s="285"/>
      <c r="PFX160" s="285"/>
      <c r="PFY160" s="285"/>
      <c r="PFZ160" s="285"/>
      <c r="PGA160" s="285"/>
      <c r="PGB160" s="285"/>
      <c r="PGC160" s="285"/>
      <c r="PGD160" s="285"/>
      <c r="PGE160" s="285"/>
      <c r="PGF160" s="286"/>
      <c r="PGG160" s="287"/>
      <c r="PGH160" s="287"/>
      <c r="PGI160" s="285"/>
      <c r="PGJ160" s="288"/>
      <c r="PGK160" s="288"/>
      <c r="PGL160" s="289"/>
      <c r="PGM160" s="285"/>
      <c r="PGN160" s="285"/>
      <c r="PGO160" s="285"/>
      <c r="PGP160" s="285"/>
      <c r="PGQ160" s="285"/>
      <c r="PGR160" s="283"/>
      <c r="PGS160" s="284"/>
      <c r="PGT160" s="285"/>
      <c r="PGU160" s="285"/>
      <c r="PGV160" s="285"/>
      <c r="PGW160" s="285"/>
      <c r="PGX160" s="285"/>
      <c r="PGY160" s="285"/>
      <c r="PGZ160" s="285"/>
      <c r="PHA160" s="285"/>
      <c r="PHB160" s="285"/>
      <c r="PHC160" s="286"/>
      <c r="PHD160" s="287"/>
      <c r="PHE160" s="287"/>
      <c r="PHF160" s="285"/>
      <c r="PHG160" s="288"/>
      <c r="PHH160" s="288"/>
      <c r="PHI160" s="289"/>
      <c r="PHJ160" s="285"/>
      <c r="PHK160" s="285"/>
      <c r="PHL160" s="285"/>
      <c r="PHM160" s="285"/>
      <c r="PHN160" s="285"/>
      <c r="PHO160" s="283"/>
      <c r="PHP160" s="284"/>
      <c r="PHQ160" s="285"/>
      <c r="PHR160" s="285"/>
      <c r="PHS160" s="285"/>
      <c r="PHT160" s="285"/>
      <c r="PHU160" s="285"/>
      <c r="PHV160" s="285"/>
      <c r="PHW160" s="285"/>
      <c r="PHX160" s="285"/>
      <c r="PHY160" s="285"/>
      <c r="PHZ160" s="286"/>
      <c r="PIA160" s="287"/>
      <c r="PIB160" s="287"/>
      <c r="PIC160" s="285"/>
      <c r="PID160" s="288"/>
      <c r="PIE160" s="288"/>
      <c r="PIF160" s="289"/>
      <c r="PIG160" s="285"/>
      <c r="PIH160" s="285"/>
      <c r="PII160" s="285"/>
      <c r="PIJ160" s="285"/>
      <c r="PIK160" s="285"/>
      <c r="PIL160" s="283"/>
      <c r="PIM160" s="284"/>
      <c r="PIN160" s="285"/>
      <c r="PIO160" s="285"/>
      <c r="PIP160" s="285"/>
      <c r="PIQ160" s="285"/>
      <c r="PIR160" s="285"/>
      <c r="PIS160" s="285"/>
      <c r="PIT160" s="285"/>
      <c r="PIU160" s="285"/>
      <c r="PIV160" s="285"/>
      <c r="PIW160" s="286"/>
      <c r="PIX160" s="287"/>
      <c r="PIY160" s="287"/>
      <c r="PIZ160" s="285"/>
      <c r="PJA160" s="288"/>
      <c r="PJB160" s="288"/>
      <c r="PJC160" s="289"/>
      <c r="PJD160" s="285"/>
      <c r="PJE160" s="285"/>
      <c r="PJF160" s="285"/>
      <c r="PJG160" s="285"/>
      <c r="PJH160" s="285"/>
      <c r="PJI160" s="283"/>
      <c r="PJJ160" s="284"/>
      <c r="PJK160" s="285"/>
      <c r="PJL160" s="285"/>
      <c r="PJM160" s="285"/>
      <c r="PJN160" s="285"/>
      <c r="PJO160" s="285"/>
      <c r="PJP160" s="285"/>
      <c r="PJQ160" s="285"/>
      <c r="PJR160" s="285"/>
      <c r="PJS160" s="285"/>
      <c r="PJT160" s="286"/>
      <c r="PJU160" s="287"/>
      <c r="PJV160" s="287"/>
      <c r="PJW160" s="285"/>
      <c r="PJX160" s="288"/>
      <c r="PJY160" s="288"/>
      <c r="PJZ160" s="289"/>
      <c r="PKA160" s="285"/>
      <c r="PKB160" s="285"/>
      <c r="PKC160" s="285"/>
      <c r="PKD160" s="285"/>
      <c r="PKE160" s="285"/>
      <c r="PKF160" s="283"/>
      <c r="PKG160" s="284"/>
      <c r="PKH160" s="285"/>
      <c r="PKI160" s="285"/>
      <c r="PKJ160" s="285"/>
      <c r="PKK160" s="285"/>
      <c r="PKL160" s="285"/>
      <c r="PKM160" s="285"/>
      <c r="PKN160" s="285"/>
      <c r="PKO160" s="285"/>
      <c r="PKP160" s="285"/>
      <c r="PKQ160" s="286"/>
      <c r="PKR160" s="287"/>
      <c r="PKS160" s="287"/>
      <c r="PKT160" s="285"/>
      <c r="PKU160" s="288"/>
      <c r="PKV160" s="288"/>
      <c r="PKW160" s="289"/>
      <c r="PKX160" s="285"/>
      <c r="PKY160" s="285"/>
      <c r="PKZ160" s="285"/>
      <c r="PLA160" s="285"/>
      <c r="PLB160" s="285"/>
      <c r="PLC160" s="283"/>
      <c r="PLD160" s="284"/>
      <c r="PLE160" s="285"/>
      <c r="PLF160" s="285"/>
      <c r="PLG160" s="285"/>
      <c r="PLH160" s="285"/>
      <c r="PLI160" s="285"/>
      <c r="PLJ160" s="285"/>
      <c r="PLK160" s="285"/>
      <c r="PLL160" s="285"/>
      <c r="PLM160" s="285"/>
      <c r="PLN160" s="286"/>
      <c r="PLO160" s="287"/>
      <c r="PLP160" s="287"/>
      <c r="PLQ160" s="285"/>
      <c r="PLR160" s="288"/>
      <c r="PLS160" s="288"/>
      <c r="PLT160" s="289"/>
      <c r="PLU160" s="285"/>
      <c r="PLV160" s="285"/>
      <c r="PLW160" s="285"/>
      <c r="PLX160" s="285"/>
      <c r="PLY160" s="285"/>
      <c r="PLZ160" s="283"/>
      <c r="PMA160" s="284"/>
      <c r="PMB160" s="285"/>
      <c r="PMC160" s="285"/>
      <c r="PMD160" s="285"/>
      <c r="PME160" s="285"/>
      <c r="PMF160" s="285"/>
      <c r="PMG160" s="285"/>
      <c r="PMH160" s="285"/>
      <c r="PMI160" s="285"/>
      <c r="PMJ160" s="285"/>
      <c r="PMK160" s="286"/>
      <c r="PML160" s="287"/>
      <c r="PMM160" s="287"/>
      <c r="PMN160" s="285"/>
      <c r="PMO160" s="288"/>
      <c r="PMP160" s="288"/>
      <c r="PMQ160" s="289"/>
      <c r="PMR160" s="285"/>
      <c r="PMS160" s="285"/>
      <c r="PMT160" s="285"/>
      <c r="PMU160" s="285"/>
      <c r="PMV160" s="285"/>
      <c r="PMW160" s="283"/>
      <c r="PMX160" s="284"/>
      <c r="PMY160" s="285"/>
      <c r="PMZ160" s="285"/>
      <c r="PNA160" s="285"/>
      <c r="PNB160" s="285"/>
      <c r="PNC160" s="285"/>
      <c r="PND160" s="285"/>
      <c r="PNE160" s="285"/>
      <c r="PNF160" s="285"/>
      <c r="PNG160" s="285"/>
      <c r="PNH160" s="286"/>
      <c r="PNI160" s="287"/>
      <c r="PNJ160" s="287"/>
      <c r="PNK160" s="285"/>
      <c r="PNL160" s="288"/>
      <c r="PNM160" s="288"/>
      <c r="PNN160" s="289"/>
      <c r="PNO160" s="285"/>
      <c r="PNP160" s="285"/>
      <c r="PNQ160" s="285"/>
      <c r="PNR160" s="285"/>
      <c r="PNS160" s="285"/>
      <c r="PNT160" s="283"/>
      <c r="PNU160" s="284"/>
      <c r="PNV160" s="285"/>
      <c r="PNW160" s="285"/>
      <c r="PNX160" s="285"/>
      <c r="PNY160" s="285"/>
      <c r="PNZ160" s="285"/>
      <c r="POA160" s="285"/>
      <c r="POB160" s="285"/>
      <c r="POC160" s="285"/>
      <c r="POD160" s="285"/>
      <c r="POE160" s="286"/>
      <c r="POF160" s="287"/>
      <c r="POG160" s="287"/>
      <c r="POH160" s="285"/>
      <c r="POI160" s="288"/>
      <c r="POJ160" s="288"/>
      <c r="POK160" s="289"/>
      <c r="POL160" s="285"/>
      <c r="POM160" s="285"/>
      <c r="PON160" s="285"/>
      <c r="POO160" s="285"/>
      <c r="POP160" s="285"/>
      <c r="POQ160" s="283"/>
      <c r="POR160" s="284"/>
      <c r="POS160" s="285"/>
      <c r="POT160" s="285"/>
      <c r="POU160" s="285"/>
      <c r="POV160" s="285"/>
      <c r="POW160" s="285"/>
      <c r="POX160" s="285"/>
      <c r="POY160" s="285"/>
      <c r="POZ160" s="285"/>
      <c r="PPA160" s="285"/>
      <c r="PPB160" s="286"/>
      <c r="PPC160" s="287"/>
      <c r="PPD160" s="287"/>
      <c r="PPE160" s="285"/>
      <c r="PPF160" s="288"/>
      <c r="PPG160" s="288"/>
      <c r="PPH160" s="289"/>
      <c r="PPI160" s="285"/>
      <c r="PPJ160" s="285"/>
      <c r="PPK160" s="285"/>
      <c r="PPL160" s="285"/>
      <c r="PPM160" s="285"/>
      <c r="PPN160" s="283"/>
      <c r="PPO160" s="284"/>
      <c r="PPP160" s="285"/>
      <c r="PPQ160" s="285"/>
      <c r="PPR160" s="285"/>
      <c r="PPS160" s="285"/>
      <c r="PPT160" s="285"/>
      <c r="PPU160" s="285"/>
      <c r="PPV160" s="285"/>
      <c r="PPW160" s="285"/>
      <c r="PPX160" s="285"/>
      <c r="PPY160" s="286"/>
      <c r="PPZ160" s="287"/>
      <c r="PQA160" s="287"/>
      <c r="PQB160" s="285"/>
      <c r="PQC160" s="288"/>
      <c r="PQD160" s="288"/>
      <c r="PQE160" s="289"/>
      <c r="PQF160" s="285"/>
      <c r="PQG160" s="285"/>
      <c r="PQH160" s="285"/>
      <c r="PQI160" s="285"/>
      <c r="PQJ160" s="285"/>
      <c r="PQK160" s="283"/>
      <c r="PQL160" s="284"/>
      <c r="PQM160" s="285"/>
      <c r="PQN160" s="285"/>
      <c r="PQO160" s="285"/>
      <c r="PQP160" s="285"/>
      <c r="PQQ160" s="285"/>
      <c r="PQR160" s="285"/>
      <c r="PQS160" s="285"/>
      <c r="PQT160" s="285"/>
      <c r="PQU160" s="285"/>
      <c r="PQV160" s="286"/>
      <c r="PQW160" s="287"/>
      <c r="PQX160" s="287"/>
      <c r="PQY160" s="285"/>
      <c r="PQZ160" s="288"/>
      <c r="PRA160" s="288"/>
      <c r="PRB160" s="289"/>
      <c r="PRC160" s="285"/>
      <c r="PRD160" s="285"/>
      <c r="PRE160" s="285"/>
      <c r="PRF160" s="285"/>
      <c r="PRG160" s="285"/>
      <c r="PRH160" s="283"/>
      <c r="PRI160" s="284"/>
      <c r="PRJ160" s="285"/>
      <c r="PRK160" s="285"/>
      <c r="PRL160" s="285"/>
      <c r="PRM160" s="285"/>
      <c r="PRN160" s="285"/>
      <c r="PRO160" s="285"/>
      <c r="PRP160" s="285"/>
      <c r="PRQ160" s="285"/>
      <c r="PRR160" s="285"/>
      <c r="PRS160" s="286"/>
      <c r="PRT160" s="287"/>
      <c r="PRU160" s="287"/>
      <c r="PRV160" s="285"/>
      <c r="PRW160" s="288"/>
      <c r="PRX160" s="288"/>
      <c r="PRY160" s="289"/>
      <c r="PRZ160" s="285"/>
      <c r="PSA160" s="285"/>
      <c r="PSB160" s="285"/>
      <c r="PSC160" s="285"/>
      <c r="PSD160" s="285"/>
      <c r="PSE160" s="283"/>
      <c r="PSF160" s="284"/>
      <c r="PSG160" s="285"/>
      <c r="PSH160" s="285"/>
      <c r="PSI160" s="285"/>
      <c r="PSJ160" s="285"/>
      <c r="PSK160" s="285"/>
      <c r="PSL160" s="285"/>
      <c r="PSM160" s="285"/>
      <c r="PSN160" s="285"/>
      <c r="PSO160" s="285"/>
      <c r="PSP160" s="286"/>
      <c r="PSQ160" s="287"/>
      <c r="PSR160" s="287"/>
      <c r="PSS160" s="285"/>
      <c r="PST160" s="288"/>
      <c r="PSU160" s="288"/>
      <c r="PSV160" s="289"/>
      <c r="PSW160" s="285"/>
      <c r="PSX160" s="285"/>
      <c r="PSY160" s="285"/>
      <c r="PSZ160" s="285"/>
      <c r="PTA160" s="285"/>
      <c r="PTB160" s="283"/>
      <c r="PTC160" s="284"/>
      <c r="PTD160" s="285"/>
      <c r="PTE160" s="285"/>
      <c r="PTF160" s="285"/>
      <c r="PTG160" s="285"/>
      <c r="PTH160" s="285"/>
      <c r="PTI160" s="285"/>
      <c r="PTJ160" s="285"/>
      <c r="PTK160" s="285"/>
      <c r="PTL160" s="285"/>
      <c r="PTM160" s="286"/>
      <c r="PTN160" s="287"/>
      <c r="PTO160" s="287"/>
      <c r="PTP160" s="285"/>
      <c r="PTQ160" s="288"/>
      <c r="PTR160" s="288"/>
      <c r="PTS160" s="289"/>
      <c r="PTT160" s="285"/>
      <c r="PTU160" s="285"/>
      <c r="PTV160" s="285"/>
      <c r="PTW160" s="285"/>
      <c r="PTX160" s="285"/>
      <c r="PTY160" s="283"/>
      <c r="PTZ160" s="284"/>
      <c r="PUA160" s="285"/>
      <c r="PUB160" s="285"/>
      <c r="PUC160" s="285"/>
      <c r="PUD160" s="285"/>
      <c r="PUE160" s="285"/>
      <c r="PUF160" s="285"/>
      <c r="PUG160" s="285"/>
      <c r="PUH160" s="285"/>
      <c r="PUI160" s="285"/>
      <c r="PUJ160" s="286"/>
      <c r="PUK160" s="287"/>
      <c r="PUL160" s="287"/>
      <c r="PUM160" s="285"/>
      <c r="PUN160" s="288"/>
      <c r="PUO160" s="288"/>
      <c r="PUP160" s="289"/>
      <c r="PUQ160" s="285"/>
      <c r="PUR160" s="285"/>
      <c r="PUS160" s="285"/>
      <c r="PUT160" s="285"/>
      <c r="PUU160" s="285"/>
      <c r="PUV160" s="283"/>
      <c r="PUW160" s="284"/>
      <c r="PUX160" s="285"/>
      <c r="PUY160" s="285"/>
      <c r="PUZ160" s="285"/>
      <c r="PVA160" s="285"/>
      <c r="PVB160" s="285"/>
      <c r="PVC160" s="285"/>
      <c r="PVD160" s="285"/>
      <c r="PVE160" s="285"/>
      <c r="PVF160" s="285"/>
      <c r="PVG160" s="286"/>
      <c r="PVH160" s="287"/>
      <c r="PVI160" s="287"/>
      <c r="PVJ160" s="285"/>
      <c r="PVK160" s="288"/>
      <c r="PVL160" s="288"/>
      <c r="PVM160" s="289"/>
      <c r="PVN160" s="285"/>
      <c r="PVO160" s="285"/>
      <c r="PVP160" s="285"/>
      <c r="PVQ160" s="285"/>
      <c r="PVR160" s="285"/>
      <c r="PVS160" s="283"/>
      <c r="PVT160" s="284"/>
      <c r="PVU160" s="285"/>
      <c r="PVV160" s="285"/>
      <c r="PVW160" s="285"/>
      <c r="PVX160" s="285"/>
      <c r="PVY160" s="285"/>
      <c r="PVZ160" s="285"/>
      <c r="PWA160" s="285"/>
      <c r="PWB160" s="285"/>
      <c r="PWC160" s="285"/>
      <c r="PWD160" s="286"/>
      <c r="PWE160" s="287"/>
      <c r="PWF160" s="287"/>
      <c r="PWG160" s="285"/>
      <c r="PWH160" s="288"/>
      <c r="PWI160" s="288"/>
      <c r="PWJ160" s="289"/>
      <c r="PWK160" s="285"/>
      <c r="PWL160" s="285"/>
      <c r="PWM160" s="285"/>
      <c r="PWN160" s="285"/>
      <c r="PWO160" s="285"/>
      <c r="PWP160" s="283"/>
      <c r="PWQ160" s="284"/>
      <c r="PWR160" s="285"/>
      <c r="PWS160" s="285"/>
      <c r="PWT160" s="285"/>
      <c r="PWU160" s="285"/>
      <c r="PWV160" s="285"/>
      <c r="PWW160" s="285"/>
      <c r="PWX160" s="285"/>
      <c r="PWY160" s="285"/>
      <c r="PWZ160" s="285"/>
      <c r="PXA160" s="286"/>
      <c r="PXB160" s="287"/>
      <c r="PXC160" s="287"/>
      <c r="PXD160" s="285"/>
      <c r="PXE160" s="288"/>
      <c r="PXF160" s="288"/>
      <c r="PXG160" s="289"/>
      <c r="PXH160" s="285"/>
      <c r="PXI160" s="285"/>
      <c r="PXJ160" s="285"/>
      <c r="PXK160" s="285"/>
      <c r="PXL160" s="285"/>
      <c r="PXM160" s="283"/>
      <c r="PXN160" s="284"/>
      <c r="PXO160" s="285"/>
      <c r="PXP160" s="285"/>
      <c r="PXQ160" s="285"/>
      <c r="PXR160" s="285"/>
      <c r="PXS160" s="285"/>
      <c r="PXT160" s="285"/>
      <c r="PXU160" s="285"/>
      <c r="PXV160" s="285"/>
      <c r="PXW160" s="285"/>
      <c r="PXX160" s="286"/>
      <c r="PXY160" s="287"/>
      <c r="PXZ160" s="287"/>
      <c r="PYA160" s="285"/>
      <c r="PYB160" s="288"/>
      <c r="PYC160" s="288"/>
      <c r="PYD160" s="289"/>
      <c r="PYE160" s="285"/>
      <c r="PYF160" s="285"/>
      <c r="PYG160" s="285"/>
      <c r="PYH160" s="285"/>
      <c r="PYI160" s="285"/>
      <c r="PYJ160" s="283"/>
      <c r="PYK160" s="284"/>
      <c r="PYL160" s="285"/>
      <c r="PYM160" s="285"/>
      <c r="PYN160" s="285"/>
      <c r="PYO160" s="285"/>
      <c r="PYP160" s="285"/>
      <c r="PYQ160" s="285"/>
      <c r="PYR160" s="285"/>
      <c r="PYS160" s="285"/>
      <c r="PYT160" s="285"/>
      <c r="PYU160" s="286"/>
      <c r="PYV160" s="287"/>
      <c r="PYW160" s="287"/>
      <c r="PYX160" s="285"/>
      <c r="PYY160" s="288"/>
      <c r="PYZ160" s="288"/>
      <c r="PZA160" s="289"/>
      <c r="PZB160" s="285"/>
      <c r="PZC160" s="285"/>
      <c r="PZD160" s="285"/>
      <c r="PZE160" s="285"/>
      <c r="PZF160" s="285"/>
      <c r="PZG160" s="283"/>
      <c r="PZH160" s="284"/>
      <c r="PZI160" s="285"/>
      <c r="PZJ160" s="285"/>
      <c r="PZK160" s="285"/>
      <c r="PZL160" s="285"/>
      <c r="PZM160" s="285"/>
      <c r="PZN160" s="285"/>
      <c r="PZO160" s="285"/>
      <c r="PZP160" s="285"/>
      <c r="PZQ160" s="285"/>
      <c r="PZR160" s="286"/>
      <c r="PZS160" s="287"/>
      <c r="PZT160" s="287"/>
      <c r="PZU160" s="285"/>
      <c r="PZV160" s="288"/>
      <c r="PZW160" s="288"/>
      <c r="PZX160" s="289"/>
      <c r="PZY160" s="285"/>
      <c r="PZZ160" s="285"/>
      <c r="QAA160" s="285"/>
      <c r="QAB160" s="285"/>
      <c r="QAC160" s="285"/>
      <c r="QAD160" s="283"/>
      <c r="QAE160" s="284"/>
      <c r="QAF160" s="285"/>
      <c r="QAG160" s="285"/>
      <c r="QAH160" s="285"/>
      <c r="QAI160" s="285"/>
      <c r="QAJ160" s="285"/>
      <c r="QAK160" s="285"/>
      <c r="QAL160" s="285"/>
      <c r="QAM160" s="285"/>
      <c r="QAN160" s="285"/>
      <c r="QAO160" s="286"/>
      <c r="QAP160" s="287"/>
      <c r="QAQ160" s="287"/>
      <c r="QAR160" s="285"/>
      <c r="QAS160" s="288"/>
      <c r="QAT160" s="288"/>
      <c r="QAU160" s="289"/>
      <c r="QAV160" s="285"/>
      <c r="QAW160" s="285"/>
      <c r="QAX160" s="285"/>
      <c r="QAY160" s="285"/>
      <c r="QAZ160" s="285"/>
      <c r="QBA160" s="283"/>
      <c r="QBB160" s="284"/>
      <c r="QBC160" s="285"/>
      <c r="QBD160" s="285"/>
      <c r="QBE160" s="285"/>
      <c r="QBF160" s="285"/>
      <c r="QBG160" s="285"/>
      <c r="QBH160" s="285"/>
      <c r="QBI160" s="285"/>
      <c r="QBJ160" s="285"/>
      <c r="QBK160" s="285"/>
      <c r="QBL160" s="286"/>
      <c r="QBM160" s="287"/>
      <c r="QBN160" s="287"/>
      <c r="QBO160" s="285"/>
      <c r="QBP160" s="288"/>
      <c r="QBQ160" s="288"/>
      <c r="QBR160" s="289"/>
      <c r="QBS160" s="285"/>
      <c r="QBT160" s="285"/>
      <c r="QBU160" s="285"/>
      <c r="QBV160" s="285"/>
      <c r="QBW160" s="285"/>
      <c r="QBX160" s="283"/>
      <c r="QBY160" s="284"/>
      <c r="QBZ160" s="285"/>
      <c r="QCA160" s="285"/>
      <c r="QCB160" s="285"/>
      <c r="QCC160" s="285"/>
      <c r="QCD160" s="285"/>
      <c r="QCE160" s="285"/>
      <c r="QCF160" s="285"/>
      <c r="QCG160" s="285"/>
      <c r="QCH160" s="285"/>
      <c r="QCI160" s="286"/>
      <c r="QCJ160" s="287"/>
      <c r="QCK160" s="287"/>
      <c r="QCL160" s="285"/>
      <c r="QCM160" s="288"/>
      <c r="QCN160" s="288"/>
      <c r="QCO160" s="289"/>
      <c r="QCP160" s="285"/>
      <c r="QCQ160" s="285"/>
      <c r="QCR160" s="285"/>
      <c r="QCS160" s="285"/>
      <c r="QCT160" s="285"/>
      <c r="QCU160" s="283"/>
      <c r="QCV160" s="284"/>
      <c r="QCW160" s="285"/>
      <c r="QCX160" s="285"/>
      <c r="QCY160" s="285"/>
      <c r="QCZ160" s="285"/>
      <c r="QDA160" s="285"/>
      <c r="QDB160" s="285"/>
      <c r="QDC160" s="285"/>
      <c r="QDD160" s="285"/>
      <c r="QDE160" s="285"/>
      <c r="QDF160" s="286"/>
      <c r="QDG160" s="287"/>
      <c r="QDH160" s="287"/>
      <c r="QDI160" s="285"/>
      <c r="QDJ160" s="288"/>
      <c r="QDK160" s="288"/>
      <c r="QDL160" s="289"/>
      <c r="QDM160" s="285"/>
      <c r="QDN160" s="285"/>
      <c r="QDO160" s="285"/>
      <c r="QDP160" s="285"/>
      <c r="QDQ160" s="285"/>
      <c r="QDR160" s="283"/>
      <c r="QDS160" s="284"/>
      <c r="QDT160" s="285"/>
      <c r="QDU160" s="285"/>
      <c r="QDV160" s="285"/>
      <c r="QDW160" s="285"/>
      <c r="QDX160" s="285"/>
      <c r="QDY160" s="285"/>
      <c r="QDZ160" s="285"/>
      <c r="QEA160" s="285"/>
      <c r="QEB160" s="285"/>
      <c r="QEC160" s="286"/>
      <c r="QED160" s="287"/>
      <c r="QEE160" s="287"/>
      <c r="QEF160" s="285"/>
      <c r="QEG160" s="288"/>
      <c r="QEH160" s="288"/>
      <c r="QEI160" s="289"/>
      <c r="QEJ160" s="285"/>
      <c r="QEK160" s="285"/>
      <c r="QEL160" s="285"/>
      <c r="QEM160" s="285"/>
      <c r="QEN160" s="285"/>
      <c r="QEO160" s="283"/>
      <c r="QEP160" s="284"/>
      <c r="QEQ160" s="285"/>
      <c r="QER160" s="285"/>
      <c r="QES160" s="285"/>
      <c r="QET160" s="285"/>
      <c r="QEU160" s="285"/>
      <c r="QEV160" s="285"/>
      <c r="QEW160" s="285"/>
      <c r="QEX160" s="285"/>
      <c r="QEY160" s="285"/>
      <c r="QEZ160" s="286"/>
      <c r="QFA160" s="287"/>
      <c r="QFB160" s="287"/>
      <c r="QFC160" s="285"/>
      <c r="QFD160" s="288"/>
      <c r="QFE160" s="288"/>
      <c r="QFF160" s="289"/>
      <c r="QFG160" s="285"/>
      <c r="QFH160" s="285"/>
      <c r="QFI160" s="285"/>
      <c r="QFJ160" s="285"/>
      <c r="QFK160" s="285"/>
      <c r="QFL160" s="283"/>
      <c r="QFM160" s="284"/>
      <c r="QFN160" s="285"/>
      <c r="QFO160" s="285"/>
      <c r="QFP160" s="285"/>
      <c r="QFQ160" s="285"/>
      <c r="QFR160" s="285"/>
      <c r="QFS160" s="285"/>
      <c r="QFT160" s="285"/>
      <c r="QFU160" s="285"/>
      <c r="QFV160" s="285"/>
      <c r="QFW160" s="286"/>
      <c r="QFX160" s="287"/>
      <c r="QFY160" s="287"/>
      <c r="QFZ160" s="285"/>
      <c r="QGA160" s="288"/>
      <c r="QGB160" s="288"/>
      <c r="QGC160" s="289"/>
      <c r="QGD160" s="285"/>
      <c r="QGE160" s="285"/>
      <c r="QGF160" s="285"/>
      <c r="QGG160" s="285"/>
      <c r="QGH160" s="285"/>
      <c r="QGI160" s="283"/>
      <c r="QGJ160" s="284"/>
      <c r="QGK160" s="285"/>
      <c r="QGL160" s="285"/>
      <c r="QGM160" s="285"/>
      <c r="QGN160" s="285"/>
      <c r="QGO160" s="285"/>
      <c r="QGP160" s="285"/>
      <c r="QGQ160" s="285"/>
      <c r="QGR160" s="285"/>
      <c r="QGS160" s="285"/>
      <c r="QGT160" s="286"/>
      <c r="QGU160" s="287"/>
      <c r="QGV160" s="287"/>
      <c r="QGW160" s="285"/>
      <c r="QGX160" s="288"/>
      <c r="QGY160" s="288"/>
      <c r="QGZ160" s="289"/>
      <c r="QHA160" s="285"/>
      <c r="QHB160" s="285"/>
      <c r="QHC160" s="285"/>
      <c r="QHD160" s="285"/>
      <c r="QHE160" s="285"/>
      <c r="QHF160" s="283"/>
      <c r="QHG160" s="284"/>
      <c r="QHH160" s="285"/>
      <c r="QHI160" s="285"/>
      <c r="QHJ160" s="285"/>
      <c r="QHK160" s="285"/>
      <c r="QHL160" s="285"/>
      <c r="QHM160" s="285"/>
      <c r="QHN160" s="285"/>
      <c r="QHO160" s="285"/>
      <c r="QHP160" s="285"/>
      <c r="QHQ160" s="286"/>
      <c r="QHR160" s="287"/>
      <c r="QHS160" s="287"/>
      <c r="QHT160" s="285"/>
      <c r="QHU160" s="288"/>
      <c r="QHV160" s="288"/>
      <c r="QHW160" s="289"/>
      <c r="QHX160" s="285"/>
      <c r="QHY160" s="285"/>
      <c r="QHZ160" s="285"/>
      <c r="QIA160" s="285"/>
      <c r="QIB160" s="285"/>
      <c r="QIC160" s="283"/>
      <c r="QID160" s="284"/>
      <c r="QIE160" s="285"/>
      <c r="QIF160" s="285"/>
      <c r="QIG160" s="285"/>
      <c r="QIH160" s="285"/>
      <c r="QII160" s="285"/>
      <c r="QIJ160" s="285"/>
      <c r="QIK160" s="285"/>
      <c r="QIL160" s="285"/>
      <c r="QIM160" s="285"/>
      <c r="QIN160" s="286"/>
      <c r="QIO160" s="287"/>
      <c r="QIP160" s="287"/>
      <c r="QIQ160" s="285"/>
      <c r="QIR160" s="288"/>
      <c r="QIS160" s="288"/>
      <c r="QIT160" s="289"/>
      <c r="QIU160" s="285"/>
      <c r="QIV160" s="285"/>
      <c r="QIW160" s="285"/>
      <c r="QIX160" s="285"/>
      <c r="QIY160" s="285"/>
      <c r="QIZ160" s="283"/>
      <c r="QJA160" s="284"/>
      <c r="QJB160" s="285"/>
      <c r="QJC160" s="285"/>
      <c r="QJD160" s="285"/>
      <c r="QJE160" s="285"/>
      <c r="QJF160" s="285"/>
      <c r="QJG160" s="285"/>
      <c r="QJH160" s="285"/>
      <c r="QJI160" s="285"/>
      <c r="QJJ160" s="285"/>
      <c r="QJK160" s="286"/>
      <c r="QJL160" s="287"/>
      <c r="QJM160" s="287"/>
      <c r="QJN160" s="285"/>
      <c r="QJO160" s="288"/>
      <c r="QJP160" s="288"/>
      <c r="QJQ160" s="289"/>
      <c r="QJR160" s="285"/>
      <c r="QJS160" s="285"/>
      <c r="QJT160" s="285"/>
      <c r="QJU160" s="285"/>
      <c r="QJV160" s="285"/>
      <c r="QJW160" s="283"/>
      <c r="QJX160" s="284"/>
      <c r="QJY160" s="285"/>
      <c r="QJZ160" s="285"/>
      <c r="QKA160" s="285"/>
      <c r="QKB160" s="285"/>
      <c r="QKC160" s="285"/>
      <c r="QKD160" s="285"/>
      <c r="QKE160" s="285"/>
      <c r="QKF160" s="285"/>
      <c r="QKG160" s="285"/>
      <c r="QKH160" s="286"/>
      <c r="QKI160" s="287"/>
      <c r="QKJ160" s="287"/>
      <c r="QKK160" s="285"/>
      <c r="QKL160" s="288"/>
      <c r="QKM160" s="288"/>
      <c r="QKN160" s="289"/>
      <c r="QKO160" s="285"/>
      <c r="QKP160" s="285"/>
      <c r="QKQ160" s="285"/>
      <c r="QKR160" s="285"/>
      <c r="QKS160" s="285"/>
      <c r="QKT160" s="283"/>
      <c r="QKU160" s="284"/>
      <c r="QKV160" s="285"/>
      <c r="QKW160" s="285"/>
      <c r="QKX160" s="285"/>
      <c r="QKY160" s="285"/>
      <c r="QKZ160" s="285"/>
      <c r="QLA160" s="285"/>
      <c r="QLB160" s="285"/>
      <c r="QLC160" s="285"/>
      <c r="QLD160" s="285"/>
      <c r="QLE160" s="286"/>
      <c r="QLF160" s="287"/>
      <c r="QLG160" s="287"/>
      <c r="QLH160" s="285"/>
      <c r="QLI160" s="288"/>
      <c r="QLJ160" s="288"/>
      <c r="QLK160" s="289"/>
      <c r="QLL160" s="285"/>
      <c r="QLM160" s="285"/>
      <c r="QLN160" s="285"/>
      <c r="QLO160" s="285"/>
      <c r="QLP160" s="285"/>
      <c r="QLQ160" s="283"/>
      <c r="QLR160" s="284"/>
      <c r="QLS160" s="285"/>
      <c r="QLT160" s="285"/>
      <c r="QLU160" s="285"/>
      <c r="QLV160" s="285"/>
      <c r="QLW160" s="285"/>
      <c r="QLX160" s="285"/>
      <c r="QLY160" s="285"/>
      <c r="QLZ160" s="285"/>
      <c r="QMA160" s="285"/>
      <c r="QMB160" s="286"/>
      <c r="QMC160" s="287"/>
      <c r="QMD160" s="287"/>
      <c r="QME160" s="285"/>
      <c r="QMF160" s="288"/>
      <c r="QMG160" s="288"/>
      <c r="QMH160" s="289"/>
      <c r="QMI160" s="285"/>
      <c r="QMJ160" s="285"/>
      <c r="QMK160" s="285"/>
      <c r="QML160" s="285"/>
      <c r="QMM160" s="285"/>
      <c r="QMN160" s="283"/>
      <c r="QMO160" s="284"/>
      <c r="QMP160" s="285"/>
      <c r="QMQ160" s="285"/>
      <c r="QMR160" s="285"/>
      <c r="QMS160" s="285"/>
      <c r="QMT160" s="285"/>
      <c r="QMU160" s="285"/>
      <c r="QMV160" s="285"/>
      <c r="QMW160" s="285"/>
      <c r="QMX160" s="285"/>
      <c r="QMY160" s="286"/>
      <c r="QMZ160" s="287"/>
      <c r="QNA160" s="287"/>
      <c r="QNB160" s="285"/>
      <c r="QNC160" s="288"/>
      <c r="QND160" s="288"/>
      <c r="QNE160" s="289"/>
      <c r="QNF160" s="285"/>
      <c r="QNG160" s="285"/>
      <c r="QNH160" s="285"/>
      <c r="QNI160" s="285"/>
      <c r="QNJ160" s="285"/>
      <c r="QNK160" s="283"/>
      <c r="QNL160" s="284"/>
      <c r="QNM160" s="285"/>
      <c r="QNN160" s="285"/>
      <c r="QNO160" s="285"/>
      <c r="QNP160" s="285"/>
      <c r="QNQ160" s="285"/>
      <c r="QNR160" s="285"/>
      <c r="QNS160" s="285"/>
      <c r="QNT160" s="285"/>
      <c r="QNU160" s="285"/>
      <c r="QNV160" s="286"/>
      <c r="QNW160" s="287"/>
      <c r="QNX160" s="287"/>
      <c r="QNY160" s="285"/>
      <c r="QNZ160" s="288"/>
      <c r="QOA160" s="288"/>
      <c r="QOB160" s="289"/>
      <c r="QOC160" s="285"/>
      <c r="QOD160" s="285"/>
      <c r="QOE160" s="285"/>
      <c r="QOF160" s="285"/>
      <c r="QOG160" s="285"/>
      <c r="QOH160" s="283"/>
      <c r="QOI160" s="284"/>
      <c r="QOJ160" s="285"/>
      <c r="QOK160" s="285"/>
      <c r="QOL160" s="285"/>
      <c r="QOM160" s="285"/>
      <c r="QON160" s="285"/>
      <c r="QOO160" s="285"/>
      <c r="QOP160" s="285"/>
      <c r="QOQ160" s="285"/>
      <c r="QOR160" s="285"/>
      <c r="QOS160" s="286"/>
      <c r="QOT160" s="287"/>
      <c r="QOU160" s="287"/>
      <c r="QOV160" s="285"/>
      <c r="QOW160" s="288"/>
      <c r="QOX160" s="288"/>
      <c r="QOY160" s="289"/>
      <c r="QOZ160" s="285"/>
      <c r="QPA160" s="285"/>
      <c r="QPB160" s="285"/>
      <c r="QPC160" s="285"/>
      <c r="QPD160" s="285"/>
      <c r="QPE160" s="283"/>
      <c r="QPF160" s="284"/>
      <c r="QPG160" s="285"/>
      <c r="QPH160" s="285"/>
      <c r="QPI160" s="285"/>
      <c r="QPJ160" s="285"/>
      <c r="QPK160" s="285"/>
      <c r="QPL160" s="285"/>
      <c r="QPM160" s="285"/>
      <c r="QPN160" s="285"/>
      <c r="QPO160" s="285"/>
      <c r="QPP160" s="286"/>
      <c r="QPQ160" s="287"/>
      <c r="QPR160" s="287"/>
      <c r="QPS160" s="285"/>
      <c r="QPT160" s="288"/>
      <c r="QPU160" s="288"/>
      <c r="QPV160" s="289"/>
      <c r="QPW160" s="285"/>
      <c r="QPX160" s="285"/>
      <c r="QPY160" s="285"/>
      <c r="QPZ160" s="285"/>
      <c r="QQA160" s="285"/>
      <c r="QQB160" s="283"/>
      <c r="QQC160" s="284"/>
      <c r="QQD160" s="285"/>
      <c r="QQE160" s="285"/>
      <c r="QQF160" s="285"/>
      <c r="QQG160" s="285"/>
      <c r="QQH160" s="285"/>
      <c r="QQI160" s="285"/>
      <c r="QQJ160" s="285"/>
      <c r="QQK160" s="285"/>
      <c r="QQL160" s="285"/>
      <c r="QQM160" s="286"/>
      <c r="QQN160" s="287"/>
      <c r="QQO160" s="287"/>
      <c r="QQP160" s="285"/>
      <c r="QQQ160" s="288"/>
      <c r="QQR160" s="288"/>
      <c r="QQS160" s="289"/>
      <c r="QQT160" s="285"/>
      <c r="QQU160" s="285"/>
      <c r="QQV160" s="285"/>
      <c r="QQW160" s="285"/>
      <c r="QQX160" s="285"/>
      <c r="QQY160" s="283"/>
      <c r="QQZ160" s="284"/>
      <c r="QRA160" s="285"/>
      <c r="QRB160" s="285"/>
      <c r="QRC160" s="285"/>
      <c r="QRD160" s="285"/>
      <c r="QRE160" s="285"/>
      <c r="QRF160" s="285"/>
      <c r="QRG160" s="285"/>
      <c r="QRH160" s="285"/>
      <c r="QRI160" s="285"/>
      <c r="QRJ160" s="286"/>
      <c r="QRK160" s="287"/>
      <c r="QRL160" s="287"/>
      <c r="QRM160" s="285"/>
      <c r="QRN160" s="288"/>
      <c r="QRO160" s="288"/>
      <c r="QRP160" s="289"/>
      <c r="QRQ160" s="285"/>
      <c r="QRR160" s="285"/>
      <c r="QRS160" s="285"/>
      <c r="QRT160" s="285"/>
      <c r="QRU160" s="285"/>
      <c r="QRV160" s="283"/>
      <c r="QRW160" s="284"/>
      <c r="QRX160" s="285"/>
      <c r="QRY160" s="285"/>
      <c r="QRZ160" s="285"/>
      <c r="QSA160" s="285"/>
      <c r="QSB160" s="285"/>
      <c r="QSC160" s="285"/>
      <c r="QSD160" s="285"/>
      <c r="QSE160" s="285"/>
      <c r="QSF160" s="285"/>
      <c r="QSG160" s="286"/>
      <c r="QSH160" s="287"/>
      <c r="QSI160" s="287"/>
      <c r="QSJ160" s="285"/>
      <c r="QSK160" s="288"/>
      <c r="QSL160" s="288"/>
      <c r="QSM160" s="289"/>
      <c r="QSN160" s="285"/>
      <c r="QSO160" s="285"/>
      <c r="QSP160" s="285"/>
      <c r="QSQ160" s="285"/>
      <c r="QSR160" s="285"/>
      <c r="QSS160" s="283"/>
      <c r="QST160" s="284"/>
      <c r="QSU160" s="285"/>
      <c r="QSV160" s="285"/>
      <c r="QSW160" s="285"/>
      <c r="QSX160" s="285"/>
      <c r="QSY160" s="285"/>
      <c r="QSZ160" s="285"/>
      <c r="QTA160" s="285"/>
      <c r="QTB160" s="285"/>
      <c r="QTC160" s="285"/>
      <c r="QTD160" s="286"/>
      <c r="QTE160" s="287"/>
      <c r="QTF160" s="287"/>
      <c r="QTG160" s="285"/>
      <c r="QTH160" s="288"/>
      <c r="QTI160" s="288"/>
      <c r="QTJ160" s="289"/>
      <c r="QTK160" s="285"/>
      <c r="QTL160" s="285"/>
      <c r="QTM160" s="285"/>
      <c r="QTN160" s="285"/>
      <c r="QTO160" s="285"/>
      <c r="QTP160" s="283"/>
      <c r="QTQ160" s="284"/>
      <c r="QTR160" s="285"/>
      <c r="QTS160" s="285"/>
      <c r="QTT160" s="285"/>
      <c r="QTU160" s="285"/>
      <c r="QTV160" s="285"/>
      <c r="QTW160" s="285"/>
      <c r="QTX160" s="285"/>
      <c r="QTY160" s="285"/>
      <c r="QTZ160" s="285"/>
      <c r="QUA160" s="286"/>
      <c r="QUB160" s="287"/>
      <c r="QUC160" s="287"/>
      <c r="QUD160" s="285"/>
      <c r="QUE160" s="288"/>
      <c r="QUF160" s="288"/>
      <c r="QUG160" s="289"/>
      <c r="QUH160" s="285"/>
      <c r="QUI160" s="285"/>
      <c r="QUJ160" s="285"/>
      <c r="QUK160" s="285"/>
      <c r="QUL160" s="285"/>
      <c r="QUM160" s="283"/>
      <c r="QUN160" s="284"/>
      <c r="QUO160" s="285"/>
      <c r="QUP160" s="285"/>
      <c r="QUQ160" s="285"/>
      <c r="QUR160" s="285"/>
      <c r="QUS160" s="285"/>
      <c r="QUT160" s="285"/>
      <c r="QUU160" s="285"/>
      <c r="QUV160" s="285"/>
      <c r="QUW160" s="285"/>
      <c r="QUX160" s="286"/>
      <c r="QUY160" s="287"/>
      <c r="QUZ160" s="287"/>
      <c r="QVA160" s="285"/>
      <c r="QVB160" s="288"/>
      <c r="QVC160" s="288"/>
      <c r="QVD160" s="289"/>
      <c r="QVE160" s="285"/>
      <c r="QVF160" s="285"/>
      <c r="QVG160" s="285"/>
      <c r="QVH160" s="285"/>
      <c r="QVI160" s="285"/>
      <c r="QVJ160" s="283"/>
      <c r="QVK160" s="284"/>
      <c r="QVL160" s="285"/>
      <c r="QVM160" s="285"/>
      <c r="QVN160" s="285"/>
      <c r="QVO160" s="285"/>
      <c r="QVP160" s="285"/>
      <c r="QVQ160" s="285"/>
      <c r="QVR160" s="285"/>
      <c r="QVS160" s="285"/>
      <c r="QVT160" s="285"/>
      <c r="QVU160" s="286"/>
      <c r="QVV160" s="287"/>
      <c r="QVW160" s="287"/>
      <c r="QVX160" s="285"/>
      <c r="QVY160" s="288"/>
      <c r="QVZ160" s="288"/>
      <c r="QWA160" s="289"/>
      <c r="QWB160" s="285"/>
      <c r="QWC160" s="285"/>
      <c r="QWD160" s="285"/>
      <c r="QWE160" s="285"/>
      <c r="QWF160" s="285"/>
      <c r="QWG160" s="283"/>
      <c r="QWH160" s="284"/>
      <c r="QWI160" s="285"/>
      <c r="QWJ160" s="285"/>
      <c r="QWK160" s="285"/>
      <c r="QWL160" s="285"/>
      <c r="QWM160" s="285"/>
      <c r="QWN160" s="285"/>
      <c r="QWO160" s="285"/>
      <c r="QWP160" s="285"/>
      <c r="QWQ160" s="285"/>
      <c r="QWR160" s="286"/>
      <c r="QWS160" s="287"/>
      <c r="QWT160" s="287"/>
      <c r="QWU160" s="285"/>
      <c r="QWV160" s="288"/>
      <c r="QWW160" s="288"/>
      <c r="QWX160" s="289"/>
      <c r="QWY160" s="285"/>
      <c r="QWZ160" s="285"/>
      <c r="QXA160" s="285"/>
      <c r="QXB160" s="285"/>
      <c r="QXC160" s="285"/>
      <c r="QXD160" s="283"/>
      <c r="QXE160" s="284"/>
      <c r="QXF160" s="285"/>
      <c r="QXG160" s="285"/>
      <c r="QXH160" s="285"/>
      <c r="QXI160" s="285"/>
      <c r="QXJ160" s="285"/>
      <c r="QXK160" s="285"/>
      <c r="QXL160" s="285"/>
      <c r="QXM160" s="285"/>
      <c r="QXN160" s="285"/>
      <c r="QXO160" s="286"/>
      <c r="QXP160" s="287"/>
      <c r="QXQ160" s="287"/>
      <c r="QXR160" s="285"/>
      <c r="QXS160" s="288"/>
      <c r="QXT160" s="288"/>
      <c r="QXU160" s="289"/>
      <c r="QXV160" s="285"/>
      <c r="QXW160" s="285"/>
      <c r="QXX160" s="285"/>
      <c r="QXY160" s="285"/>
      <c r="QXZ160" s="285"/>
      <c r="QYA160" s="283"/>
      <c r="QYB160" s="284"/>
      <c r="QYC160" s="285"/>
      <c r="QYD160" s="285"/>
      <c r="QYE160" s="285"/>
      <c r="QYF160" s="285"/>
      <c r="QYG160" s="285"/>
      <c r="QYH160" s="285"/>
      <c r="QYI160" s="285"/>
      <c r="QYJ160" s="285"/>
      <c r="QYK160" s="285"/>
      <c r="QYL160" s="286"/>
      <c r="QYM160" s="287"/>
      <c r="QYN160" s="287"/>
      <c r="QYO160" s="285"/>
      <c r="QYP160" s="288"/>
      <c r="QYQ160" s="288"/>
      <c r="QYR160" s="289"/>
      <c r="QYS160" s="285"/>
      <c r="QYT160" s="285"/>
      <c r="QYU160" s="285"/>
      <c r="QYV160" s="285"/>
      <c r="QYW160" s="285"/>
      <c r="QYX160" s="283"/>
      <c r="QYY160" s="284"/>
      <c r="QYZ160" s="285"/>
      <c r="QZA160" s="285"/>
      <c r="QZB160" s="285"/>
      <c r="QZC160" s="285"/>
      <c r="QZD160" s="285"/>
      <c r="QZE160" s="285"/>
      <c r="QZF160" s="285"/>
      <c r="QZG160" s="285"/>
      <c r="QZH160" s="285"/>
      <c r="QZI160" s="286"/>
      <c r="QZJ160" s="287"/>
      <c r="QZK160" s="287"/>
      <c r="QZL160" s="285"/>
      <c r="QZM160" s="288"/>
      <c r="QZN160" s="288"/>
      <c r="QZO160" s="289"/>
      <c r="QZP160" s="285"/>
      <c r="QZQ160" s="285"/>
      <c r="QZR160" s="285"/>
      <c r="QZS160" s="285"/>
      <c r="QZT160" s="285"/>
      <c r="QZU160" s="283"/>
      <c r="QZV160" s="284"/>
      <c r="QZW160" s="285"/>
      <c r="QZX160" s="285"/>
      <c r="QZY160" s="285"/>
      <c r="QZZ160" s="285"/>
      <c r="RAA160" s="285"/>
      <c r="RAB160" s="285"/>
      <c r="RAC160" s="285"/>
      <c r="RAD160" s="285"/>
      <c r="RAE160" s="285"/>
      <c r="RAF160" s="286"/>
      <c r="RAG160" s="287"/>
      <c r="RAH160" s="287"/>
      <c r="RAI160" s="285"/>
      <c r="RAJ160" s="288"/>
      <c r="RAK160" s="288"/>
      <c r="RAL160" s="289"/>
      <c r="RAM160" s="285"/>
      <c r="RAN160" s="285"/>
      <c r="RAO160" s="285"/>
      <c r="RAP160" s="285"/>
      <c r="RAQ160" s="285"/>
      <c r="RAR160" s="283"/>
      <c r="RAS160" s="284"/>
      <c r="RAT160" s="285"/>
      <c r="RAU160" s="285"/>
      <c r="RAV160" s="285"/>
      <c r="RAW160" s="285"/>
      <c r="RAX160" s="285"/>
      <c r="RAY160" s="285"/>
      <c r="RAZ160" s="285"/>
      <c r="RBA160" s="285"/>
      <c r="RBB160" s="285"/>
      <c r="RBC160" s="286"/>
      <c r="RBD160" s="287"/>
      <c r="RBE160" s="287"/>
      <c r="RBF160" s="285"/>
      <c r="RBG160" s="288"/>
      <c r="RBH160" s="288"/>
      <c r="RBI160" s="289"/>
      <c r="RBJ160" s="285"/>
      <c r="RBK160" s="285"/>
      <c r="RBL160" s="285"/>
      <c r="RBM160" s="285"/>
      <c r="RBN160" s="285"/>
      <c r="RBO160" s="283"/>
      <c r="RBP160" s="284"/>
      <c r="RBQ160" s="285"/>
      <c r="RBR160" s="285"/>
      <c r="RBS160" s="285"/>
      <c r="RBT160" s="285"/>
      <c r="RBU160" s="285"/>
      <c r="RBV160" s="285"/>
      <c r="RBW160" s="285"/>
      <c r="RBX160" s="285"/>
      <c r="RBY160" s="285"/>
      <c r="RBZ160" s="286"/>
      <c r="RCA160" s="287"/>
      <c r="RCB160" s="287"/>
      <c r="RCC160" s="285"/>
      <c r="RCD160" s="288"/>
      <c r="RCE160" s="288"/>
      <c r="RCF160" s="289"/>
      <c r="RCG160" s="285"/>
      <c r="RCH160" s="285"/>
      <c r="RCI160" s="285"/>
      <c r="RCJ160" s="285"/>
      <c r="RCK160" s="285"/>
      <c r="RCL160" s="283"/>
      <c r="RCM160" s="284"/>
      <c r="RCN160" s="285"/>
      <c r="RCO160" s="285"/>
      <c r="RCP160" s="285"/>
      <c r="RCQ160" s="285"/>
      <c r="RCR160" s="285"/>
      <c r="RCS160" s="285"/>
      <c r="RCT160" s="285"/>
      <c r="RCU160" s="285"/>
      <c r="RCV160" s="285"/>
      <c r="RCW160" s="286"/>
      <c r="RCX160" s="287"/>
      <c r="RCY160" s="287"/>
      <c r="RCZ160" s="285"/>
      <c r="RDA160" s="288"/>
      <c r="RDB160" s="288"/>
      <c r="RDC160" s="289"/>
      <c r="RDD160" s="285"/>
      <c r="RDE160" s="285"/>
      <c r="RDF160" s="285"/>
      <c r="RDG160" s="285"/>
      <c r="RDH160" s="285"/>
      <c r="RDI160" s="283"/>
      <c r="RDJ160" s="284"/>
      <c r="RDK160" s="285"/>
      <c r="RDL160" s="285"/>
      <c r="RDM160" s="285"/>
      <c r="RDN160" s="285"/>
      <c r="RDO160" s="285"/>
      <c r="RDP160" s="285"/>
      <c r="RDQ160" s="285"/>
      <c r="RDR160" s="285"/>
      <c r="RDS160" s="285"/>
      <c r="RDT160" s="286"/>
      <c r="RDU160" s="287"/>
      <c r="RDV160" s="287"/>
      <c r="RDW160" s="285"/>
      <c r="RDX160" s="288"/>
      <c r="RDY160" s="288"/>
      <c r="RDZ160" s="289"/>
      <c r="REA160" s="285"/>
      <c r="REB160" s="285"/>
      <c r="REC160" s="285"/>
      <c r="RED160" s="285"/>
      <c r="REE160" s="285"/>
      <c r="REF160" s="283"/>
      <c r="REG160" s="284"/>
      <c r="REH160" s="285"/>
      <c r="REI160" s="285"/>
      <c r="REJ160" s="285"/>
      <c r="REK160" s="285"/>
      <c r="REL160" s="285"/>
      <c r="REM160" s="285"/>
      <c r="REN160" s="285"/>
      <c r="REO160" s="285"/>
      <c r="REP160" s="285"/>
      <c r="REQ160" s="286"/>
      <c r="RER160" s="287"/>
      <c r="RES160" s="287"/>
      <c r="RET160" s="285"/>
      <c r="REU160" s="288"/>
      <c r="REV160" s="288"/>
      <c r="REW160" s="289"/>
      <c r="REX160" s="285"/>
      <c r="REY160" s="285"/>
      <c r="REZ160" s="285"/>
      <c r="RFA160" s="285"/>
      <c r="RFB160" s="285"/>
      <c r="RFC160" s="283"/>
      <c r="RFD160" s="284"/>
      <c r="RFE160" s="285"/>
      <c r="RFF160" s="285"/>
      <c r="RFG160" s="285"/>
      <c r="RFH160" s="285"/>
      <c r="RFI160" s="285"/>
      <c r="RFJ160" s="285"/>
      <c r="RFK160" s="285"/>
      <c r="RFL160" s="285"/>
      <c r="RFM160" s="285"/>
      <c r="RFN160" s="286"/>
      <c r="RFO160" s="287"/>
      <c r="RFP160" s="287"/>
      <c r="RFQ160" s="285"/>
      <c r="RFR160" s="288"/>
      <c r="RFS160" s="288"/>
      <c r="RFT160" s="289"/>
      <c r="RFU160" s="285"/>
      <c r="RFV160" s="285"/>
      <c r="RFW160" s="285"/>
      <c r="RFX160" s="285"/>
      <c r="RFY160" s="285"/>
      <c r="RFZ160" s="283"/>
      <c r="RGA160" s="284"/>
      <c r="RGB160" s="285"/>
      <c r="RGC160" s="285"/>
      <c r="RGD160" s="285"/>
      <c r="RGE160" s="285"/>
      <c r="RGF160" s="285"/>
      <c r="RGG160" s="285"/>
      <c r="RGH160" s="285"/>
      <c r="RGI160" s="285"/>
      <c r="RGJ160" s="285"/>
      <c r="RGK160" s="286"/>
      <c r="RGL160" s="287"/>
      <c r="RGM160" s="287"/>
      <c r="RGN160" s="285"/>
      <c r="RGO160" s="288"/>
      <c r="RGP160" s="288"/>
      <c r="RGQ160" s="289"/>
      <c r="RGR160" s="285"/>
      <c r="RGS160" s="285"/>
      <c r="RGT160" s="285"/>
      <c r="RGU160" s="285"/>
      <c r="RGV160" s="285"/>
      <c r="RGW160" s="283"/>
      <c r="RGX160" s="284"/>
      <c r="RGY160" s="285"/>
      <c r="RGZ160" s="285"/>
      <c r="RHA160" s="285"/>
      <c r="RHB160" s="285"/>
      <c r="RHC160" s="285"/>
      <c r="RHD160" s="285"/>
      <c r="RHE160" s="285"/>
      <c r="RHF160" s="285"/>
      <c r="RHG160" s="285"/>
      <c r="RHH160" s="286"/>
      <c r="RHI160" s="287"/>
      <c r="RHJ160" s="287"/>
      <c r="RHK160" s="285"/>
      <c r="RHL160" s="288"/>
      <c r="RHM160" s="288"/>
      <c r="RHN160" s="289"/>
      <c r="RHO160" s="285"/>
      <c r="RHP160" s="285"/>
      <c r="RHQ160" s="285"/>
      <c r="RHR160" s="285"/>
      <c r="RHS160" s="285"/>
      <c r="RHT160" s="283"/>
      <c r="RHU160" s="284"/>
      <c r="RHV160" s="285"/>
      <c r="RHW160" s="285"/>
      <c r="RHX160" s="285"/>
      <c r="RHY160" s="285"/>
      <c r="RHZ160" s="285"/>
      <c r="RIA160" s="285"/>
      <c r="RIB160" s="285"/>
      <c r="RIC160" s="285"/>
      <c r="RID160" s="285"/>
      <c r="RIE160" s="286"/>
      <c r="RIF160" s="287"/>
      <c r="RIG160" s="287"/>
      <c r="RIH160" s="285"/>
      <c r="RII160" s="288"/>
      <c r="RIJ160" s="288"/>
      <c r="RIK160" s="289"/>
      <c r="RIL160" s="285"/>
      <c r="RIM160" s="285"/>
      <c r="RIN160" s="285"/>
      <c r="RIO160" s="285"/>
      <c r="RIP160" s="285"/>
      <c r="RIQ160" s="283"/>
      <c r="RIR160" s="284"/>
      <c r="RIS160" s="285"/>
      <c r="RIT160" s="285"/>
      <c r="RIU160" s="285"/>
      <c r="RIV160" s="285"/>
      <c r="RIW160" s="285"/>
      <c r="RIX160" s="285"/>
      <c r="RIY160" s="285"/>
      <c r="RIZ160" s="285"/>
      <c r="RJA160" s="285"/>
      <c r="RJB160" s="286"/>
      <c r="RJC160" s="287"/>
      <c r="RJD160" s="287"/>
      <c r="RJE160" s="285"/>
      <c r="RJF160" s="288"/>
      <c r="RJG160" s="288"/>
      <c r="RJH160" s="289"/>
      <c r="RJI160" s="285"/>
      <c r="RJJ160" s="285"/>
      <c r="RJK160" s="285"/>
      <c r="RJL160" s="285"/>
      <c r="RJM160" s="285"/>
      <c r="RJN160" s="283"/>
      <c r="RJO160" s="284"/>
      <c r="RJP160" s="285"/>
      <c r="RJQ160" s="285"/>
      <c r="RJR160" s="285"/>
      <c r="RJS160" s="285"/>
      <c r="RJT160" s="285"/>
      <c r="RJU160" s="285"/>
      <c r="RJV160" s="285"/>
      <c r="RJW160" s="285"/>
      <c r="RJX160" s="285"/>
      <c r="RJY160" s="286"/>
      <c r="RJZ160" s="287"/>
      <c r="RKA160" s="287"/>
      <c r="RKB160" s="285"/>
      <c r="RKC160" s="288"/>
      <c r="RKD160" s="288"/>
      <c r="RKE160" s="289"/>
      <c r="RKF160" s="285"/>
      <c r="RKG160" s="285"/>
      <c r="RKH160" s="285"/>
      <c r="RKI160" s="285"/>
      <c r="RKJ160" s="285"/>
      <c r="RKK160" s="283"/>
      <c r="RKL160" s="284"/>
      <c r="RKM160" s="285"/>
      <c r="RKN160" s="285"/>
      <c r="RKO160" s="285"/>
      <c r="RKP160" s="285"/>
      <c r="RKQ160" s="285"/>
      <c r="RKR160" s="285"/>
      <c r="RKS160" s="285"/>
      <c r="RKT160" s="285"/>
      <c r="RKU160" s="285"/>
      <c r="RKV160" s="286"/>
      <c r="RKW160" s="287"/>
      <c r="RKX160" s="287"/>
      <c r="RKY160" s="285"/>
      <c r="RKZ160" s="288"/>
      <c r="RLA160" s="288"/>
      <c r="RLB160" s="289"/>
      <c r="RLC160" s="285"/>
      <c r="RLD160" s="285"/>
      <c r="RLE160" s="285"/>
      <c r="RLF160" s="285"/>
      <c r="RLG160" s="285"/>
      <c r="RLH160" s="283"/>
      <c r="RLI160" s="284"/>
      <c r="RLJ160" s="285"/>
      <c r="RLK160" s="285"/>
      <c r="RLL160" s="285"/>
      <c r="RLM160" s="285"/>
      <c r="RLN160" s="285"/>
      <c r="RLO160" s="285"/>
      <c r="RLP160" s="285"/>
      <c r="RLQ160" s="285"/>
      <c r="RLR160" s="285"/>
      <c r="RLS160" s="286"/>
      <c r="RLT160" s="287"/>
      <c r="RLU160" s="287"/>
      <c r="RLV160" s="285"/>
      <c r="RLW160" s="288"/>
      <c r="RLX160" s="288"/>
      <c r="RLY160" s="289"/>
      <c r="RLZ160" s="285"/>
      <c r="RMA160" s="285"/>
      <c r="RMB160" s="285"/>
      <c r="RMC160" s="285"/>
      <c r="RMD160" s="285"/>
      <c r="RME160" s="283"/>
      <c r="RMF160" s="284"/>
      <c r="RMG160" s="285"/>
      <c r="RMH160" s="285"/>
      <c r="RMI160" s="285"/>
      <c r="RMJ160" s="285"/>
      <c r="RMK160" s="285"/>
      <c r="RML160" s="285"/>
      <c r="RMM160" s="285"/>
      <c r="RMN160" s="285"/>
      <c r="RMO160" s="285"/>
      <c r="RMP160" s="286"/>
      <c r="RMQ160" s="287"/>
      <c r="RMR160" s="287"/>
      <c r="RMS160" s="285"/>
      <c r="RMT160" s="288"/>
      <c r="RMU160" s="288"/>
      <c r="RMV160" s="289"/>
      <c r="RMW160" s="285"/>
      <c r="RMX160" s="285"/>
      <c r="RMY160" s="285"/>
      <c r="RMZ160" s="285"/>
      <c r="RNA160" s="285"/>
      <c r="RNB160" s="283"/>
      <c r="RNC160" s="284"/>
      <c r="RND160" s="285"/>
      <c r="RNE160" s="285"/>
      <c r="RNF160" s="285"/>
      <c r="RNG160" s="285"/>
      <c r="RNH160" s="285"/>
      <c r="RNI160" s="285"/>
      <c r="RNJ160" s="285"/>
      <c r="RNK160" s="285"/>
      <c r="RNL160" s="285"/>
      <c r="RNM160" s="286"/>
      <c r="RNN160" s="287"/>
      <c r="RNO160" s="287"/>
      <c r="RNP160" s="285"/>
      <c r="RNQ160" s="288"/>
      <c r="RNR160" s="288"/>
      <c r="RNS160" s="289"/>
      <c r="RNT160" s="285"/>
      <c r="RNU160" s="285"/>
      <c r="RNV160" s="285"/>
      <c r="RNW160" s="285"/>
      <c r="RNX160" s="285"/>
      <c r="RNY160" s="283"/>
      <c r="RNZ160" s="284"/>
      <c r="ROA160" s="285"/>
      <c r="ROB160" s="285"/>
      <c r="ROC160" s="285"/>
      <c r="ROD160" s="285"/>
      <c r="ROE160" s="285"/>
      <c r="ROF160" s="285"/>
      <c r="ROG160" s="285"/>
      <c r="ROH160" s="285"/>
      <c r="ROI160" s="285"/>
      <c r="ROJ160" s="286"/>
      <c r="ROK160" s="287"/>
      <c r="ROL160" s="287"/>
      <c r="ROM160" s="285"/>
      <c r="RON160" s="288"/>
      <c r="ROO160" s="288"/>
      <c r="ROP160" s="289"/>
      <c r="ROQ160" s="285"/>
      <c r="ROR160" s="285"/>
      <c r="ROS160" s="285"/>
      <c r="ROT160" s="285"/>
      <c r="ROU160" s="285"/>
      <c r="ROV160" s="283"/>
      <c r="ROW160" s="284"/>
      <c r="ROX160" s="285"/>
      <c r="ROY160" s="285"/>
      <c r="ROZ160" s="285"/>
      <c r="RPA160" s="285"/>
      <c r="RPB160" s="285"/>
      <c r="RPC160" s="285"/>
      <c r="RPD160" s="285"/>
      <c r="RPE160" s="285"/>
      <c r="RPF160" s="285"/>
      <c r="RPG160" s="286"/>
      <c r="RPH160" s="287"/>
      <c r="RPI160" s="287"/>
      <c r="RPJ160" s="285"/>
      <c r="RPK160" s="288"/>
      <c r="RPL160" s="288"/>
      <c r="RPM160" s="289"/>
      <c r="RPN160" s="285"/>
      <c r="RPO160" s="285"/>
      <c r="RPP160" s="285"/>
      <c r="RPQ160" s="285"/>
      <c r="RPR160" s="285"/>
      <c r="RPS160" s="283"/>
      <c r="RPT160" s="284"/>
      <c r="RPU160" s="285"/>
      <c r="RPV160" s="285"/>
      <c r="RPW160" s="285"/>
      <c r="RPX160" s="285"/>
      <c r="RPY160" s="285"/>
      <c r="RPZ160" s="285"/>
      <c r="RQA160" s="285"/>
      <c r="RQB160" s="285"/>
      <c r="RQC160" s="285"/>
      <c r="RQD160" s="286"/>
      <c r="RQE160" s="287"/>
      <c r="RQF160" s="287"/>
      <c r="RQG160" s="285"/>
      <c r="RQH160" s="288"/>
      <c r="RQI160" s="288"/>
      <c r="RQJ160" s="289"/>
      <c r="RQK160" s="285"/>
      <c r="RQL160" s="285"/>
      <c r="RQM160" s="285"/>
      <c r="RQN160" s="285"/>
      <c r="RQO160" s="285"/>
      <c r="RQP160" s="283"/>
      <c r="RQQ160" s="284"/>
      <c r="RQR160" s="285"/>
      <c r="RQS160" s="285"/>
      <c r="RQT160" s="285"/>
      <c r="RQU160" s="285"/>
      <c r="RQV160" s="285"/>
      <c r="RQW160" s="285"/>
      <c r="RQX160" s="285"/>
      <c r="RQY160" s="285"/>
      <c r="RQZ160" s="285"/>
      <c r="RRA160" s="286"/>
      <c r="RRB160" s="287"/>
      <c r="RRC160" s="287"/>
      <c r="RRD160" s="285"/>
      <c r="RRE160" s="288"/>
      <c r="RRF160" s="288"/>
      <c r="RRG160" s="289"/>
      <c r="RRH160" s="285"/>
      <c r="RRI160" s="285"/>
      <c r="RRJ160" s="285"/>
      <c r="RRK160" s="285"/>
      <c r="RRL160" s="285"/>
      <c r="RRM160" s="283"/>
      <c r="RRN160" s="284"/>
      <c r="RRO160" s="285"/>
      <c r="RRP160" s="285"/>
      <c r="RRQ160" s="285"/>
      <c r="RRR160" s="285"/>
      <c r="RRS160" s="285"/>
      <c r="RRT160" s="285"/>
      <c r="RRU160" s="285"/>
      <c r="RRV160" s="285"/>
      <c r="RRW160" s="285"/>
      <c r="RRX160" s="286"/>
      <c r="RRY160" s="287"/>
      <c r="RRZ160" s="287"/>
      <c r="RSA160" s="285"/>
      <c r="RSB160" s="288"/>
      <c r="RSC160" s="288"/>
      <c r="RSD160" s="289"/>
      <c r="RSE160" s="285"/>
      <c r="RSF160" s="285"/>
      <c r="RSG160" s="285"/>
      <c r="RSH160" s="285"/>
      <c r="RSI160" s="285"/>
      <c r="RSJ160" s="283"/>
      <c r="RSK160" s="284"/>
      <c r="RSL160" s="285"/>
      <c r="RSM160" s="285"/>
      <c r="RSN160" s="285"/>
      <c r="RSO160" s="285"/>
      <c r="RSP160" s="285"/>
      <c r="RSQ160" s="285"/>
      <c r="RSR160" s="285"/>
      <c r="RSS160" s="285"/>
      <c r="RST160" s="285"/>
      <c r="RSU160" s="286"/>
      <c r="RSV160" s="287"/>
      <c r="RSW160" s="287"/>
      <c r="RSX160" s="285"/>
      <c r="RSY160" s="288"/>
      <c r="RSZ160" s="288"/>
      <c r="RTA160" s="289"/>
      <c r="RTB160" s="285"/>
      <c r="RTC160" s="285"/>
      <c r="RTD160" s="285"/>
      <c r="RTE160" s="285"/>
      <c r="RTF160" s="285"/>
      <c r="RTG160" s="283"/>
      <c r="RTH160" s="284"/>
      <c r="RTI160" s="285"/>
      <c r="RTJ160" s="285"/>
      <c r="RTK160" s="285"/>
      <c r="RTL160" s="285"/>
      <c r="RTM160" s="285"/>
      <c r="RTN160" s="285"/>
      <c r="RTO160" s="285"/>
      <c r="RTP160" s="285"/>
      <c r="RTQ160" s="285"/>
      <c r="RTR160" s="286"/>
      <c r="RTS160" s="287"/>
      <c r="RTT160" s="287"/>
      <c r="RTU160" s="285"/>
      <c r="RTV160" s="288"/>
      <c r="RTW160" s="288"/>
      <c r="RTX160" s="289"/>
      <c r="RTY160" s="285"/>
      <c r="RTZ160" s="285"/>
      <c r="RUA160" s="285"/>
      <c r="RUB160" s="285"/>
      <c r="RUC160" s="285"/>
      <c r="RUD160" s="283"/>
      <c r="RUE160" s="284"/>
      <c r="RUF160" s="285"/>
      <c r="RUG160" s="285"/>
      <c r="RUH160" s="285"/>
      <c r="RUI160" s="285"/>
      <c r="RUJ160" s="285"/>
      <c r="RUK160" s="285"/>
      <c r="RUL160" s="285"/>
      <c r="RUM160" s="285"/>
      <c r="RUN160" s="285"/>
      <c r="RUO160" s="286"/>
      <c r="RUP160" s="287"/>
      <c r="RUQ160" s="287"/>
      <c r="RUR160" s="285"/>
      <c r="RUS160" s="288"/>
      <c r="RUT160" s="288"/>
      <c r="RUU160" s="289"/>
      <c r="RUV160" s="285"/>
      <c r="RUW160" s="285"/>
      <c r="RUX160" s="285"/>
      <c r="RUY160" s="285"/>
      <c r="RUZ160" s="285"/>
      <c r="RVA160" s="283"/>
      <c r="RVB160" s="284"/>
      <c r="RVC160" s="285"/>
      <c r="RVD160" s="285"/>
      <c r="RVE160" s="285"/>
      <c r="RVF160" s="285"/>
      <c r="RVG160" s="285"/>
      <c r="RVH160" s="285"/>
      <c r="RVI160" s="285"/>
      <c r="RVJ160" s="285"/>
      <c r="RVK160" s="285"/>
      <c r="RVL160" s="286"/>
      <c r="RVM160" s="287"/>
      <c r="RVN160" s="287"/>
      <c r="RVO160" s="285"/>
      <c r="RVP160" s="288"/>
      <c r="RVQ160" s="288"/>
      <c r="RVR160" s="289"/>
      <c r="RVS160" s="285"/>
      <c r="RVT160" s="285"/>
      <c r="RVU160" s="285"/>
      <c r="RVV160" s="285"/>
      <c r="RVW160" s="285"/>
      <c r="RVX160" s="283"/>
      <c r="RVY160" s="284"/>
      <c r="RVZ160" s="285"/>
      <c r="RWA160" s="285"/>
      <c r="RWB160" s="285"/>
      <c r="RWC160" s="285"/>
      <c r="RWD160" s="285"/>
      <c r="RWE160" s="285"/>
      <c r="RWF160" s="285"/>
      <c r="RWG160" s="285"/>
      <c r="RWH160" s="285"/>
      <c r="RWI160" s="286"/>
      <c r="RWJ160" s="287"/>
      <c r="RWK160" s="287"/>
      <c r="RWL160" s="285"/>
      <c r="RWM160" s="288"/>
      <c r="RWN160" s="288"/>
      <c r="RWO160" s="289"/>
      <c r="RWP160" s="285"/>
      <c r="RWQ160" s="285"/>
      <c r="RWR160" s="285"/>
      <c r="RWS160" s="285"/>
      <c r="RWT160" s="285"/>
      <c r="RWU160" s="283"/>
      <c r="RWV160" s="284"/>
      <c r="RWW160" s="285"/>
      <c r="RWX160" s="285"/>
      <c r="RWY160" s="285"/>
      <c r="RWZ160" s="285"/>
      <c r="RXA160" s="285"/>
      <c r="RXB160" s="285"/>
      <c r="RXC160" s="285"/>
      <c r="RXD160" s="285"/>
      <c r="RXE160" s="285"/>
      <c r="RXF160" s="286"/>
      <c r="RXG160" s="287"/>
      <c r="RXH160" s="287"/>
      <c r="RXI160" s="285"/>
      <c r="RXJ160" s="288"/>
      <c r="RXK160" s="288"/>
      <c r="RXL160" s="289"/>
      <c r="RXM160" s="285"/>
      <c r="RXN160" s="285"/>
      <c r="RXO160" s="285"/>
      <c r="RXP160" s="285"/>
      <c r="RXQ160" s="285"/>
      <c r="RXR160" s="283"/>
      <c r="RXS160" s="284"/>
      <c r="RXT160" s="285"/>
      <c r="RXU160" s="285"/>
      <c r="RXV160" s="285"/>
      <c r="RXW160" s="285"/>
      <c r="RXX160" s="285"/>
      <c r="RXY160" s="285"/>
      <c r="RXZ160" s="285"/>
      <c r="RYA160" s="285"/>
      <c r="RYB160" s="285"/>
      <c r="RYC160" s="286"/>
      <c r="RYD160" s="287"/>
      <c r="RYE160" s="287"/>
      <c r="RYF160" s="285"/>
      <c r="RYG160" s="288"/>
      <c r="RYH160" s="288"/>
      <c r="RYI160" s="289"/>
      <c r="RYJ160" s="285"/>
      <c r="RYK160" s="285"/>
      <c r="RYL160" s="285"/>
      <c r="RYM160" s="285"/>
      <c r="RYN160" s="285"/>
      <c r="RYO160" s="283"/>
      <c r="RYP160" s="284"/>
      <c r="RYQ160" s="285"/>
      <c r="RYR160" s="285"/>
      <c r="RYS160" s="285"/>
      <c r="RYT160" s="285"/>
      <c r="RYU160" s="285"/>
      <c r="RYV160" s="285"/>
      <c r="RYW160" s="285"/>
      <c r="RYX160" s="285"/>
      <c r="RYY160" s="285"/>
      <c r="RYZ160" s="286"/>
      <c r="RZA160" s="287"/>
      <c r="RZB160" s="287"/>
      <c r="RZC160" s="285"/>
      <c r="RZD160" s="288"/>
      <c r="RZE160" s="288"/>
      <c r="RZF160" s="289"/>
      <c r="RZG160" s="285"/>
      <c r="RZH160" s="285"/>
      <c r="RZI160" s="285"/>
      <c r="RZJ160" s="285"/>
      <c r="RZK160" s="285"/>
      <c r="RZL160" s="283"/>
      <c r="RZM160" s="284"/>
      <c r="RZN160" s="285"/>
      <c r="RZO160" s="285"/>
      <c r="RZP160" s="285"/>
      <c r="RZQ160" s="285"/>
      <c r="RZR160" s="285"/>
      <c r="RZS160" s="285"/>
      <c r="RZT160" s="285"/>
      <c r="RZU160" s="285"/>
      <c r="RZV160" s="285"/>
      <c r="RZW160" s="286"/>
      <c r="RZX160" s="287"/>
      <c r="RZY160" s="287"/>
      <c r="RZZ160" s="285"/>
      <c r="SAA160" s="288"/>
      <c r="SAB160" s="288"/>
      <c r="SAC160" s="289"/>
      <c r="SAD160" s="285"/>
      <c r="SAE160" s="285"/>
      <c r="SAF160" s="285"/>
      <c r="SAG160" s="285"/>
      <c r="SAH160" s="285"/>
      <c r="SAI160" s="283"/>
      <c r="SAJ160" s="284"/>
      <c r="SAK160" s="285"/>
      <c r="SAL160" s="285"/>
      <c r="SAM160" s="285"/>
      <c r="SAN160" s="285"/>
      <c r="SAO160" s="285"/>
      <c r="SAP160" s="285"/>
      <c r="SAQ160" s="285"/>
      <c r="SAR160" s="285"/>
      <c r="SAS160" s="285"/>
      <c r="SAT160" s="286"/>
      <c r="SAU160" s="287"/>
      <c r="SAV160" s="287"/>
      <c r="SAW160" s="285"/>
      <c r="SAX160" s="288"/>
      <c r="SAY160" s="288"/>
      <c r="SAZ160" s="289"/>
      <c r="SBA160" s="285"/>
      <c r="SBB160" s="285"/>
      <c r="SBC160" s="285"/>
      <c r="SBD160" s="285"/>
      <c r="SBE160" s="285"/>
      <c r="SBF160" s="283"/>
      <c r="SBG160" s="284"/>
      <c r="SBH160" s="285"/>
      <c r="SBI160" s="285"/>
      <c r="SBJ160" s="285"/>
      <c r="SBK160" s="285"/>
      <c r="SBL160" s="285"/>
      <c r="SBM160" s="285"/>
      <c r="SBN160" s="285"/>
      <c r="SBO160" s="285"/>
      <c r="SBP160" s="285"/>
      <c r="SBQ160" s="286"/>
      <c r="SBR160" s="287"/>
      <c r="SBS160" s="287"/>
      <c r="SBT160" s="285"/>
      <c r="SBU160" s="288"/>
      <c r="SBV160" s="288"/>
      <c r="SBW160" s="289"/>
      <c r="SBX160" s="285"/>
      <c r="SBY160" s="285"/>
      <c r="SBZ160" s="285"/>
      <c r="SCA160" s="285"/>
      <c r="SCB160" s="285"/>
      <c r="SCC160" s="283"/>
      <c r="SCD160" s="284"/>
      <c r="SCE160" s="285"/>
      <c r="SCF160" s="285"/>
      <c r="SCG160" s="285"/>
      <c r="SCH160" s="285"/>
      <c r="SCI160" s="285"/>
      <c r="SCJ160" s="285"/>
      <c r="SCK160" s="285"/>
      <c r="SCL160" s="285"/>
      <c r="SCM160" s="285"/>
      <c r="SCN160" s="286"/>
      <c r="SCO160" s="287"/>
      <c r="SCP160" s="287"/>
      <c r="SCQ160" s="285"/>
      <c r="SCR160" s="288"/>
      <c r="SCS160" s="288"/>
      <c r="SCT160" s="289"/>
      <c r="SCU160" s="285"/>
      <c r="SCV160" s="285"/>
      <c r="SCW160" s="285"/>
      <c r="SCX160" s="285"/>
      <c r="SCY160" s="285"/>
      <c r="SCZ160" s="283"/>
      <c r="SDA160" s="284"/>
      <c r="SDB160" s="285"/>
      <c r="SDC160" s="285"/>
      <c r="SDD160" s="285"/>
      <c r="SDE160" s="285"/>
      <c r="SDF160" s="285"/>
      <c r="SDG160" s="285"/>
      <c r="SDH160" s="285"/>
      <c r="SDI160" s="285"/>
      <c r="SDJ160" s="285"/>
      <c r="SDK160" s="286"/>
      <c r="SDL160" s="287"/>
      <c r="SDM160" s="287"/>
      <c r="SDN160" s="285"/>
      <c r="SDO160" s="288"/>
      <c r="SDP160" s="288"/>
      <c r="SDQ160" s="289"/>
      <c r="SDR160" s="285"/>
      <c r="SDS160" s="285"/>
      <c r="SDT160" s="285"/>
      <c r="SDU160" s="285"/>
      <c r="SDV160" s="285"/>
      <c r="SDW160" s="283"/>
      <c r="SDX160" s="284"/>
      <c r="SDY160" s="285"/>
      <c r="SDZ160" s="285"/>
      <c r="SEA160" s="285"/>
      <c r="SEB160" s="285"/>
      <c r="SEC160" s="285"/>
      <c r="SED160" s="285"/>
      <c r="SEE160" s="285"/>
      <c r="SEF160" s="285"/>
      <c r="SEG160" s="285"/>
      <c r="SEH160" s="286"/>
      <c r="SEI160" s="287"/>
      <c r="SEJ160" s="287"/>
      <c r="SEK160" s="285"/>
      <c r="SEL160" s="288"/>
      <c r="SEM160" s="288"/>
      <c r="SEN160" s="289"/>
      <c r="SEO160" s="285"/>
      <c r="SEP160" s="285"/>
      <c r="SEQ160" s="285"/>
      <c r="SER160" s="285"/>
      <c r="SES160" s="285"/>
      <c r="SET160" s="283"/>
      <c r="SEU160" s="284"/>
      <c r="SEV160" s="285"/>
      <c r="SEW160" s="285"/>
      <c r="SEX160" s="285"/>
      <c r="SEY160" s="285"/>
      <c r="SEZ160" s="285"/>
      <c r="SFA160" s="285"/>
      <c r="SFB160" s="285"/>
      <c r="SFC160" s="285"/>
      <c r="SFD160" s="285"/>
      <c r="SFE160" s="286"/>
      <c r="SFF160" s="287"/>
      <c r="SFG160" s="287"/>
      <c r="SFH160" s="285"/>
      <c r="SFI160" s="288"/>
      <c r="SFJ160" s="288"/>
      <c r="SFK160" s="289"/>
      <c r="SFL160" s="285"/>
      <c r="SFM160" s="285"/>
      <c r="SFN160" s="285"/>
      <c r="SFO160" s="285"/>
      <c r="SFP160" s="285"/>
      <c r="SFQ160" s="283"/>
      <c r="SFR160" s="284"/>
      <c r="SFS160" s="285"/>
      <c r="SFT160" s="285"/>
      <c r="SFU160" s="285"/>
      <c r="SFV160" s="285"/>
      <c r="SFW160" s="285"/>
      <c r="SFX160" s="285"/>
      <c r="SFY160" s="285"/>
      <c r="SFZ160" s="285"/>
      <c r="SGA160" s="285"/>
      <c r="SGB160" s="286"/>
      <c r="SGC160" s="287"/>
      <c r="SGD160" s="287"/>
      <c r="SGE160" s="285"/>
      <c r="SGF160" s="288"/>
      <c r="SGG160" s="288"/>
      <c r="SGH160" s="289"/>
      <c r="SGI160" s="285"/>
      <c r="SGJ160" s="285"/>
      <c r="SGK160" s="285"/>
      <c r="SGL160" s="285"/>
      <c r="SGM160" s="285"/>
      <c r="SGN160" s="283"/>
      <c r="SGO160" s="284"/>
      <c r="SGP160" s="285"/>
      <c r="SGQ160" s="285"/>
      <c r="SGR160" s="285"/>
      <c r="SGS160" s="285"/>
      <c r="SGT160" s="285"/>
      <c r="SGU160" s="285"/>
      <c r="SGV160" s="285"/>
      <c r="SGW160" s="285"/>
      <c r="SGX160" s="285"/>
      <c r="SGY160" s="286"/>
      <c r="SGZ160" s="287"/>
      <c r="SHA160" s="287"/>
      <c r="SHB160" s="285"/>
      <c r="SHC160" s="288"/>
      <c r="SHD160" s="288"/>
      <c r="SHE160" s="289"/>
      <c r="SHF160" s="285"/>
      <c r="SHG160" s="285"/>
      <c r="SHH160" s="285"/>
      <c r="SHI160" s="285"/>
      <c r="SHJ160" s="285"/>
      <c r="SHK160" s="283"/>
      <c r="SHL160" s="284"/>
      <c r="SHM160" s="285"/>
      <c r="SHN160" s="285"/>
      <c r="SHO160" s="285"/>
      <c r="SHP160" s="285"/>
      <c r="SHQ160" s="285"/>
      <c r="SHR160" s="285"/>
      <c r="SHS160" s="285"/>
      <c r="SHT160" s="285"/>
      <c r="SHU160" s="285"/>
      <c r="SHV160" s="286"/>
      <c r="SHW160" s="287"/>
      <c r="SHX160" s="287"/>
      <c r="SHY160" s="285"/>
      <c r="SHZ160" s="288"/>
      <c r="SIA160" s="288"/>
      <c r="SIB160" s="289"/>
      <c r="SIC160" s="285"/>
      <c r="SID160" s="285"/>
      <c r="SIE160" s="285"/>
      <c r="SIF160" s="285"/>
      <c r="SIG160" s="285"/>
      <c r="SIH160" s="283"/>
      <c r="SII160" s="284"/>
      <c r="SIJ160" s="285"/>
      <c r="SIK160" s="285"/>
      <c r="SIL160" s="285"/>
      <c r="SIM160" s="285"/>
      <c r="SIN160" s="285"/>
      <c r="SIO160" s="285"/>
      <c r="SIP160" s="285"/>
      <c r="SIQ160" s="285"/>
      <c r="SIR160" s="285"/>
      <c r="SIS160" s="286"/>
      <c r="SIT160" s="287"/>
      <c r="SIU160" s="287"/>
      <c r="SIV160" s="285"/>
      <c r="SIW160" s="288"/>
      <c r="SIX160" s="288"/>
      <c r="SIY160" s="289"/>
      <c r="SIZ160" s="285"/>
      <c r="SJA160" s="285"/>
      <c r="SJB160" s="285"/>
      <c r="SJC160" s="285"/>
      <c r="SJD160" s="285"/>
      <c r="SJE160" s="283"/>
      <c r="SJF160" s="284"/>
      <c r="SJG160" s="285"/>
      <c r="SJH160" s="285"/>
      <c r="SJI160" s="285"/>
      <c r="SJJ160" s="285"/>
      <c r="SJK160" s="285"/>
      <c r="SJL160" s="285"/>
      <c r="SJM160" s="285"/>
      <c r="SJN160" s="285"/>
      <c r="SJO160" s="285"/>
      <c r="SJP160" s="286"/>
      <c r="SJQ160" s="287"/>
      <c r="SJR160" s="287"/>
      <c r="SJS160" s="285"/>
      <c r="SJT160" s="288"/>
      <c r="SJU160" s="288"/>
      <c r="SJV160" s="289"/>
      <c r="SJW160" s="285"/>
      <c r="SJX160" s="285"/>
      <c r="SJY160" s="285"/>
      <c r="SJZ160" s="285"/>
      <c r="SKA160" s="285"/>
      <c r="SKB160" s="283"/>
      <c r="SKC160" s="284"/>
      <c r="SKD160" s="285"/>
      <c r="SKE160" s="285"/>
      <c r="SKF160" s="285"/>
      <c r="SKG160" s="285"/>
      <c r="SKH160" s="285"/>
      <c r="SKI160" s="285"/>
      <c r="SKJ160" s="285"/>
      <c r="SKK160" s="285"/>
      <c r="SKL160" s="285"/>
      <c r="SKM160" s="286"/>
      <c r="SKN160" s="287"/>
      <c r="SKO160" s="287"/>
      <c r="SKP160" s="285"/>
      <c r="SKQ160" s="288"/>
      <c r="SKR160" s="288"/>
      <c r="SKS160" s="289"/>
      <c r="SKT160" s="285"/>
      <c r="SKU160" s="285"/>
      <c r="SKV160" s="285"/>
      <c r="SKW160" s="285"/>
      <c r="SKX160" s="285"/>
      <c r="SKY160" s="283"/>
      <c r="SKZ160" s="284"/>
      <c r="SLA160" s="285"/>
      <c r="SLB160" s="285"/>
      <c r="SLC160" s="285"/>
      <c r="SLD160" s="285"/>
      <c r="SLE160" s="285"/>
      <c r="SLF160" s="285"/>
      <c r="SLG160" s="285"/>
      <c r="SLH160" s="285"/>
      <c r="SLI160" s="285"/>
      <c r="SLJ160" s="286"/>
      <c r="SLK160" s="287"/>
      <c r="SLL160" s="287"/>
      <c r="SLM160" s="285"/>
      <c r="SLN160" s="288"/>
      <c r="SLO160" s="288"/>
      <c r="SLP160" s="289"/>
      <c r="SLQ160" s="285"/>
      <c r="SLR160" s="285"/>
      <c r="SLS160" s="285"/>
      <c r="SLT160" s="285"/>
      <c r="SLU160" s="285"/>
      <c r="SLV160" s="283"/>
      <c r="SLW160" s="284"/>
      <c r="SLX160" s="285"/>
      <c r="SLY160" s="285"/>
      <c r="SLZ160" s="285"/>
      <c r="SMA160" s="285"/>
      <c r="SMB160" s="285"/>
      <c r="SMC160" s="285"/>
      <c r="SMD160" s="285"/>
      <c r="SME160" s="285"/>
      <c r="SMF160" s="285"/>
      <c r="SMG160" s="286"/>
      <c r="SMH160" s="287"/>
      <c r="SMI160" s="287"/>
      <c r="SMJ160" s="285"/>
      <c r="SMK160" s="288"/>
      <c r="SML160" s="288"/>
      <c r="SMM160" s="289"/>
      <c r="SMN160" s="285"/>
      <c r="SMO160" s="285"/>
      <c r="SMP160" s="285"/>
      <c r="SMQ160" s="285"/>
      <c r="SMR160" s="285"/>
      <c r="SMS160" s="283"/>
      <c r="SMT160" s="284"/>
      <c r="SMU160" s="285"/>
      <c r="SMV160" s="285"/>
      <c r="SMW160" s="285"/>
      <c r="SMX160" s="285"/>
      <c r="SMY160" s="285"/>
      <c r="SMZ160" s="285"/>
      <c r="SNA160" s="285"/>
      <c r="SNB160" s="285"/>
      <c r="SNC160" s="285"/>
      <c r="SND160" s="286"/>
      <c r="SNE160" s="287"/>
      <c r="SNF160" s="287"/>
      <c r="SNG160" s="285"/>
      <c r="SNH160" s="288"/>
      <c r="SNI160" s="288"/>
      <c r="SNJ160" s="289"/>
      <c r="SNK160" s="285"/>
      <c r="SNL160" s="285"/>
      <c r="SNM160" s="285"/>
      <c r="SNN160" s="285"/>
      <c r="SNO160" s="285"/>
      <c r="SNP160" s="283"/>
      <c r="SNQ160" s="284"/>
      <c r="SNR160" s="285"/>
      <c r="SNS160" s="285"/>
      <c r="SNT160" s="285"/>
      <c r="SNU160" s="285"/>
      <c r="SNV160" s="285"/>
      <c r="SNW160" s="285"/>
      <c r="SNX160" s="285"/>
      <c r="SNY160" s="285"/>
      <c r="SNZ160" s="285"/>
      <c r="SOA160" s="286"/>
      <c r="SOB160" s="287"/>
      <c r="SOC160" s="287"/>
      <c r="SOD160" s="285"/>
      <c r="SOE160" s="288"/>
      <c r="SOF160" s="288"/>
      <c r="SOG160" s="289"/>
      <c r="SOH160" s="285"/>
      <c r="SOI160" s="285"/>
      <c r="SOJ160" s="285"/>
      <c r="SOK160" s="285"/>
      <c r="SOL160" s="285"/>
      <c r="SOM160" s="283"/>
      <c r="SON160" s="284"/>
      <c r="SOO160" s="285"/>
      <c r="SOP160" s="285"/>
      <c r="SOQ160" s="285"/>
      <c r="SOR160" s="285"/>
      <c r="SOS160" s="285"/>
      <c r="SOT160" s="285"/>
      <c r="SOU160" s="285"/>
      <c r="SOV160" s="285"/>
      <c r="SOW160" s="285"/>
      <c r="SOX160" s="286"/>
      <c r="SOY160" s="287"/>
      <c r="SOZ160" s="287"/>
      <c r="SPA160" s="285"/>
      <c r="SPB160" s="288"/>
      <c r="SPC160" s="288"/>
      <c r="SPD160" s="289"/>
      <c r="SPE160" s="285"/>
      <c r="SPF160" s="285"/>
      <c r="SPG160" s="285"/>
      <c r="SPH160" s="285"/>
      <c r="SPI160" s="285"/>
      <c r="SPJ160" s="283"/>
      <c r="SPK160" s="284"/>
      <c r="SPL160" s="285"/>
      <c r="SPM160" s="285"/>
      <c r="SPN160" s="285"/>
      <c r="SPO160" s="285"/>
      <c r="SPP160" s="285"/>
      <c r="SPQ160" s="285"/>
      <c r="SPR160" s="285"/>
      <c r="SPS160" s="285"/>
      <c r="SPT160" s="285"/>
      <c r="SPU160" s="286"/>
      <c r="SPV160" s="287"/>
      <c r="SPW160" s="287"/>
      <c r="SPX160" s="285"/>
      <c r="SPY160" s="288"/>
      <c r="SPZ160" s="288"/>
      <c r="SQA160" s="289"/>
      <c r="SQB160" s="285"/>
      <c r="SQC160" s="285"/>
      <c r="SQD160" s="285"/>
      <c r="SQE160" s="285"/>
      <c r="SQF160" s="285"/>
      <c r="SQG160" s="283"/>
      <c r="SQH160" s="284"/>
      <c r="SQI160" s="285"/>
      <c r="SQJ160" s="285"/>
      <c r="SQK160" s="285"/>
      <c r="SQL160" s="285"/>
      <c r="SQM160" s="285"/>
      <c r="SQN160" s="285"/>
      <c r="SQO160" s="285"/>
      <c r="SQP160" s="285"/>
      <c r="SQQ160" s="285"/>
      <c r="SQR160" s="286"/>
      <c r="SQS160" s="287"/>
      <c r="SQT160" s="287"/>
      <c r="SQU160" s="285"/>
      <c r="SQV160" s="288"/>
      <c r="SQW160" s="288"/>
      <c r="SQX160" s="289"/>
      <c r="SQY160" s="285"/>
      <c r="SQZ160" s="285"/>
      <c r="SRA160" s="285"/>
      <c r="SRB160" s="285"/>
      <c r="SRC160" s="285"/>
      <c r="SRD160" s="283"/>
      <c r="SRE160" s="284"/>
      <c r="SRF160" s="285"/>
      <c r="SRG160" s="285"/>
      <c r="SRH160" s="285"/>
      <c r="SRI160" s="285"/>
      <c r="SRJ160" s="285"/>
      <c r="SRK160" s="285"/>
      <c r="SRL160" s="285"/>
      <c r="SRM160" s="285"/>
      <c r="SRN160" s="285"/>
      <c r="SRO160" s="286"/>
      <c r="SRP160" s="287"/>
      <c r="SRQ160" s="287"/>
      <c r="SRR160" s="285"/>
      <c r="SRS160" s="288"/>
      <c r="SRT160" s="288"/>
      <c r="SRU160" s="289"/>
      <c r="SRV160" s="285"/>
      <c r="SRW160" s="285"/>
      <c r="SRX160" s="285"/>
      <c r="SRY160" s="285"/>
      <c r="SRZ160" s="285"/>
      <c r="SSA160" s="283"/>
      <c r="SSB160" s="284"/>
      <c r="SSC160" s="285"/>
      <c r="SSD160" s="285"/>
      <c r="SSE160" s="285"/>
      <c r="SSF160" s="285"/>
      <c r="SSG160" s="285"/>
      <c r="SSH160" s="285"/>
      <c r="SSI160" s="285"/>
      <c r="SSJ160" s="285"/>
      <c r="SSK160" s="285"/>
      <c r="SSL160" s="286"/>
      <c r="SSM160" s="287"/>
      <c r="SSN160" s="287"/>
      <c r="SSO160" s="285"/>
      <c r="SSP160" s="288"/>
      <c r="SSQ160" s="288"/>
      <c r="SSR160" s="289"/>
      <c r="SSS160" s="285"/>
      <c r="SST160" s="285"/>
      <c r="SSU160" s="285"/>
      <c r="SSV160" s="285"/>
      <c r="SSW160" s="285"/>
      <c r="SSX160" s="283"/>
      <c r="SSY160" s="284"/>
      <c r="SSZ160" s="285"/>
      <c r="STA160" s="285"/>
      <c r="STB160" s="285"/>
      <c r="STC160" s="285"/>
      <c r="STD160" s="285"/>
      <c r="STE160" s="285"/>
      <c r="STF160" s="285"/>
      <c r="STG160" s="285"/>
      <c r="STH160" s="285"/>
      <c r="STI160" s="286"/>
      <c r="STJ160" s="287"/>
      <c r="STK160" s="287"/>
      <c r="STL160" s="285"/>
      <c r="STM160" s="288"/>
      <c r="STN160" s="288"/>
      <c r="STO160" s="289"/>
      <c r="STP160" s="285"/>
      <c r="STQ160" s="285"/>
      <c r="STR160" s="285"/>
      <c r="STS160" s="285"/>
      <c r="STT160" s="285"/>
      <c r="STU160" s="283"/>
      <c r="STV160" s="284"/>
      <c r="STW160" s="285"/>
      <c r="STX160" s="285"/>
      <c r="STY160" s="285"/>
      <c r="STZ160" s="285"/>
      <c r="SUA160" s="285"/>
      <c r="SUB160" s="285"/>
      <c r="SUC160" s="285"/>
      <c r="SUD160" s="285"/>
      <c r="SUE160" s="285"/>
      <c r="SUF160" s="286"/>
      <c r="SUG160" s="287"/>
      <c r="SUH160" s="287"/>
      <c r="SUI160" s="285"/>
      <c r="SUJ160" s="288"/>
      <c r="SUK160" s="288"/>
      <c r="SUL160" s="289"/>
      <c r="SUM160" s="285"/>
      <c r="SUN160" s="285"/>
      <c r="SUO160" s="285"/>
      <c r="SUP160" s="285"/>
      <c r="SUQ160" s="285"/>
      <c r="SUR160" s="283"/>
      <c r="SUS160" s="284"/>
      <c r="SUT160" s="285"/>
      <c r="SUU160" s="285"/>
      <c r="SUV160" s="285"/>
      <c r="SUW160" s="285"/>
      <c r="SUX160" s="285"/>
      <c r="SUY160" s="285"/>
      <c r="SUZ160" s="285"/>
      <c r="SVA160" s="285"/>
      <c r="SVB160" s="285"/>
      <c r="SVC160" s="286"/>
      <c r="SVD160" s="287"/>
      <c r="SVE160" s="287"/>
      <c r="SVF160" s="285"/>
      <c r="SVG160" s="288"/>
      <c r="SVH160" s="288"/>
      <c r="SVI160" s="289"/>
      <c r="SVJ160" s="285"/>
      <c r="SVK160" s="285"/>
      <c r="SVL160" s="285"/>
      <c r="SVM160" s="285"/>
      <c r="SVN160" s="285"/>
      <c r="SVO160" s="283"/>
      <c r="SVP160" s="284"/>
      <c r="SVQ160" s="285"/>
      <c r="SVR160" s="285"/>
      <c r="SVS160" s="285"/>
      <c r="SVT160" s="285"/>
      <c r="SVU160" s="285"/>
      <c r="SVV160" s="285"/>
      <c r="SVW160" s="285"/>
      <c r="SVX160" s="285"/>
      <c r="SVY160" s="285"/>
      <c r="SVZ160" s="286"/>
      <c r="SWA160" s="287"/>
      <c r="SWB160" s="287"/>
      <c r="SWC160" s="285"/>
      <c r="SWD160" s="288"/>
      <c r="SWE160" s="288"/>
      <c r="SWF160" s="289"/>
      <c r="SWG160" s="285"/>
      <c r="SWH160" s="285"/>
      <c r="SWI160" s="285"/>
      <c r="SWJ160" s="285"/>
      <c r="SWK160" s="285"/>
      <c r="SWL160" s="283"/>
      <c r="SWM160" s="284"/>
      <c r="SWN160" s="285"/>
      <c r="SWO160" s="285"/>
      <c r="SWP160" s="285"/>
      <c r="SWQ160" s="285"/>
      <c r="SWR160" s="285"/>
      <c r="SWS160" s="285"/>
      <c r="SWT160" s="285"/>
      <c r="SWU160" s="285"/>
      <c r="SWV160" s="285"/>
      <c r="SWW160" s="286"/>
      <c r="SWX160" s="287"/>
      <c r="SWY160" s="287"/>
      <c r="SWZ160" s="285"/>
      <c r="SXA160" s="288"/>
      <c r="SXB160" s="288"/>
      <c r="SXC160" s="289"/>
      <c r="SXD160" s="285"/>
      <c r="SXE160" s="285"/>
      <c r="SXF160" s="285"/>
      <c r="SXG160" s="285"/>
      <c r="SXH160" s="285"/>
      <c r="SXI160" s="283"/>
      <c r="SXJ160" s="284"/>
      <c r="SXK160" s="285"/>
      <c r="SXL160" s="285"/>
      <c r="SXM160" s="285"/>
      <c r="SXN160" s="285"/>
      <c r="SXO160" s="285"/>
      <c r="SXP160" s="285"/>
      <c r="SXQ160" s="285"/>
      <c r="SXR160" s="285"/>
      <c r="SXS160" s="285"/>
      <c r="SXT160" s="286"/>
      <c r="SXU160" s="287"/>
      <c r="SXV160" s="287"/>
      <c r="SXW160" s="285"/>
      <c r="SXX160" s="288"/>
      <c r="SXY160" s="288"/>
      <c r="SXZ160" s="289"/>
      <c r="SYA160" s="285"/>
      <c r="SYB160" s="285"/>
      <c r="SYC160" s="285"/>
      <c r="SYD160" s="285"/>
      <c r="SYE160" s="285"/>
      <c r="SYF160" s="283"/>
      <c r="SYG160" s="284"/>
      <c r="SYH160" s="285"/>
      <c r="SYI160" s="285"/>
      <c r="SYJ160" s="285"/>
      <c r="SYK160" s="285"/>
      <c r="SYL160" s="285"/>
      <c r="SYM160" s="285"/>
      <c r="SYN160" s="285"/>
      <c r="SYO160" s="285"/>
      <c r="SYP160" s="285"/>
      <c r="SYQ160" s="286"/>
      <c r="SYR160" s="287"/>
      <c r="SYS160" s="287"/>
      <c r="SYT160" s="285"/>
      <c r="SYU160" s="288"/>
      <c r="SYV160" s="288"/>
      <c r="SYW160" s="289"/>
      <c r="SYX160" s="285"/>
      <c r="SYY160" s="285"/>
      <c r="SYZ160" s="285"/>
      <c r="SZA160" s="285"/>
      <c r="SZB160" s="285"/>
      <c r="SZC160" s="283"/>
      <c r="SZD160" s="284"/>
      <c r="SZE160" s="285"/>
      <c r="SZF160" s="285"/>
      <c r="SZG160" s="285"/>
      <c r="SZH160" s="285"/>
      <c r="SZI160" s="285"/>
      <c r="SZJ160" s="285"/>
      <c r="SZK160" s="285"/>
      <c r="SZL160" s="285"/>
      <c r="SZM160" s="285"/>
      <c r="SZN160" s="286"/>
      <c r="SZO160" s="287"/>
      <c r="SZP160" s="287"/>
      <c r="SZQ160" s="285"/>
      <c r="SZR160" s="288"/>
      <c r="SZS160" s="288"/>
      <c r="SZT160" s="289"/>
      <c r="SZU160" s="285"/>
      <c r="SZV160" s="285"/>
      <c r="SZW160" s="285"/>
      <c r="SZX160" s="285"/>
      <c r="SZY160" s="285"/>
      <c r="SZZ160" s="283"/>
      <c r="TAA160" s="284"/>
      <c r="TAB160" s="285"/>
      <c r="TAC160" s="285"/>
      <c r="TAD160" s="285"/>
      <c r="TAE160" s="285"/>
      <c r="TAF160" s="285"/>
      <c r="TAG160" s="285"/>
      <c r="TAH160" s="285"/>
      <c r="TAI160" s="285"/>
      <c r="TAJ160" s="285"/>
      <c r="TAK160" s="286"/>
      <c r="TAL160" s="287"/>
      <c r="TAM160" s="287"/>
      <c r="TAN160" s="285"/>
      <c r="TAO160" s="288"/>
      <c r="TAP160" s="288"/>
      <c r="TAQ160" s="289"/>
      <c r="TAR160" s="285"/>
      <c r="TAS160" s="285"/>
      <c r="TAT160" s="285"/>
      <c r="TAU160" s="285"/>
      <c r="TAV160" s="285"/>
      <c r="TAW160" s="283"/>
      <c r="TAX160" s="284"/>
      <c r="TAY160" s="285"/>
      <c r="TAZ160" s="285"/>
      <c r="TBA160" s="285"/>
      <c r="TBB160" s="285"/>
      <c r="TBC160" s="285"/>
      <c r="TBD160" s="285"/>
      <c r="TBE160" s="285"/>
      <c r="TBF160" s="285"/>
      <c r="TBG160" s="285"/>
      <c r="TBH160" s="286"/>
      <c r="TBI160" s="287"/>
      <c r="TBJ160" s="287"/>
      <c r="TBK160" s="285"/>
      <c r="TBL160" s="288"/>
      <c r="TBM160" s="288"/>
      <c r="TBN160" s="289"/>
      <c r="TBO160" s="285"/>
      <c r="TBP160" s="285"/>
      <c r="TBQ160" s="285"/>
      <c r="TBR160" s="285"/>
      <c r="TBS160" s="285"/>
      <c r="TBT160" s="283"/>
      <c r="TBU160" s="284"/>
      <c r="TBV160" s="285"/>
      <c r="TBW160" s="285"/>
      <c r="TBX160" s="285"/>
      <c r="TBY160" s="285"/>
      <c r="TBZ160" s="285"/>
      <c r="TCA160" s="285"/>
      <c r="TCB160" s="285"/>
      <c r="TCC160" s="285"/>
      <c r="TCD160" s="285"/>
      <c r="TCE160" s="286"/>
      <c r="TCF160" s="287"/>
      <c r="TCG160" s="287"/>
      <c r="TCH160" s="285"/>
      <c r="TCI160" s="288"/>
      <c r="TCJ160" s="288"/>
      <c r="TCK160" s="289"/>
      <c r="TCL160" s="285"/>
      <c r="TCM160" s="285"/>
      <c r="TCN160" s="285"/>
      <c r="TCO160" s="285"/>
      <c r="TCP160" s="285"/>
      <c r="TCQ160" s="283"/>
      <c r="TCR160" s="284"/>
      <c r="TCS160" s="285"/>
      <c r="TCT160" s="285"/>
      <c r="TCU160" s="285"/>
      <c r="TCV160" s="285"/>
      <c r="TCW160" s="285"/>
      <c r="TCX160" s="285"/>
      <c r="TCY160" s="285"/>
      <c r="TCZ160" s="285"/>
      <c r="TDA160" s="285"/>
      <c r="TDB160" s="286"/>
      <c r="TDC160" s="287"/>
      <c r="TDD160" s="287"/>
      <c r="TDE160" s="285"/>
      <c r="TDF160" s="288"/>
      <c r="TDG160" s="288"/>
      <c r="TDH160" s="289"/>
      <c r="TDI160" s="285"/>
      <c r="TDJ160" s="285"/>
      <c r="TDK160" s="285"/>
      <c r="TDL160" s="285"/>
      <c r="TDM160" s="285"/>
      <c r="TDN160" s="283"/>
      <c r="TDO160" s="284"/>
      <c r="TDP160" s="285"/>
      <c r="TDQ160" s="285"/>
      <c r="TDR160" s="285"/>
      <c r="TDS160" s="285"/>
      <c r="TDT160" s="285"/>
      <c r="TDU160" s="285"/>
      <c r="TDV160" s="285"/>
      <c r="TDW160" s="285"/>
      <c r="TDX160" s="285"/>
      <c r="TDY160" s="286"/>
      <c r="TDZ160" s="287"/>
      <c r="TEA160" s="287"/>
      <c r="TEB160" s="285"/>
      <c r="TEC160" s="288"/>
      <c r="TED160" s="288"/>
      <c r="TEE160" s="289"/>
      <c r="TEF160" s="285"/>
      <c r="TEG160" s="285"/>
      <c r="TEH160" s="285"/>
      <c r="TEI160" s="285"/>
      <c r="TEJ160" s="285"/>
      <c r="TEK160" s="283"/>
      <c r="TEL160" s="284"/>
      <c r="TEM160" s="285"/>
      <c r="TEN160" s="285"/>
      <c r="TEO160" s="285"/>
      <c r="TEP160" s="285"/>
      <c r="TEQ160" s="285"/>
      <c r="TER160" s="285"/>
      <c r="TES160" s="285"/>
      <c r="TET160" s="285"/>
      <c r="TEU160" s="285"/>
      <c r="TEV160" s="286"/>
      <c r="TEW160" s="287"/>
      <c r="TEX160" s="287"/>
      <c r="TEY160" s="285"/>
      <c r="TEZ160" s="288"/>
      <c r="TFA160" s="288"/>
      <c r="TFB160" s="289"/>
      <c r="TFC160" s="285"/>
      <c r="TFD160" s="285"/>
      <c r="TFE160" s="285"/>
      <c r="TFF160" s="285"/>
      <c r="TFG160" s="285"/>
      <c r="TFH160" s="283"/>
      <c r="TFI160" s="284"/>
      <c r="TFJ160" s="285"/>
      <c r="TFK160" s="285"/>
      <c r="TFL160" s="285"/>
      <c r="TFM160" s="285"/>
      <c r="TFN160" s="285"/>
      <c r="TFO160" s="285"/>
      <c r="TFP160" s="285"/>
      <c r="TFQ160" s="285"/>
      <c r="TFR160" s="285"/>
      <c r="TFS160" s="286"/>
      <c r="TFT160" s="287"/>
      <c r="TFU160" s="287"/>
      <c r="TFV160" s="285"/>
      <c r="TFW160" s="288"/>
      <c r="TFX160" s="288"/>
      <c r="TFY160" s="289"/>
      <c r="TFZ160" s="285"/>
      <c r="TGA160" s="285"/>
      <c r="TGB160" s="285"/>
      <c r="TGC160" s="285"/>
      <c r="TGD160" s="285"/>
      <c r="TGE160" s="283"/>
      <c r="TGF160" s="284"/>
      <c r="TGG160" s="285"/>
      <c r="TGH160" s="285"/>
      <c r="TGI160" s="285"/>
      <c r="TGJ160" s="285"/>
      <c r="TGK160" s="285"/>
      <c r="TGL160" s="285"/>
      <c r="TGM160" s="285"/>
      <c r="TGN160" s="285"/>
      <c r="TGO160" s="285"/>
      <c r="TGP160" s="286"/>
      <c r="TGQ160" s="287"/>
      <c r="TGR160" s="287"/>
      <c r="TGS160" s="285"/>
      <c r="TGT160" s="288"/>
      <c r="TGU160" s="288"/>
      <c r="TGV160" s="289"/>
      <c r="TGW160" s="285"/>
      <c r="TGX160" s="285"/>
      <c r="TGY160" s="285"/>
      <c r="TGZ160" s="285"/>
      <c r="THA160" s="285"/>
      <c r="THB160" s="283"/>
      <c r="THC160" s="284"/>
      <c r="THD160" s="285"/>
      <c r="THE160" s="285"/>
      <c r="THF160" s="285"/>
      <c r="THG160" s="285"/>
      <c r="THH160" s="285"/>
      <c r="THI160" s="285"/>
      <c r="THJ160" s="285"/>
      <c r="THK160" s="285"/>
      <c r="THL160" s="285"/>
      <c r="THM160" s="286"/>
      <c r="THN160" s="287"/>
      <c r="THO160" s="287"/>
      <c r="THP160" s="285"/>
      <c r="THQ160" s="288"/>
      <c r="THR160" s="288"/>
      <c r="THS160" s="289"/>
      <c r="THT160" s="285"/>
      <c r="THU160" s="285"/>
      <c r="THV160" s="285"/>
      <c r="THW160" s="285"/>
      <c r="THX160" s="285"/>
      <c r="THY160" s="283"/>
      <c r="THZ160" s="284"/>
      <c r="TIA160" s="285"/>
      <c r="TIB160" s="285"/>
      <c r="TIC160" s="285"/>
      <c r="TID160" s="285"/>
      <c r="TIE160" s="285"/>
      <c r="TIF160" s="285"/>
      <c r="TIG160" s="285"/>
      <c r="TIH160" s="285"/>
      <c r="TII160" s="285"/>
      <c r="TIJ160" s="286"/>
      <c r="TIK160" s="287"/>
      <c r="TIL160" s="287"/>
      <c r="TIM160" s="285"/>
      <c r="TIN160" s="288"/>
      <c r="TIO160" s="288"/>
      <c r="TIP160" s="289"/>
      <c r="TIQ160" s="285"/>
      <c r="TIR160" s="285"/>
      <c r="TIS160" s="285"/>
      <c r="TIT160" s="285"/>
      <c r="TIU160" s="285"/>
      <c r="TIV160" s="283"/>
      <c r="TIW160" s="284"/>
      <c r="TIX160" s="285"/>
      <c r="TIY160" s="285"/>
      <c r="TIZ160" s="285"/>
      <c r="TJA160" s="285"/>
      <c r="TJB160" s="285"/>
      <c r="TJC160" s="285"/>
      <c r="TJD160" s="285"/>
      <c r="TJE160" s="285"/>
      <c r="TJF160" s="285"/>
      <c r="TJG160" s="286"/>
      <c r="TJH160" s="287"/>
      <c r="TJI160" s="287"/>
      <c r="TJJ160" s="285"/>
      <c r="TJK160" s="288"/>
      <c r="TJL160" s="288"/>
      <c r="TJM160" s="289"/>
      <c r="TJN160" s="285"/>
      <c r="TJO160" s="285"/>
      <c r="TJP160" s="285"/>
      <c r="TJQ160" s="285"/>
      <c r="TJR160" s="285"/>
      <c r="TJS160" s="283"/>
      <c r="TJT160" s="284"/>
      <c r="TJU160" s="285"/>
      <c r="TJV160" s="285"/>
      <c r="TJW160" s="285"/>
      <c r="TJX160" s="285"/>
      <c r="TJY160" s="285"/>
      <c r="TJZ160" s="285"/>
      <c r="TKA160" s="285"/>
      <c r="TKB160" s="285"/>
      <c r="TKC160" s="285"/>
      <c r="TKD160" s="286"/>
      <c r="TKE160" s="287"/>
      <c r="TKF160" s="287"/>
      <c r="TKG160" s="285"/>
      <c r="TKH160" s="288"/>
      <c r="TKI160" s="288"/>
      <c r="TKJ160" s="289"/>
      <c r="TKK160" s="285"/>
      <c r="TKL160" s="285"/>
      <c r="TKM160" s="285"/>
      <c r="TKN160" s="285"/>
      <c r="TKO160" s="285"/>
      <c r="TKP160" s="283"/>
      <c r="TKQ160" s="284"/>
      <c r="TKR160" s="285"/>
      <c r="TKS160" s="285"/>
      <c r="TKT160" s="285"/>
      <c r="TKU160" s="285"/>
      <c r="TKV160" s="285"/>
      <c r="TKW160" s="285"/>
      <c r="TKX160" s="285"/>
      <c r="TKY160" s="285"/>
      <c r="TKZ160" s="285"/>
      <c r="TLA160" s="286"/>
      <c r="TLB160" s="287"/>
      <c r="TLC160" s="287"/>
      <c r="TLD160" s="285"/>
      <c r="TLE160" s="288"/>
      <c r="TLF160" s="288"/>
      <c r="TLG160" s="289"/>
      <c r="TLH160" s="285"/>
      <c r="TLI160" s="285"/>
      <c r="TLJ160" s="285"/>
      <c r="TLK160" s="285"/>
      <c r="TLL160" s="285"/>
      <c r="TLM160" s="283"/>
      <c r="TLN160" s="284"/>
      <c r="TLO160" s="285"/>
      <c r="TLP160" s="285"/>
      <c r="TLQ160" s="285"/>
      <c r="TLR160" s="285"/>
      <c r="TLS160" s="285"/>
      <c r="TLT160" s="285"/>
      <c r="TLU160" s="285"/>
      <c r="TLV160" s="285"/>
      <c r="TLW160" s="285"/>
      <c r="TLX160" s="286"/>
      <c r="TLY160" s="287"/>
      <c r="TLZ160" s="287"/>
      <c r="TMA160" s="285"/>
      <c r="TMB160" s="288"/>
      <c r="TMC160" s="288"/>
      <c r="TMD160" s="289"/>
      <c r="TME160" s="285"/>
      <c r="TMF160" s="285"/>
      <c r="TMG160" s="285"/>
      <c r="TMH160" s="285"/>
      <c r="TMI160" s="285"/>
      <c r="TMJ160" s="283"/>
      <c r="TMK160" s="284"/>
      <c r="TML160" s="285"/>
      <c r="TMM160" s="285"/>
      <c r="TMN160" s="285"/>
      <c r="TMO160" s="285"/>
      <c r="TMP160" s="285"/>
      <c r="TMQ160" s="285"/>
      <c r="TMR160" s="285"/>
      <c r="TMS160" s="285"/>
      <c r="TMT160" s="285"/>
      <c r="TMU160" s="286"/>
      <c r="TMV160" s="287"/>
      <c r="TMW160" s="287"/>
      <c r="TMX160" s="285"/>
      <c r="TMY160" s="288"/>
      <c r="TMZ160" s="288"/>
      <c r="TNA160" s="289"/>
      <c r="TNB160" s="285"/>
      <c r="TNC160" s="285"/>
      <c r="TND160" s="285"/>
      <c r="TNE160" s="285"/>
      <c r="TNF160" s="285"/>
      <c r="TNG160" s="283"/>
      <c r="TNH160" s="284"/>
      <c r="TNI160" s="285"/>
      <c r="TNJ160" s="285"/>
      <c r="TNK160" s="285"/>
      <c r="TNL160" s="285"/>
      <c r="TNM160" s="285"/>
      <c r="TNN160" s="285"/>
      <c r="TNO160" s="285"/>
      <c r="TNP160" s="285"/>
      <c r="TNQ160" s="285"/>
      <c r="TNR160" s="286"/>
      <c r="TNS160" s="287"/>
      <c r="TNT160" s="287"/>
      <c r="TNU160" s="285"/>
      <c r="TNV160" s="288"/>
      <c r="TNW160" s="288"/>
      <c r="TNX160" s="289"/>
      <c r="TNY160" s="285"/>
      <c r="TNZ160" s="285"/>
      <c r="TOA160" s="285"/>
      <c r="TOB160" s="285"/>
      <c r="TOC160" s="285"/>
      <c r="TOD160" s="283"/>
      <c r="TOE160" s="284"/>
      <c r="TOF160" s="285"/>
      <c r="TOG160" s="285"/>
      <c r="TOH160" s="285"/>
      <c r="TOI160" s="285"/>
      <c r="TOJ160" s="285"/>
      <c r="TOK160" s="285"/>
      <c r="TOL160" s="285"/>
      <c r="TOM160" s="285"/>
      <c r="TON160" s="285"/>
      <c r="TOO160" s="286"/>
      <c r="TOP160" s="287"/>
      <c r="TOQ160" s="287"/>
      <c r="TOR160" s="285"/>
      <c r="TOS160" s="288"/>
      <c r="TOT160" s="288"/>
      <c r="TOU160" s="289"/>
      <c r="TOV160" s="285"/>
      <c r="TOW160" s="285"/>
      <c r="TOX160" s="285"/>
      <c r="TOY160" s="285"/>
      <c r="TOZ160" s="285"/>
      <c r="TPA160" s="283"/>
      <c r="TPB160" s="284"/>
      <c r="TPC160" s="285"/>
      <c r="TPD160" s="285"/>
      <c r="TPE160" s="285"/>
      <c r="TPF160" s="285"/>
      <c r="TPG160" s="285"/>
      <c r="TPH160" s="285"/>
      <c r="TPI160" s="285"/>
      <c r="TPJ160" s="285"/>
      <c r="TPK160" s="285"/>
      <c r="TPL160" s="286"/>
      <c r="TPM160" s="287"/>
      <c r="TPN160" s="287"/>
      <c r="TPO160" s="285"/>
      <c r="TPP160" s="288"/>
      <c r="TPQ160" s="288"/>
      <c r="TPR160" s="289"/>
      <c r="TPS160" s="285"/>
      <c r="TPT160" s="285"/>
      <c r="TPU160" s="285"/>
      <c r="TPV160" s="285"/>
      <c r="TPW160" s="285"/>
      <c r="TPX160" s="283"/>
      <c r="TPY160" s="284"/>
      <c r="TPZ160" s="285"/>
      <c r="TQA160" s="285"/>
      <c r="TQB160" s="285"/>
      <c r="TQC160" s="285"/>
      <c r="TQD160" s="285"/>
      <c r="TQE160" s="285"/>
      <c r="TQF160" s="285"/>
      <c r="TQG160" s="285"/>
      <c r="TQH160" s="285"/>
      <c r="TQI160" s="286"/>
      <c r="TQJ160" s="287"/>
      <c r="TQK160" s="287"/>
      <c r="TQL160" s="285"/>
      <c r="TQM160" s="288"/>
      <c r="TQN160" s="288"/>
      <c r="TQO160" s="289"/>
      <c r="TQP160" s="285"/>
      <c r="TQQ160" s="285"/>
      <c r="TQR160" s="285"/>
      <c r="TQS160" s="285"/>
      <c r="TQT160" s="285"/>
      <c r="TQU160" s="283"/>
      <c r="TQV160" s="284"/>
      <c r="TQW160" s="285"/>
      <c r="TQX160" s="285"/>
      <c r="TQY160" s="285"/>
      <c r="TQZ160" s="285"/>
      <c r="TRA160" s="285"/>
      <c r="TRB160" s="285"/>
      <c r="TRC160" s="285"/>
      <c r="TRD160" s="285"/>
      <c r="TRE160" s="285"/>
      <c r="TRF160" s="286"/>
      <c r="TRG160" s="287"/>
      <c r="TRH160" s="287"/>
      <c r="TRI160" s="285"/>
      <c r="TRJ160" s="288"/>
      <c r="TRK160" s="288"/>
      <c r="TRL160" s="289"/>
      <c r="TRM160" s="285"/>
      <c r="TRN160" s="285"/>
      <c r="TRO160" s="285"/>
      <c r="TRP160" s="285"/>
      <c r="TRQ160" s="285"/>
      <c r="TRR160" s="283"/>
      <c r="TRS160" s="284"/>
      <c r="TRT160" s="285"/>
      <c r="TRU160" s="285"/>
      <c r="TRV160" s="285"/>
      <c r="TRW160" s="285"/>
      <c r="TRX160" s="285"/>
      <c r="TRY160" s="285"/>
      <c r="TRZ160" s="285"/>
      <c r="TSA160" s="285"/>
      <c r="TSB160" s="285"/>
      <c r="TSC160" s="286"/>
      <c r="TSD160" s="287"/>
      <c r="TSE160" s="287"/>
      <c r="TSF160" s="285"/>
      <c r="TSG160" s="288"/>
      <c r="TSH160" s="288"/>
      <c r="TSI160" s="289"/>
      <c r="TSJ160" s="285"/>
      <c r="TSK160" s="285"/>
      <c r="TSL160" s="285"/>
      <c r="TSM160" s="285"/>
      <c r="TSN160" s="285"/>
      <c r="TSO160" s="283"/>
      <c r="TSP160" s="284"/>
      <c r="TSQ160" s="285"/>
      <c r="TSR160" s="285"/>
      <c r="TSS160" s="285"/>
      <c r="TST160" s="285"/>
      <c r="TSU160" s="285"/>
      <c r="TSV160" s="285"/>
      <c r="TSW160" s="285"/>
      <c r="TSX160" s="285"/>
      <c r="TSY160" s="285"/>
      <c r="TSZ160" s="286"/>
      <c r="TTA160" s="287"/>
      <c r="TTB160" s="287"/>
      <c r="TTC160" s="285"/>
      <c r="TTD160" s="288"/>
      <c r="TTE160" s="288"/>
      <c r="TTF160" s="289"/>
      <c r="TTG160" s="285"/>
      <c r="TTH160" s="285"/>
      <c r="TTI160" s="285"/>
      <c r="TTJ160" s="285"/>
      <c r="TTK160" s="285"/>
      <c r="TTL160" s="283"/>
      <c r="TTM160" s="284"/>
      <c r="TTN160" s="285"/>
      <c r="TTO160" s="285"/>
      <c r="TTP160" s="285"/>
      <c r="TTQ160" s="285"/>
      <c r="TTR160" s="285"/>
      <c r="TTS160" s="285"/>
      <c r="TTT160" s="285"/>
      <c r="TTU160" s="285"/>
      <c r="TTV160" s="285"/>
      <c r="TTW160" s="286"/>
      <c r="TTX160" s="287"/>
      <c r="TTY160" s="287"/>
      <c r="TTZ160" s="285"/>
      <c r="TUA160" s="288"/>
      <c r="TUB160" s="288"/>
      <c r="TUC160" s="289"/>
      <c r="TUD160" s="285"/>
      <c r="TUE160" s="285"/>
      <c r="TUF160" s="285"/>
      <c r="TUG160" s="285"/>
      <c r="TUH160" s="285"/>
      <c r="TUI160" s="283"/>
      <c r="TUJ160" s="284"/>
      <c r="TUK160" s="285"/>
      <c r="TUL160" s="285"/>
      <c r="TUM160" s="285"/>
      <c r="TUN160" s="285"/>
      <c r="TUO160" s="285"/>
      <c r="TUP160" s="285"/>
      <c r="TUQ160" s="285"/>
      <c r="TUR160" s="285"/>
      <c r="TUS160" s="285"/>
      <c r="TUT160" s="286"/>
      <c r="TUU160" s="287"/>
      <c r="TUV160" s="287"/>
      <c r="TUW160" s="285"/>
      <c r="TUX160" s="288"/>
      <c r="TUY160" s="288"/>
      <c r="TUZ160" s="289"/>
      <c r="TVA160" s="285"/>
      <c r="TVB160" s="285"/>
      <c r="TVC160" s="285"/>
      <c r="TVD160" s="285"/>
      <c r="TVE160" s="285"/>
      <c r="TVF160" s="283"/>
      <c r="TVG160" s="284"/>
      <c r="TVH160" s="285"/>
      <c r="TVI160" s="285"/>
      <c r="TVJ160" s="285"/>
      <c r="TVK160" s="285"/>
      <c r="TVL160" s="285"/>
      <c r="TVM160" s="285"/>
      <c r="TVN160" s="285"/>
      <c r="TVO160" s="285"/>
      <c r="TVP160" s="285"/>
      <c r="TVQ160" s="286"/>
      <c r="TVR160" s="287"/>
      <c r="TVS160" s="287"/>
      <c r="TVT160" s="285"/>
      <c r="TVU160" s="288"/>
      <c r="TVV160" s="288"/>
      <c r="TVW160" s="289"/>
      <c r="TVX160" s="285"/>
      <c r="TVY160" s="285"/>
      <c r="TVZ160" s="285"/>
      <c r="TWA160" s="285"/>
      <c r="TWB160" s="285"/>
      <c r="TWC160" s="283"/>
      <c r="TWD160" s="284"/>
      <c r="TWE160" s="285"/>
      <c r="TWF160" s="285"/>
      <c r="TWG160" s="285"/>
      <c r="TWH160" s="285"/>
      <c r="TWI160" s="285"/>
      <c r="TWJ160" s="285"/>
      <c r="TWK160" s="285"/>
      <c r="TWL160" s="285"/>
      <c r="TWM160" s="285"/>
      <c r="TWN160" s="286"/>
      <c r="TWO160" s="287"/>
      <c r="TWP160" s="287"/>
      <c r="TWQ160" s="285"/>
      <c r="TWR160" s="288"/>
      <c r="TWS160" s="288"/>
      <c r="TWT160" s="289"/>
      <c r="TWU160" s="285"/>
      <c r="TWV160" s="285"/>
      <c r="TWW160" s="285"/>
      <c r="TWX160" s="285"/>
      <c r="TWY160" s="285"/>
      <c r="TWZ160" s="283"/>
      <c r="TXA160" s="284"/>
      <c r="TXB160" s="285"/>
      <c r="TXC160" s="285"/>
      <c r="TXD160" s="285"/>
      <c r="TXE160" s="285"/>
      <c r="TXF160" s="285"/>
      <c r="TXG160" s="285"/>
      <c r="TXH160" s="285"/>
      <c r="TXI160" s="285"/>
      <c r="TXJ160" s="285"/>
      <c r="TXK160" s="286"/>
      <c r="TXL160" s="287"/>
      <c r="TXM160" s="287"/>
      <c r="TXN160" s="285"/>
      <c r="TXO160" s="288"/>
      <c r="TXP160" s="288"/>
      <c r="TXQ160" s="289"/>
      <c r="TXR160" s="285"/>
      <c r="TXS160" s="285"/>
      <c r="TXT160" s="285"/>
      <c r="TXU160" s="285"/>
      <c r="TXV160" s="285"/>
      <c r="TXW160" s="283"/>
      <c r="TXX160" s="284"/>
      <c r="TXY160" s="285"/>
      <c r="TXZ160" s="285"/>
      <c r="TYA160" s="285"/>
      <c r="TYB160" s="285"/>
      <c r="TYC160" s="285"/>
      <c r="TYD160" s="285"/>
      <c r="TYE160" s="285"/>
      <c r="TYF160" s="285"/>
      <c r="TYG160" s="285"/>
      <c r="TYH160" s="286"/>
      <c r="TYI160" s="287"/>
      <c r="TYJ160" s="287"/>
      <c r="TYK160" s="285"/>
      <c r="TYL160" s="288"/>
      <c r="TYM160" s="288"/>
      <c r="TYN160" s="289"/>
      <c r="TYO160" s="285"/>
      <c r="TYP160" s="285"/>
      <c r="TYQ160" s="285"/>
      <c r="TYR160" s="285"/>
      <c r="TYS160" s="285"/>
      <c r="TYT160" s="283"/>
      <c r="TYU160" s="284"/>
      <c r="TYV160" s="285"/>
      <c r="TYW160" s="285"/>
      <c r="TYX160" s="285"/>
      <c r="TYY160" s="285"/>
      <c r="TYZ160" s="285"/>
      <c r="TZA160" s="285"/>
      <c r="TZB160" s="285"/>
      <c r="TZC160" s="285"/>
      <c r="TZD160" s="285"/>
      <c r="TZE160" s="286"/>
      <c r="TZF160" s="287"/>
      <c r="TZG160" s="287"/>
      <c r="TZH160" s="285"/>
      <c r="TZI160" s="288"/>
      <c r="TZJ160" s="288"/>
      <c r="TZK160" s="289"/>
      <c r="TZL160" s="285"/>
      <c r="TZM160" s="285"/>
      <c r="TZN160" s="285"/>
      <c r="TZO160" s="285"/>
      <c r="TZP160" s="285"/>
      <c r="TZQ160" s="283"/>
      <c r="TZR160" s="284"/>
      <c r="TZS160" s="285"/>
      <c r="TZT160" s="285"/>
      <c r="TZU160" s="285"/>
      <c r="TZV160" s="285"/>
      <c r="TZW160" s="285"/>
      <c r="TZX160" s="285"/>
      <c r="TZY160" s="285"/>
      <c r="TZZ160" s="285"/>
      <c r="UAA160" s="285"/>
      <c r="UAB160" s="286"/>
      <c r="UAC160" s="287"/>
      <c r="UAD160" s="287"/>
      <c r="UAE160" s="285"/>
      <c r="UAF160" s="288"/>
      <c r="UAG160" s="288"/>
      <c r="UAH160" s="289"/>
      <c r="UAI160" s="285"/>
      <c r="UAJ160" s="285"/>
      <c r="UAK160" s="285"/>
      <c r="UAL160" s="285"/>
      <c r="UAM160" s="285"/>
      <c r="UAN160" s="283"/>
      <c r="UAO160" s="284"/>
      <c r="UAP160" s="285"/>
      <c r="UAQ160" s="285"/>
      <c r="UAR160" s="285"/>
      <c r="UAS160" s="285"/>
      <c r="UAT160" s="285"/>
      <c r="UAU160" s="285"/>
      <c r="UAV160" s="285"/>
      <c r="UAW160" s="285"/>
      <c r="UAX160" s="285"/>
      <c r="UAY160" s="286"/>
      <c r="UAZ160" s="287"/>
      <c r="UBA160" s="287"/>
      <c r="UBB160" s="285"/>
      <c r="UBC160" s="288"/>
      <c r="UBD160" s="288"/>
      <c r="UBE160" s="289"/>
      <c r="UBF160" s="285"/>
      <c r="UBG160" s="285"/>
      <c r="UBH160" s="285"/>
      <c r="UBI160" s="285"/>
      <c r="UBJ160" s="285"/>
      <c r="UBK160" s="283"/>
      <c r="UBL160" s="284"/>
      <c r="UBM160" s="285"/>
      <c r="UBN160" s="285"/>
      <c r="UBO160" s="285"/>
      <c r="UBP160" s="285"/>
      <c r="UBQ160" s="285"/>
      <c r="UBR160" s="285"/>
      <c r="UBS160" s="285"/>
      <c r="UBT160" s="285"/>
      <c r="UBU160" s="285"/>
      <c r="UBV160" s="286"/>
      <c r="UBW160" s="287"/>
      <c r="UBX160" s="287"/>
      <c r="UBY160" s="285"/>
      <c r="UBZ160" s="288"/>
      <c r="UCA160" s="288"/>
      <c r="UCB160" s="289"/>
      <c r="UCC160" s="285"/>
      <c r="UCD160" s="285"/>
      <c r="UCE160" s="285"/>
      <c r="UCF160" s="285"/>
      <c r="UCG160" s="285"/>
      <c r="UCH160" s="283"/>
      <c r="UCI160" s="284"/>
      <c r="UCJ160" s="285"/>
      <c r="UCK160" s="285"/>
      <c r="UCL160" s="285"/>
      <c r="UCM160" s="285"/>
      <c r="UCN160" s="285"/>
      <c r="UCO160" s="285"/>
      <c r="UCP160" s="285"/>
      <c r="UCQ160" s="285"/>
      <c r="UCR160" s="285"/>
      <c r="UCS160" s="286"/>
      <c r="UCT160" s="287"/>
      <c r="UCU160" s="287"/>
      <c r="UCV160" s="285"/>
      <c r="UCW160" s="288"/>
      <c r="UCX160" s="288"/>
      <c r="UCY160" s="289"/>
      <c r="UCZ160" s="285"/>
      <c r="UDA160" s="285"/>
      <c r="UDB160" s="285"/>
      <c r="UDC160" s="285"/>
      <c r="UDD160" s="285"/>
      <c r="UDE160" s="283"/>
      <c r="UDF160" s="284"/>
      <c r="UDG160" s="285"/>
      <c r="UDH160" s="285"/>
      <c r="UDI160" s="285"/>
      <c r="UDJ160" s="285"/>
      <c r="UDK160" s="285"/>
      <c r="UDL160" s="285"/>
      <c r="UDM160" s="285"/>
      <c r="UDN160" s="285"/>
      <c r="UDO160" s="285"/>
      <c r="UDP160" s="286"/>
      <c r="UDQ160" s="287"/>
      <c r="UDR160" s="287"/>
      <c r="UDS160" s="285"/>
      <c r="UDT160" s="288"/>
      <c r="UDU160" s="288"/>
      <c r="UDV160" s="289"/>
      <c r="UDW160" s="285"/>
      <c r="UDX160" s="285"/>
      <c r="UDY160" s="285"/>
      <c r="UDZ160" s="285"/>
      <c r="UEA160" s="285"/>
      <c r="UEB160" s="283"/>
      <c r="UEC160" s="284"/>
      <c r="UED160" s="285"/>
      <c r="UEE160" s="285"/>
      <c r="UEF160" s="285"/>
      <c r="UEG160" s="285"/>
      <c r="UEH160" s="285"/>
      <c r="UEI160" s="285"/>
      <c r="UEJ160" s="285"/>
      <c r="UEK160" s="285"/>
      <c r="UEL160" s="285"/>
      <c r="UEM160" s="286"/>
      <c r="UEN160" s="287"/>
      <c r="UEO160" s="287"/>
      <c r="UEP160" s="285"/>
      <c r="UEQ160" s="288"/>
      <c r="UER160" s="288"/>
      <c r="UES160" s="289"/>
      <c r="UET160" s="285"/>
      <c r="UEU160" s="285"/>
      <c r="UEV160" s="285"/>
      <c r="UEW160" s="285"/>
      <c r="UEX160" s="285"/>
      <c r="UEY160" s="283"/>
      <c r="UEZ160" s="284"/>
      <c r="UFA160" s="285"/>
      <c r="UFB160" s="285"/>
      <c r="UFC160" s="285"/>
      <c r="UFD160" s="285"/>
      <c r="UFE160" s="285"/>
      <c r="UFF160" s="285"/>
      <c r="UFG160" s="285"/>
      <c r="UFH160" s="285"/>
      <c r="UFI160" s="285"/>
      <c r="UFJ160" s="286"/>
      <c r="UFK160" s="287"/>
      <c r="UFL160" s="287"/>
      <c r="UFM160" s="285"/>
      <c r="UFN160" s="288"/>
      <c r="UFO160" s="288"/>
      <c r="UFP160" s="289"/>
      <c r="UFQ160" s="285"/>
      <c r="UFR160" s="285"/>
      <c r="UFS160" s="285"/>
      <c r="UFT160" s="285"/>
      <c r="UFU160" s="285"/>
      <c r="UFV160" s="283"/>
      <c r="UFW160" s="284"/>
      <c r="UFX160" s="285"/>
      <c r="UFY160" s="285"/>
      <c r="UFZ160" s="285"/>
      <c r="UGA160" s="285"/>
      <c r="UGB160" s="285"/>
      <c r="UGC160" s="285"/>
      <c r="UGD160" s="285"/>
      <c r="UGE160" s="285"/>
      <c r="UGF160" s="285"/>
      <c r="UGG160" s="286"/>
      <c r="UGH160" s="287"/>
      <c r="UGI160" s="287"/>
      <c r="UGJ160" s="285"/>
      <c r="UGK160" s="288"/>
      <c r="UGL160" s="288"/>
      <c r="UGM160" s="289"/>
      <c r="UGN160" s="285"/>
      <c r="UGO160" s="285"/>
      <c r="UGP160" s="285"/>
      <c r="UGQ160" s="285"/>
      <c r="UGR160" s="285"/>
      <c r="UGS160" s="283"/>
      <c r="UGT160" s="284"/>
      <c r="UGU160" s="285"/>
      <c r="UGV160" s="285"/>
      <c r="UGW160" s="285"/>
      <c r="UGX160" s="285"/>
      <c r="UGY160" s="285"/>
      <c r="UGZ160" s="285"/>
      <c r="UHA160" s="285"/>
      <c r="UHB160" s="285"/>
      <c r="UHC160" s="285"/>
      <c r="UHD160" s="286"/>
      <c r="UHE160" s="287"/>
      <c r="UHF160" s="287"/>
      <c r="UHG160" s="285"/>
      <c r="UHH160" s="288"/>
      <c r="UHI160" s="288"/>
      <c r="UHJ160" s="289"/>
      <c r="UHK160" s="285"/>
      <c r="UHL160" s="285"/>
      <c r="UHM160" s="285"/>
      <c r="UHN160" s="285"/>
      <c r="UHO160" s="285"/>
      <c r="UHP160" s="283"/>
      <c r="UHQ160" s="284"/>
      <c r="UHR160" s="285"/>
      <c r="UHS160" s="285"/>
      <c r="UHT160" s="285"/>
      <c r="UHU160" s="285"/>
      <c r="UHV160" s="285"/>
      <c r="UHW160" s="285"/>
      <c r="UHX160" s="285"/>
      <c r="UHY160" s="285"/>
      <c r="UHZ160" s="285"/>
      <c r="UIA160" s="286"/>
      <c r="UIB160" s="287"/>
      <c r="UIC160" s="287"/>
      <c r="UID160" s="285"/>
      <c r="UIE160" s="288"/>
      <c r="UIF160" s="288"/>
      <c r="UIG160" s="289"/>
      <c r="UIH160" s="285"/>
      <c r="UII160" s="285"/>
      <c r="UIJ160" s="285"/>
      <c r="UIK160" s="285"/>
      <c r="UIL160" s="285"/>
      <c r="UIM160" s="283"/>
      <c r="UIN160" s="284"/>
      <c r="UIO160" s="285"/>
      <c r="UIP160" s="285"/>
      <c r="UIQ160" s="285"/>
      <c r="UIR160" s="285"/>
      <c r="UIS160" s="285"/>
      <c r="UIT160" s="285"/>
      <c r="UIU160" s="285"/>
      <c r="UIV160" s="285"/>
      <c r="UIW160" s="285"/>
      <c r="UIX160" s="286"/>
      <c r="UIY160" s="287"/>
      <c r="UIZ160" s="287"/>
      <c r="UJA160" s="285"/>
      <c r="UJB160" s="288"/>
      <c r="UJC160" s="288"/>
      <c r="UJD160" s="289"/>
      <c r="UJE160" s="285"/>
      <c r="UJF160" s="285"/>
      <c r="UJG160" s="285"/>
      <c r="UJH160" s="285"/>
      <c r="UJI160" s="285"/>
      <c r="UJJ160" s="283"/>
      <c r="UJK160" s="284"/>
      <c r="UJL160" s="285"/>
      <c r="UJM160" s="285"/>
      <c r="UJN160" s="285"/>
      <c r="UJO160" s="285"/>
      <c r="UJP160" s="285"/>
      <c r="UJQ160" s="285"/>
      <c r="UJR160" s="285"/>
      <c r="UJS160" s="285"/>
      <c r="UJT160" s="285"/>
      <c r="UJU160" s="286"/>
      <c r="UJV160" s="287"/>
      <c r="UJW160" s="287"/>
      <c r="UJX160" s="285"/>
      <c r="UJY160" s="288"/>
      <c r="UJZ160" s="288"/>
      <c r="UKA160" s="289"/>
      <c r="UKB160" s="285"/>
      <c r="UKC160" s="285"/>
      <c r="UKD160" s="285"/>
      <c r="UKE160" s="285"/>
      <c r="UKF160" s="285"/>
      <c r="UKG160" s="283"/>
      <c r="UKH160" s="284"/>
      <c r="UKI160" s="285"/>
      <c r="UKJ160" s="285"/>
      <c r="UKK160" s="285"/>
      <c r="UKL160" s="285"/>
      <c r="UKM160" s="285"/>
      <c r="UKN160" s="285"/>
      <c r="UKO160" s="285"/>
      <c r="UKP160" s="285"/>
      <c r="UKQ160" s="285"/>
      <c r="UKR160" s="286"/>
      <c r="UKS160" s="287"/>
      <c r="UKT160" s="287"/>
      <c r="UKU160" s="285"/>
      <c r="UKV160" s="288"/>
      <c r="UKW160" s="288"/>
      <c r="UKX160" s="289"/>
      <c r="UKY160" s="285"/>
      <c r="UKZ160" s="285"/>
      <c r="ULA160" s="285"/>
      <c r="ULB160" s="285"/>
      <c r="ULC160" s="285"/>
      <c r="ULD160" s="283"/>
      <c r="ULE160" s="284"/>
      <c r="ULF160" s="285"/>
      <c r="ULG160" s="285"/>
      <c r="ULH160" s="285"/>
      <c r="ULI160" s="285"/>
      <c r="ULJ160" s="285"/>
      <c r="ULK160" s="285"/>
      <c r="ULL160" s="285"/>
      <c r="ULM160" s="285"/>
      <c r="ULN160" s="285"/>
      <c r="ULO160" s="286"/>
      <c r="ULP160" s="287"/>
      <c r="ULQ160" s="287"/>
      <c r="ULR160" s="285"/>
      <c r="ULS160" s="288"/>
      <c r="ULT160" s="288"/>
      <c r="ULU160" s="289"/>
      <c r="ULV160" s="285"/>
      <c r="ULW160" s="285"/>
      <c r="ULX160" s="285"/>
      <c r="ULY160" s="285"/>
      <c r="ULZ160" s="285"/>
      <c r="UMA160" s="283"/>
      <c r="UMB160" s="284"/>
      <c r="UMC160" s="285"/>
      <c r="UMD160" s="285"/>
      <c r="UME160" s="285"/>
      <c r="UMF160" s="285"/>
      <c r="UMG160" s="285"/>
      <c r="UMH160" s="285"/>
      <c r="UMI160" s="285"/>
      <c r="UMJ160" s="285"/>
      <c r="UMK160" s="285"/>
      <c r="UML160" s="286"/>
      <c r="UMM160" s="287"/>
      <c r="UMN160" s="287"/>
      <c r="UMO160" s="285"/>
      <c r="UMP160" s="288"/>
      <c r="UMQ160" s="288"/>
      <c r="UMR160" s="289"/>
      <c r="UMS160" s="285"/>
      <c r="UMT160" s="285"/>
      <c r="UMU160" s="285"/>
      <c r="UMV160" s="285"/>
      <c r="UMW160" s="285"/>
      <c r="UMX160" s="283"/>
      <c r="UMY160" s="284"/>
      <c r="UMZ160" s="285"/>
      <c r="UNA160" s="285"/>
      <c r="UNB160" s="285"/>
      <c r="UNC160" s="285"/>
      <c r="UND160" s="285"/>
      <c r="UNE160" s="285"/>
      <c r="UNF160" s="285"/>
      <c r="UNG160" s="285"/>
      <c r="UNH160" s="285"/>
      <c r="UNI160" s="286"/>
      <c r="UNJ160" s="287"/>
      <c r="UNK160" s="287"/>
      <c r="UNL160" s="285"/>
      <c r="UNM160" s="288"/>
      <c r="UNN160" s="288"/>
      <c r="UNO160" s="289"/>
      <c r="UNP160" s="285"/>
      <c r="UNQ160" s="285"/>
      <c r="UNR160" s="285"/>
      <c r="UNS160" s="285"/>
      <c r="UNT160" s="285"/>
      <c r="UNU160" s="283"/>
      <c r="UNV160" s="284"/>
      <c r="UNW160" s="285"/>
      <c r="UNX160" s="285"/>
      <c r="UNY160" s="285"/>
      <c r="UNZ160" s="285"/>
      <c r="UOA160" s="285"/>
      <c r="UOB160" s="285"/>
      <c r="UOC160" s="285"/>
      <c r="UOD160" s="285"/>
      <c r="UOE160" s="285"/>
      <c r="UOF160" s="286"/>
      <c r="UOG160" s="287"/>
      <c r="UOH160" s="287"/>
      <c r="UOI160" s="285"/>
      <c r="UOJ160" s="288"/>
      <c r="UOK160" s="288"/>
      <c r="UOL160" s="289"/>
      <c r="UOM160" s="285"/>
      <c r="UON160" s="285"/>
      <c r="UOO160" s="285"/>
      <c r="UOP160" s="285"/>
      <c r="UOQ160" s="285"/>
      <c r="UOR160" s="283"/>
      <c r="UOS160" s="284"/>
      <c r="UOT160" s="285"/>
      <c r="UOU160" s="285"/>
      <c r="UOV160" s="285"/>
      <c r="UOW160" s="285"/>
      <c r="UOX160" s="285"/>
      <c r="UOY160" s="285"/>
      <c r="UOZ160" s="285"/>
      <c r="UPA160" s="285"/>
      <c r="UPB160" s="285"/>
      <c r="UPC160" s="286"/>
      <c r="UPD160" s="287"/>
      <c r="UPE160" s="287"/>
      <c r="UPF160" s="285"/>
      <c r="UPG160" s="288"/>
      <c r="UPH160" s="288"/>
      <c r="UPI160" s="289"/>
      <c r="UPJ160" s="285"/>
      <c r="UPK160" s="285"/>
      <c r="UPL160" s="285"/>
      <c r="UPM160" s="285"/>
      <c r="UPN160" s="285"/>
      <c r="UPO160" s="283"/>
      <c r="UPP160" s="284"/>
      <c r="UPQ160" s="285"/>
      <c r="UPR160" s="285"/>
      <c r="UPS160" s="285"/>
      <c r="UPT160" s="285"/>
      <c r="UPU160" s="285"/>
      <c r="UPV160" s="285"/>
      <c r="UPW160" s="285"/>
      <c r="UPX160" s="285"/>
      <c r="UPY160" s="285"/>
      <c r="UPZ160" s="286"/>
      <c r="UQA160" s="287"/>
      <c r="UQB160" s="287"/>
      <c r="UQC160" s="285"/>
      <c r="UQD160" s="288"/>
      <c r="UQE160" s="288"/>
      <c r="UQF160" s="289"/>
      <c r="UQG160" s="285"/>
      <c r="UQH160" s="285"/>
      <c r="UQI160" s="285"/>
      <c r="UQJ160" s="285"/>
      <c r="UQK160" s="285"/>
      <c r="UQL160" s="283"/>
      <c r="UQM160" s="284"/>
      <c r="UQN160" s="285"/>
      <c r="UQO160" s="285"/>
      <c r="UQP160" s="285"/>
      <c r="UQQ160" s="285"/>
      <c r="UQR160" s="285"/>
      <c r="UQS160" s="285"/>
      <c r="UQT160" s="285"/>
      <c r="UQU160" s="285"/>
      <c r="UQV160" s="285"/>
      <c r="UQW160" s="286"/>
      <c r="UQX160" s="287"/>
      <c r="UQY160" s="287"/>
      <c r="UQZ160" s="285"/>
      <c r="URA160" s="288"/>
      <c r="URB160" s="288"/>
      <c r="URC160" s="289"/>
      <c r="URD160" s="285"/>
      <c r="URE160" s="285"/>
      <c r="URF160" s="285"/>
      <c r="URG160" s="285"/>
      <c r="URH160" s="285"/>
      <c r="URI160" s="283"/>
      <c r="URJ160" s="284"/>
      <c r="URK160" s="285"/>
      <c r="URL160" s="285"/>
      <c r="URM160" s="285"/>
      <c r="URN160" s="285"/>
      <c r="URO160" s="285"/>
      <c r="URP160" s="285"/>
      <c r="URQ160" s="285"/>
      <c r="URR160" s="285"/>
      <c r="URS160" s="285"/>
      <c r="URT160" s="286"/>
      <c r="URU160" s="287"/>
      <c r="URV160" s="287"/>
      <c r="URW160" s="285"/>
      <c r="URX160" s="288"/>
      <c r="URY160" s="288"/>
      <c r="URZ160" s="289"/>
      <c r="USA160" s="285"/>
      <c r="USB160" s="285"/>
      <c r="USC160" s="285"/>
      <c r="USD160" s="285"/>
      <c r="USE160" s="285"/>
      <c r="USF160" s="283"/>
      <c r="USG160" s="284"/>
      <c r="USH160" s="285"/>
      <c r="USI160" s="285"/>
      <c r="USJ160" s="285"/>
      <c r="USK160" s="285"/>
      <c r="USL160" s="285"/>
      <c r="USM160" s="285"/>
      <c r="USN160" s="285"/>
      <c r="USO160" s="285"/>
      <c r="USP160" s="285"/>
      <c r="USQ160" s="286"/>
      <c r="USR160" s="287"/>
      <c r="USS160" s="287"/>
      <c r="UST160" s="285"/>
      <c r="USU160" s="288"/>
      <c r="USV160" s="288"/>
      <c r="USW160" s="289"/>
      <c r="USX160" s="285"/>
      <c r="USY160" s="285"/>
      <c r="USZ160" s="285"/>
      <c r="UTA160" s="285"/>
      <c r="UTB160" s="285"/>
      <c r="UTC160" s="283"/>
      <c r="UTD160" s="284"/>
      <c r="UTE160" s="285"/>
      <c r="UTF160" s="285"/>
      <c r="UTG160" s="285"/>
      <c r="UTH160" s="285"/>
      <c r="UTI160" s="285"/>
      <c r="UTJ160" s="285"/>
      <c r="UTK160" s="285"/>
      <c r="UTL160" s="285"/>
      <c r="UTM160" s="285"/>
      <c r="UTN160" s="286"/>
      <c r="UTO160" s="287"/>
      <c r="UTP160" s="287"/>
      <c r="UTQ160" s="285"/>
      <c r="UTR160" s="288"/>
      <c r="UTS160" s="288"/>
      <c r="UTT160" s="289"/>
      <c r="UTU160" s="285"/>
      <c r="UTV160" s="285"/>
      <c r="UTW160" s="285"/>
      <c r="UTX160" s="285"/>
      <c r="UTY160" s="285"/>
      <c r="UTZ160" s="283"/>
      <c r="UUA160" s="284"/>
      <c r="UUB160" s="285"/>
      <c r="UUC160" s="285"/>
      <c r="UUD160" s="285"/>
      <c r="UUE160" s="285"/>
      <c r="UUF160" s="285"/>
      <c r="UUG160" s="285"/>
      <c r="UUH160" s="285"/>
      <c r="UUI160" s="285"/>
      <c r="UUJ160" s="285"/>
      <c r="UUK160" s="286"/>
      <c r="UUL160" s="287"/>
      <c r="UUM160" s="287"/>
      <c r="UUN160" s="285"/>
      <c r="UUO160" s="288"/>
      <c r="UUP160" s="288"/>
      <c r="UUQ160" s="289"/>
      <c r="UUR160" s="285"/>
      <c r="UUS160" s="285"/>
      <c r="UUT160" s="285"/>
      <c r="UUU160" s="285"/>
      <c r="UUV160" s="285"/>
      <c r="UUW160" s="283"/>
      <c r="UUX160" s="284"/>
      <c r="UUY160" s="285"/>
      <c r="UUZ160" s="285"/>
      <c r="UVA160" s="285"/>
      <c r="UVB160" s="285"/>
      <c r="UVC160" s="285"/>
      <c r="UVD160" s="285"/>
      <c r="UVE160" s="285"/>
      <c r="UVF160" s="285"/>
      <c r="UVG160" s="285"/>
      <c r="UVH160" s="286"/>
      <c r="UVI160" s="287"/>
      <c r="UVJ160" s="287"/>
      <c r="UVK160" s="285"/>
      <c r="UVL160" s="288"/>
      <c r="UVM160" s="288"/>
      <c r="UVN160" s="289"/>
      <c r="UVO160" s="285"/>
      <c r="UVP160" s="285"/>
      <c r="UVQ160" s="285"/>
      <c r="UVR160" s="285"/>
      <c r="UVS160" s="285"/>
      <c r="UVT160" s="283"/>
      <c r="UVU160" s="284"/>
      <c r="UVV160" s="285"/>
      <c r="UVW160" s="285"/>
      <c r="UVX160" s="285"/>
      <c r="UVY160" s="285"/>
      <c r="UVZ160" s="285"/>
      <c r="UWA160" s="285"/>
      <c r="UWB160" s="285"/>
      <c r="UWC160" s="285"/>
      <c r="UWD160" s="285"/>
      <c r="UWE160" s="286"/>
      <c r="UWF160" s="287"/>
      <c r="UWG160" s="287"/>
      <c r="UWH160" s="285"/>
      <c r="UWI160" s="288"/>
      <c r="UWJ160" s="288"/>
      <c r="UWK160" s="289"/>
      <c r="UWL160" s="285"/>
      <c r="UWM160" s="285"/>
      <c r="UWN160" s="285"/>
      <c r="UWO160" s="285"/>
      <c r="UWP160" s="285"/>
      <c r="UWQ160" s="283"/>
      <c r="UWR160" s="284"/>
      <c r="UWS160" s="285"/>
      <c r="UWT160" s="285"/>
      <c r="UWU160" s="285"/>
      <c r="UWV160" s="285"/>
      <c r="UWW160" s="285"/>
      <c r="UWX160" s="285"/>
      <c r="UWY160" s="285"/>
      <c r="UWZ160" s="285"/>
      <c r="UXA160" s="285"/>
      <c r="UXB160" s="286"/>
      <c r="UXC160" s="287"/>
      <c r="UXD160" s="287"/>
      <c r="UXE160" s="285"/>
      <c r="UXF160" s="288"/>
      <c r="UXG160" s="288"/>
      <c r="UXH160" s="289"/>
      <c r="UXI160" s="285"/>
      <c r="UXJ160" s="285"/>
      <c r="UXK160" s="285"/>
      <c r="UXL160" s="285"/>
      <c r="UXM160" s="285"/>
      <c r="UXN160" s="283"/>
      <c r="UXO160" s="284"/>
      <c r="UXP160" s="285"/>
      <c r="UXQ160" s="285"/>
      <c r="UXR160" s="285"/>
      <c r="UXS160" s="285"/>
      <c r="UXT160" s="285"/>
      <c r="UXU160" s="285"/>
      <c r="UXV160" s="285"/>
      <c r="UXW160" s="285"/>
      <c r="UXX160" s="285"/>
      <c r="UXY160" s="286"/>
      <c r="UXZ160" s="287"/>
      <c r="UYA160" s="287"/>
      <c r="UYB160" s="285"/>
      <c r="UYC160" s="288"/>
      <c r="UYD160" s="288"/>
      <c r="UYE160" s="289"/>
      <c r="UYF160" s="285"/>
      <c r="UYG160" s="285"/>
      <c r="UYH160" s="285"/>
      <c r="UYI160" s="285"/>
      <c r="UYJ160" s="285"/>
      <c r="UYK160" s="283"/>
      <c r="UYL160" s="284"/>
      <c r="UYM160" s="285"/>
      <c r="UYN160" s="285"/>
      <c r="UYO160" s="285"/>
      <c r="UYP160" s="285"/>
      <c r="UYQ160" s="285"/>
      <c r="UYR160" s="285"/>
      <c r="UYS160" s="285"/>
      <c r="UYT160" s="285"/>
      <c r="UYU160" s="285"/>
      <c r="UYV160" s="286"/>
      <c r="UYW160" s="287"/>
      <c r="UYX160" s="287"/>
      <c r="UYY160" s="285"/>
      <c r="UYZ160" s="288"/>
      <c r="UZA160" s="288"/>
      <c r="UZB160" s="289"/>
      <c r="UZC160" s="285"/>
      <c r="UZD160" s="285"/>
      <c r="UZE160" s="285"/>
      <c r="UZF160" s="285"/>
      <c r="UZG160" s="285"/>
      <c r="UZH160" s="283"/>
      <c r="UZI160" s="284"/>
      <c r="UZJ160" s="285"/>
      <c r="UZK160" s="285"/>
      <c r="UZL160" s="285"/>
      <c r="UZM160" s="285"/>
      <c r="UZN160" s="285"/>
      <c r="UZO160" s="285"/>
      <c r="UZP160" s="285"/>
      <c r="UZQ160" s="285"/>
      <c r="UZR160" s="285"/>
      <c r="UZS160" s="286"/>
      <c r="UZT160" s="287"/>
      <c r="UZU160" s="287"/>
      <c r="UZV160" s="285"/>
      <c r="UZW160" s="288"/>
      <c r="UZX160" s="288"/>
      <c r="UZY160" s="289"/>
      <c r="UZZ160" s="285"/>
      <c r="VAA160" s="285"/>
      <c r="VAB160" s="285"/>
      <c r="VAC160" s="285"/>
      <c r="VAD160" s="285"/>
      <c r="VAE160" s="283"/>
      <c r="VAF160" s="284"/>
      <c r="VAG160" s="285"/>
      <c r="VAH160" s="285"/>
      <c r="VAI160" s="285"/>
      <c r="VAJ160" s="285"/>
      <c r="VAK160" s="285"/>
      <c r="VAL160" s="285"/>
      <c r="VAM160" s="285"/>
      <c r="VAN160" s="285"/>
      <c r="VAO160" s="285"/>
      <c r="VAP160" s="286"/>
      <c r="VAQ160" s="287"/>
      <c r="VAR160" s="287"/>
      <c r="VAS160" s="285"/>
      <c r="VAT160" s="288"/>
      <c r="VAU160" s="288"/>
      <c r="VAV160" s="289"/>
      <c r="VAW160" s="285"/>
      <c r="VAX160" s="285"/>
      <c r="VAY160" s="285"/>
      <c r="VAZ160" s="285"/>
      <c r="VBA160" s="285"/>
      <c r="VBB160" s="283"/>
      <c r="VBC160" s="284"/>
      <c r="VBD160" s="285"/>
      <c r="VBE160" s="285"/>
      <c r="VBF160" s="285"/>
      <c r="VBG160" s="285"/>
      <c r="VBH160" s="285"/>
      <c r="VBI160" s="285"/>
      <c r="VBJ160" s="285"/>
      <c r="VBK160" s="285"/>
      <c r="VBL160" s="285"/>
      <c r="VBM160" s="286"/>
      <c r="VBN160" s="287"/>
      <c r="VBO160" s="287"/>
      <c r="VBP160" s="285"/>
      <c r="VBQ160" s="288"/>
      <c r="VBR160" s="288"/>
      <c r="VBS160" s="289"/>
      <c r="VBT160" s="285"/>
      <c r="VBU160" s="285"/>
      <c r="VBV160" s="285"/>
      <c r="VBW160" s="285"/>
      <c r="VBX160" s="285"/>
      <c r="VBY160" s="283"/>
      <c r="VBZ160" s="284"/>
      <c r="VCA160" s="285"/>
      <c r="VCB160" s="285"/>
      <c r="VCC160" s="285"/>
      <c r="VCD160" s="285"/>
      <c r="VCE160" s="285"/>
      <c r="VCF160" s="285"/>
      <c r="VCG160" s="285"/>
      <c r="VCH160" s="285"/>
      <c r="VCI160" s="285"/>
      <c r="VCJ160" s="286"/>
      <c r="VCK160" s="287"/>
      <c r="VCL160" s="287"/>
      <c r="VCM160" s="285"/>
      <c r="VCN160" s="288"/>
      <c r="VCO160" s="288"/>
      <c r="VCP160" s="289"/>
      <c r="VCQ160" s="285"/>
      <c r="VCR160" s="285"/>
      <c r="VCS160" s="285"/>
      <c r="VCT160" s="285"/>
      <c r="VCU160" s="285"/>
      <c r="VCV160" s="283"/>
      <c r="VCW160" s="284"/>
      <c r="VCX160" s="285"/>
      <c r="VCY160" s="285"/>
      <c r="VCZ160" s="285"/>
      <c r="VDA160" s="285"/>
      <c r="VDB160" s="285"/>
      <c r="VDC160" s="285"/>
      <c r="VDD160" s="285"/>
      <c r="VDE160" s="285"/>
      <c r="VDF160" s="285"/>
      <c r="VDG160" s="286"/>
      <c r="VDH160" s="287"/>
      <c r="VDI160" s="287"/>
      <c r="VDJ160" s="285"/>
      <c r="VDK160" s="288"/>
      <c r="VDL160" s="288"/>
      <c r="VDM160" s="289"/>
      <c r="VDN160" s="285"/>
      <c r="VDO160" s="285"/>
      <c r="VDP160" s="285"/>
      <c r="VDQ160" s="285"/>
      <c r="VDR160" s="285"/>
      <c r="VDS160" s="283"/>
      <c r="VDT160" s="284"/>
      <c r="VDU160" s="285"/>
      <c r="VDV160" s="285"/>
      <c r="VDW160" s="285"/>
      <c r="VDX160" s="285"/>
      <c r="VDY160" s="285"/>
      <c r="VDZ160" s="285"/>
      <c r="VEA160" s="285"/>
      <c r="VEB160" s="285"/>
      <c r="VEC160" s="285"/>
      <c r="VED160" s="286"/>
      <c r="VEE160" s="287"/>
      <c r="VEF160" s="287"/>
      <c r="VEG160" s="285"/>
      <c r="VEH160" s="288"/>
      <c r="VEI160" s="288"/>
      <c r="VEJ160" s="289"/>
      <c r="VEK160" s="285"/>
      <c r="VEL160" s="285"/>
      <c r="VEM160" s="285"/>
      <c r="VEN160" s="285"/>
      <c r="VEO160" s="285"/>
      <c r="VEP160" s="283"/>
      <c r="VEQ160" s="284"/>
      <c r="VER160" s="285"/>
      <c r="VES160" s="285"/>
      <c r="VET160" s="285"/>
      <c r="VEU160" s="285"/>
      <c r="VEV160" s="285"/>
      <c r="VEW160" s="285"/>
      <c r="VEX160" s="285"/>
      <c r="VEY160" s="285"/>
      <c r="VEZ160" s="285"/>
      <c r="VFA160" s="286"/>
      <c r="VFB160" s="287"/>
      <c r="VFC160" s="287"/>
      <c r="VFD160" s="285"/>
      <c r="VFE160" s="288"/>
      <c r="VFF160" s="288"/>
      <c r="VFG160" s="289"/>
      <c r="VFH160" s="285"/>
      <c r="VFI160" s="285"/>
      <c r="VFJ160" s="285"/>
      <c r="VFK160" s="285"/>
      <c r="VFL160" s="285"/>
      <c r="VFM160" s="283"/>
      <c r="VFN160" s="284"/>
      <c r="VFO160" s="285"/>
      <c r="VFP160" s="285"/>
      <c r="VFQ160" s="285"/>
      <c r="VFR160" s="285"/>
      <c r="VFS160" s="285"/>
      <c r="VFT160" s="285"/>
      <c r="VFU160" s="285"/>
      <c r="VFV160" s="285"/>
      <c r="VFW160" s="285"/>
      <c r="VFX160" s="286"/>
      <c r="VFY160" s="287"/>
      <c r="VFZ160" s="287"/>
      <c r="VGA160" s="285"/>
      <c r="VGB160" s="288"/>
      <c r="VGC160" s="288"/>
      <c r="VGD160" s="289"/>
      <c r="VGE160" s="285"/>
      <c r="VGF160" s="285"/>
      <c r="VGG160" s="285"/>
      <c r="VGH160" s="285"/>
      <c r="VGI160" s="285"/>
      <c r="VGJ160" s="283"/>
      <c r="VGK160" s="284"/>
      <c r="VGL160" s="285"/>
      <c r="VGM160" s="285"/>
      <c r="VGN160" s="285"/>
      <c r="VGO160" s="285"/>
      <c r="VGP160" s="285"/>
      <c r="VGQ160" s="285"/>
      <c r="VGR160" s="285"/>
      <c r="VGS160" s="285"/>
      <c r="VGT160" s="285"/>
      <c r="VGU160" s="286"/>
      <c r="VGV160" s="287"/>
      <c r="VGW160" s="287"/>
      <c r="VGX160" s="285"/>
      <c r="VGY160" s="288"/>
      <c r="VGZ160" s="288"/>
      <c r="VHA160" s="289"/>
      <c r="VHB160" s="285"/>
      <c r="VHC160" s="285"/>
      <c r="VHD160" s="285"/>
      <c r="VHE160" s="285"/>
      <c r="VHF160" s="285"/>
      <c r="VHG160" s="283"/>
      <c r="VHH160" s="284"/>
      <c r="VHI160" s="285"/>
      <c r="VHJ160" s="285"/>
      <c r="VHK160" s="285"/>
      <c r="VHL160" s="285"/>
      <c r="VHM160" s="285"/>
      <c r="VHN160" s="285"/>
      <c r="VHO160" s="285"/>
      <c r="VHP160" s="285"/>
      <c r="VHQ160" s="285"/>
      <c r="VHR160" s="286"/>
      <c r="VHS160" s="287"/>
      <c r="VHT160" s="287"/>
      <c r="VHU160" s="285"/>
      <c r="VHV160" s="288"/>
      <c r="VHW160" s="288"/>
      <c r="VHX160" s="289"/>
      <c r="VHY160" s="285"/>
      <c r="VHZ160" s="285"/>
      <c r="VIA160" s="285"/>
      <c r="VIB160" s="285"/>
      <c r="VIC160" s="285"/>
      <c r="VID160" s="283"/>
      <c r="VIE160" s="284"/>
      <c r="VIF160" s="285"/>
      <c r="VIG160" s="285"/>
      <c r="VIH160" s="285"/>
      <c r="VII160" s="285"/>
      <c r="VIJ160" s="285"/>
      <c r="VIK160" s="285"/>
      <c r="VIL160" s="285"/>
      <c r="VIM160" s="285"/>
      <c r="VIN160" s="285"/>
      <c r="VIO160" s="286"/>
      <c r="VIP160" s="287"/>
      <c r="VIQ160" s="287"/>
      <c r="VIR160" s="285"/>
      <c r="VIS160" s="288"/>
      <c r="VIT160" s="288"/>
      <c r="VIU160" s="289"/>
      <c r="VIV160" s="285"/>
      <c r="VIW160" s="285"/>
      <c r="VIX160" s="285"/>
      <c r="VIY160" s="285"/>
      <c r="VIZ160" s="285"/>
      <c r="VJA160" s="283"/>
      <c r="VJB160" s="284"/>
      <c r="VJC160" s="285"/>
      <c r="VJD160" s="285"/>
      <c r="VJE160" s="285"/>
      <c r="VJF160" s="285"/>
      <c r="VJG160" s="285"/>
      <c r="VJH160" s="285"/>
      <c r="VJI160" s="285"/>
      <c r="VJJ160" s="285"/>
      <c r="VJK160" s="285"/>
      <c r="VJL160" s="286"/>
      <c r="VJM160" s="287"/>
      <c r="VJN160" s="287"/>
      <c r="VJO160" s="285"/>
      <c r="VJP160" s="288"/>
      <c r="VJQ160" s="288"/>
      <c r="VJR160" s="289"/>
      <c r="VJS160" s="285"/>
      <c r="VJT160" s="285"/>
      <c r="VJU160" s="285"/>
      <c r="VJV160" s="285"/>
      <c r="VJW160" s="285"/>
      <c r="VJX160" s="283"/>
      <c r="VJY160" s="284"/>
      <c r="VJZ160" s="285"/>
      <c r="VKA160" s="285"/>
      <c r="VKB160" s="285"/>
      <c r="VKC160" s="285"/>
      <c r="VKD160" s="285"/>
      <c r="VKE160" s="285"/>
      <c r="VKF160" s="285"/>
      <c r="VKG160" s="285"/>
      <c r="VKH160" s="285"/>
      <c r="VKI160" s="286"/>
      <c r="VKJ160" s="287"/>
      <c r="VKK160" s="287"/>
      <c r="VKL160" s="285"/>
      <c r="VKM160" s="288"/>
      <c r="VKN160" s="288"/>
      <c r="VKO160" s="289"/>
      <c r="VKP160" s="285"/>
      <c r="VKQ160" s="285"/>
      <c r="VKR160" s="285"/>
      <c r="VKS160" s="285"/>
      <c r="VKT160" s="285"/>
      <c r="VKU160" s="283"/>
      <c r="VKV160" s="284"/>
      <c r="VKW160" s="285"/>
      <c r="VKX160" s="285"/>
      <c r="VKY160" s="285"/>
      <c r="VKZ160" s="285"/>
      <c r="VLA160" s="285"/>
      <c r="VLB160" s="285"/>
      <c r="VLC160" s="285"/>
      <c r="VLD160" s="285"/>
      <c r="VLE160" s="285"/>
      <c r="VLF160" s="286"/>
      <c r="VLG160" s="287"/>
      <c r="VLH160" s="287"/>
      <c r="VLI160" s="285"/>
      <c r="VLJ160" s="288"/>
      <c r="VLK160" s="288"/>
      <c r="VLL160" s="289"/>
      <c r="VLM160" s="285"/>
      <c r="VLN160" s="285"/>
      <c r="VLO160" s="285"/>
      <c r="VLP160" s="285"/>
      <c r="VLQ160" s="285"/>
      <c r="VLR160" s="283"/>
      <c r="VLS160" s="284"/>
      <c r="VLT160" s="285"/>
      <c r="VLU160" s="285"/>
      <c r="VLV160" s="285"/>
      <c r="VLW160" s="285"/>
      <c r="VLX160" s="285"/>
      <c r="VLY160" s="285"/>
      <c r="VLZ160" s="285"/>
      <c r="VMA160" s="285"/>
      <c r="VMB160" s="285"/>
      <c r="VMC160" s="286"/>
      <c r="VMD160" s="287"/>
      <c r="VME160" s="287"/>
      <c r="VMF160" s="285"/>
      <c r="VMG160" s="288"/>
      <c r="VMH160" s="288"/>
      <c r="VMI160" s="289"/>
      <c r="VMJ160" s="285"/>
      <c r="VMK160" s="285"/>
      <c r="VML160" s="285"/>
      <c r="VMM160" s="285"/>
      <c r="VMN160" s="285"/>
      <c r="VMO160" s="283"/>
      <c r="VMP160" s="284"/>
      <c r="VMQ160" s="285"/>
      <c r="VMR160" s="285"/>
      <c r="VMS160" s="285"/>
      <c r="VMT160" s="285"/>
      <c r="VMU160" s="285"/>
      <c r="VMV160" s="285"/>
      <c r="VMW160" s="285"/>
      <c r="VMX160" s="285"/>
      <c r="VMY160" s="285"/>
      <c r="VMZ160" s="286"/>
      <c r="VNA160" s="287"/>
      <c r="VNB160" s="287"/>
      <c r="VNC160" s="285"/>
      <c r="VND160" s="288"/>
      <c r="VNE160" s="288"/>
      <c r="VNF160" s="289"/>
      <c r="VNG160" s="285"/>
      <c r="VNH160" s="285"/>
      <c r="VNI160" s="285"/>
      <c r="VNJ160" s="285"/>
      <c r="VNK160" s="285"/>
      <c r="VNL160" s="283"/>
      <c r="VNM160" s="284"/>
      <c r="VNN160" s="285"/>
      <c r="VNO160" s="285"/>
      <c r="VNP160" s="285"/>
      <c r="VNQ160" s="285"/>
      <c r="VNR160" s="285"/>
      <c r="VNS160" s="285"/>
      <c r="VNT160" s="285"/>
      <c r="VNU160" s="285"/>
      <c r="VNV160" s="285"/>
      <c r="VNW160" s="286"/>
      <c r="VNX160" s="287"/>
      <c r="VNY160" s="287"/>
      <c r="VNZ160" s="285"/>
      <c r="VOA160" s="288"/>
      <c r="VOB160" s="288"/>
      <c r="VOC160" s="289"/>
      <c r="VOD160" s="285"/>
      <c r="VOE160" s="285"/>
      <c r="VOF160" s="285"/>
      <c r="VOG160" s="285"/>
      <c r="VOH160" s="285"/>
      <c r="VOI160" s="283"/>
      <c r="VOJ160" s="284"/>
      <c r="VOK160" s="285"/>
      <c r="VOL160" s="285"/>
      <c r="VOM160" s="285"/>
      <c r="VON160" s="285"/>
      <c r="VOO160" s="285"/>
      <c r="VOP160" s="285"/>
      <c r="VOQ160" s="285"/>
      <c r="VOR160" s="285"/>
      <c r="VOS160" s="285"/>
      <c r="VOT160" s="286"/>
      <c r="VOU160" s="287"/>
      <c r="VOV160" s="287"/>
      <c r="VOW160" s="285"/>
      <c r="VOX160" s="288"/>
      <c r="VOY160" s="288"/>
      <c r="VOZ160" s="289"/>
      <c r="VPA160" s="285"/>
      <c r="VPB160" s="285"/>
      <c r="VPC160" s="285"/>
      <c r="VPD160" s="285"/>
      <c r="VPE160" s="285"/>
      <c r="VPF160" s="283"/>
      <c r="VPG160" s="284"/>
      <c r="VPH160" s="285"/>
      <c r="VPI160" s="285"/>
      <c r="VPJ160" s="285"/>
      <c r="VPK160" s="285"/>
      <c r="VPL160" s="285"/>
      <c r="VPM160" s="285"/>
      <c r="VPN160" s="285"/>
      <c r="VPO160" s="285"/>
      <c r="VPP160" s="285"/>
      <c r="VPQ160" s="286"/>
      <c r="VPR160" s="287"/>
      <c r="VPS160" s="287"/>
      <c r="VPT160" s="285"/>
      <c r="VPU160" s="288"/>
      <c r="VPV160" s="288"/>
      <c r="VPW160" s="289"/>
      <c r="VPX160" s="285"/>
      <c r="VPY160" s="285"/>
      <c r="VPZ160" s="285"/>
      <c r="VQA160" s="285"/>
      <c r="VQB160" s="285"/>
      <c r="VQC160" s="283"/>
      <c r="VQD160" s="284"/>
      <c r="VQE160" s="285"/>
      <c r="VQF160" s="285"/>
      <c r="VQG160" s="285"/>
      <c r="VQH160" s="285"/>
      <c r="VQI160" s="285"/>
      <c r="VQJ160" s="285"/>
      <c r="VQK160" s="285"/>
      <c r="VQL160" s="285"/>
      <c r="VQM160" s="285"/>
      <c r="VQN160" s="286"/>
      <c r="VQO160" s="287"/>
      <c r="VQP160" s="287"/>
      <c r="VQQ160" s="285"/>
      <c r="VQR160" s="288"/>
      <c r="VQS160" s="288"/>
      <c r="VQT160" s="289"/>
      <c r="VQU160" s="285"/>
      <c r="VQV160" s="285"/>
      <c r="VQW160" s="285"/>
      <c r="VQX160" s="285"/>
      <c r="VQY160" s="285"/>
      <c r="VQZ160" s="283"/>
      <c r="VRA160" s="284"/>
      <c r="VRB160" s="285"/>
      <c r="VRC160" s="285"/>
      <c r="VRD160" s="285"/>
      <c r="VRE160" s="285"/>
      <c r="VRF160" s="285"/>
      <c r="VRG160" s="285"/>
      <c r="VRH160" s="285"/>
      <c r="VRI160" s="285"/>
      <c r="VRJ160" s="285"/>
      <c r="VRK160" s="286"/>
      <c r="VRL160" s="287"/>
      <c r="VRM160" s="287"/>
      <c r="VRN160" s="285"/>
      <c r="VRO160" s="288"/>
      <c r="VRP160" s="288"/>
      <c r="VRQ160" s="289"/>
      <c r="VRR160" s="285"/>
      <c r="VRS160" s="285"/>
      <c r="VRT160" s="285"/>
      <c r="VRU160" s="285"/>
      <c r="VRV160" s="285"/>
      <c r="VRW160" s="283"/>
      <c r="VRX160" s="284"/>
      <c r="VRY160" s="285"/>
      <c r="VRZ160" s="285"/>
      <c r="VSA160" s="285"/>
      <c r="VSB160" s="285"/>
      <c r="VSC160" s="285"/>
      <c r="VSD160" s="285"/>
      <c r="VSE160" s="285"/>
      <c r="VSF160" s="285"/>
      <c r="VSG160" s="285"/>
      <c r="VSH160" s="286"/>
      <c r="VSI160" s="287"/>
      <c r="VSJ160" s="287"/>
      <c r="VSK160" s="285"/>
      <c r="VSL160" s="288"/>
      <c r="VSM160" s="288"/>
      <c r="VSN160" s="289"/>
      <c r="VSO160" s="285"/>
      <c r="VSP160" s="285"/>
      <c r="VSQ160" s="285"/>
      <c r="VSR160" s="285"/>
      <c r="VSS160" s="285"/>
      <c r="VST160" s="283"/>
      <c r="VSU160" s="284"/>
      <c r="VSV160" s="285"/>
      <c r="VSW160" s="285"/>
      <c r="VSX160" s="285"/>
      <c r="VSY160" s="285"/>
      <c r="VSZ160" s="285"/>
      <c r="VTA160" s="285"/>
      <c r="VTB160" s="285"/>
      <c r="VTC160" s="285"/>
      <c r="VTD160" s="285"/>
      <c r="VTE160" s="286"/>
      <c r="VTF160" s="287"/>
      <c r="VTG160" s="287"/>
      <c r="VTH160" s="285"/>
      <c r="VTI160" s="288"/>
      <c r="VTJ160" s="288"/>
      <c r="VTK160" s="289"/>
      <c r="VTL160" s="285"/>
      <c r="VTM160" s="285"/>
      <c r="VTN160" s="285"/>
      <c r="VTO160" s="285"/>
      <c r="VTP160" s="285"/>
      <c r="VTQ160" s="283"/>
      <c r="VTR160" s="284"/>
      <c r="VTS160" s="285"/>
      <c r="VTT160" s="285"/>
      <c r="VTU160" s="285"/>
      <c r="VTV160" s="285"/>
      <c r="VTW160" s="285"/>
      <c r="VTX160" s="285"/>
      <c r="VTY160" s="285"/>
      <c r="VTZ160" s="285"/>
      <c r="VUA160" s="285"/>
      <c r="VUB160" s="286"/>
      <c r="VUC160" s="287"/>
      <c r="VUD160" s="287"/>
      <c r="VUE160" s="285"/>
      <c r="VUF160" s="288"/>
      <c r="VUG160" s="288"/>
      <c r="VUH160" s="289"/>
      <c r="VUI160" s="285"/>
      <c r="VUJ160" s="285"/>
      <c r="VUK160" s="285"/>
      <c r="VUL160" s="285"/>
      <c r="VUM160" s="285"/>
      <c r="VUN160" s="283"/>
      <c r="VUO160" s="284"/>
      <c r="VUP160" s="285"/>
      <c r="VUQ160" s="285"/>
      <c r="VUR160" s="285"/>
      <c r="VUS160" s="285"/>
      <c r="VUT160" s="285"/>
      <c r="VUU160" s="285"/>
      <c r="VUV160" s="285"/>
      <c r="VUW160" s="285"/>
      <c r="VUX160" s="285"/>
      <c r="VUY160" s="286"/>
      <c r="VUZ160" s="287"/>
      <c r="VVA160" s="287"/>
      <c r="VVB160" s="285"/>
      <c r="VVC160" s="288"/>
      <c r="VVD160" s="288"/>
      <c r="VVE160" s="289"/>
      <c r="VVF160" s="285"/>
      <c r="VVG160" s="285"/>
      <c r="VVH160" s="285"/>
      <c r="VVI160" s="285"/>
      <c r="VVJ160" s="285"/>
      <c r="VVK160" s="283"/>
      <c r="VVL160" s="284"/>
      <c r="VVM160" s="285"/>
      <c r="VVN160" s="285"/>
      <c r="VVO160" s="285"/>
      <c r="VVP160" s="285"/>
      <c r="VVQ160" s="285"/>
      <c r="VVR160" s="285"/>
      <c r="VVS160" s="285"/>
      <c r="VVT160" s="285"/>
      <c r="VVU160" s="285"/>
      <c r="VVV160" s="286"/>
      <c r="VVW160" s="287"/>
      <c r="VVX160" s="287"/>
      <c r="VVY160" s="285"/>
      <c r="VVZ160" s="288"/>
      <c r="VWA160" s="288"/>
      <c r="VWB160" s="289"/>
      <c r="VWC160" s="285"/>
      <c r="VWD160" s="285"/>
      <c r="VWE160" s="285"/>
      <c r="VWF160" s="285"/>
      <c r="VWG160" s="285"/>
      <c r="VWH160" s="283"/>
      <c r="VWI160" s="284"/>
      <c r="VWJ160" s="285"/>
      <c r="VWK160" s="285"/>
      <c r="VWL160" s="285"/>
      <c r="VWM160" s="285"/>
      <c r="VWN160" s="285"/>
      <c r="VWO160" s="285"/>
      <c r="VWP160" s="285"/>
      <c r="VWQ160" s="285"/>
      <c r="VWR160" s="285"/>
      <c r="VWS160" s="286"/>
      <c r="VWT160" s="287"/>
      <c r="VWU160" s="287"/>
      <c r="VWV160" s="285"/>
      <c r="VWW160" s="288"/>
      <c r="VWX160" s="288"/>
      <c r="VWY160" s="289"/>
      <c r="VWZ160" s="285"/>
      <c r="VXA160" s="285"/>
      <c r="VXB160" s="285"/>
      <c r="VXC160" s="285"/>
      <c r="VXD160" s="285"/>
      <c r="VXE160" s="283"/>
      <c r="VXF160" s="284"/>
      <c r="VXG160" s="285"/>
      <c r="VXH160" s="285"/>
      <c r="VXI160" s="285"/>
      <c r="VXJ160" s="285"/>
      <c r="VXK160" s="285"/>
      <c r="VXL160" s="285"/>
      <c r="VXM160" s="285"/>
      <c r="VXN160" s="285"/>
      <c r="VXO160" s="285"/>
      <c r="VXP160" s="286"/>
      <c r="VXQ160" s="287"/>
      <c r="VXR160" s="287"/>
      <c r="VXS160" s="285"/>
      <c r="VXT160" s="288"/>
      <c r="VXU160" s="288"/>
      <c r="VXV160" s="289"/>
      <c r="VXW160" s="285"/>
      <c r="VXX160" s="285"/>
      <c r="VXY160" s="285"/>
      <c r="VXZ160" s="285"/>
      <c r="VYA160" s="285"/>
      <c r="VYB160" s="283"/>
      <c r="VYC160" s="284"/>
      <c r="VYD160" s="285"/>
      <c r="VYE160" s="285"/>
      <c r="VYF160" s="285"/>
      <c r="VYG160" s="285"/>
      <c r="VYH160" s="285"/>
      <c r="VYI160" s="285"/>
      <c r="VYJ160" s="285"/>
      <c r="VYK160" s="285"/>
      <c r="VYL160" s="285"/>
      <c r="VYM160" s="286"/>
      <c r="VYN160" s="287"/>
      <c r="VYO160" s="287"/>
      <c r="VYP160" s="285"/>
      <c r="VYQ160" s="288"/>
      <c r="VYR160" s="288"/>
      <c r="VYS160" s="289"/>
      <c r="VYT160" s="285"/>
      <c r="VYU160" s="285"/>
      <c r="VYV160" s="285"/>
      <c r="VYW160" s="285"/>
      <c r="VYX160" s="285"/>
      <c r="VYY160" s="283"/>
      <c r="VYZ160" s="284"/>
      <c r="VZA160" s="285"/>
      <c r="VZB160" s="285"/>
      <c r="VZC160" s="285"/>
      <c r="VZD160" s="285"/>
      <c r="VZE160" s="285"/>
      <c r="VZF160" s="285"/>
      <c r="VZG160" s="285"/>
      <c r="VZH160" s="285"/>
      <c r="VZI160" s="285"/>
      <c r="VZJ160" s="286"/>
      <c r="VZK160" s="287"/>
      <c r="VZL160" s="287"/>
      <c r="VZM160" s="285"/>
      <c r="VZN160" s="288"/>
      <c r="VZO160" s="288"/>
      <c r="VZP160" s="289"/>
      <c r="VZQ160" s="285"/>
      <c r="VZR160" s="285"/>
      <c r="VZS160" s="285"/>
      <c r="VZT160" s="285"/>
      <c r="VZU160" s="285"/>
      <c r="VZV160" s="283"/>
      <c r="VZW160" s="284"/>
      <c r="VZX160" s="285"/>
      <c r="VZY160" s="285"/>
      <c r="VZZ160" s="285"/>
      <c r="WAA160" s="285"/>
      <c r="WAB160" s="285"/>
      <c r="WAC160" s="285"/>
      <c r="WAD160" s="285"/>
      <c r="WAE160" s="285"/>
      <c r="WAF160" s="285"/>
      <c r="WAG160" s="286"/>
      <c r="WAH160" s="287"/>
      <c r="WAI160" s="287"/>
      <c r="WAJ160" s="285"/>
      <c r="WAK160" s="288"/>
      <c r="WAL160" s="288"/>
      <c r="WAM160" s="289"/>
      <c r="WAN160" s="285"/>
      <c r="WAO160" s="285"/>
      <c r="WAP160" s="285"/>
      <c r="WAQ160" s="285"/>
      <c r="WAR160" s="285"/>
      <c r="WAS160" s="283"/>
      <c r="WAT160" s="284"/>
      <c r="WAU160" s="285"/>
      <c r="WAV160" s="285"/>
      <c r="WAW160" s="285"/>
      <c r="WAX160" s="285"/>
      <c r="WAY160" s="285"/>
      <c r="WAZ160" s="285"/>
      <c r="WBA160" s="285"/>
      <c r="WBB160" s="285"/>
      <c r="WBC160" s="285"/>
      <c r="WBD160" s="286"/>
      <c r="WBE160" s="287"/>
      <c r="WBF160" s="287"/>
      <c r="WBG160" s="285"/>
      <c r="WBH160" s="288"/>
      <c r="WBI160" s="288"/>
      <c r="WBJ160" s="289"/>
      <c r="WBK160" s="285"/>
      <c r="WBL160" s="285"/>
      <c r="WBM160" s="285"/>
      <c r="WBN160" s="285"/>
      <c r="WBO160" s="285"/>
      <c r="WBP160" s="283"/>
      <c r="WBQ160" s="284"/>
      <c r="WBR160" s="285"/>
      <c r="WBS160" s="285"/>
      <c r="WBT160" s="285"/>
      <c r="WBU160" s="285"/>
      <c r="WBV160" s="285"/>
      <c r="WBW160" s="285"/>
      <c r="WBX160" s="285"/>
      <c r="WBY160" s="285"/>
      <c r="WBZ160" s="285"/>
      <c r="WCA160" s="286"/>
      <c r="WCB160" s="287"/>
      <c r="WCC160" s="287"/>
      <c r="WCD160" s="285"/>
      <c r="WCE160" s="288"/>
      <c r="WCF160" s="288"/>
      <c r="WCG160" s="289"/>
      <c r="WCH160" s="285"/>
      <c r="WCI160" s="285"/>
      <c r="WCJ160" s="285"/>
      <c r="WCK160" s="285"/>
      <c r="WCL160" s="285"/>
      <c r="WCM160" s="283"/>
      <c r="WCN160" s="284"/>
      <c r="WCO160" s="285"/>
      <c r="WCP160" s="285"/>
      <c r="WCQ160" s="285"/>
      <c r="WCR160" s="285"/>
      <c r="WCS160" s="285"/>
      <c r="WCT160" s="285"/>
      <c r="WCU160" s="285"/>
      <c r="WCV160" s="285"/>
      <c r="WCW160" s="285"/>
      <c r="WCX160" s="286"/>
      <c r="WCY160" s="287"/>
      <c r="WCZ160" s="287"/>
      <c r="WDA160" s="285"/>
      <c r="WDB160" s="288"/>
      <c r="WDC160" s="288"/>
      <c r="WDD160" s="289"/>
      <c r="WDE160" s="285"/>
      <c r="WDF160" s="285"/>
      <c r="WDG160" s="285"/>
      <c r="WDH160" s="285"/>
      <c r="WDI160" s="285"/>
      <c r="WDJ160" s="283"/>
      <c r="WDK160" s="284"/>
      <c r="WDL160" s="285"/>
      <c r="WDM160" s="285"/>
      <c r="WDN160" s="285"/>
      <c r="WDO160" s="285"/>
      <c r="WDP160" s="285"/>
      <c r="WDQ160" s="285"/>
      <c r="WDR160" s="285"/>
      <c r="WDS160" s="285"/>
      <c r="WDT160" s="285"/>
      <c r="WDU160" s="286"/>
      <c r="WDV160" s="287"/>
      <c r="WDW160" s="287"/>
      <c r="WDX160" s="285"/>
      <c r="WDY160" s="288"/>
      <c r="WDZ160" s="288"/>
      <c r="WEA160" s="289"/>
      <c r="WEB160" s="285"/>
      <c r="WEC160" s="285"/>
      <c r="WED160" s="285"/>
      <c r="WEE160" s="285"/>
      <c r="WEF160" s="285"/>
      <c r="WEG160" s="283"/>
      <c r="WEH160" s="284"/>
      <c r="WEI160" s="285"/>
      <c r="WEJ160" s="285"/>
      <c r="WEK160" s="285"/>
      <c r="WEL160" s="285"/>
      <c r="WEM160" s="285"/>
      <c r="WEN160" s="285"/>
      <c r="WEO160" s="285"/>
      <c r="WEP160" s="285"/>
      <c r="WEQ160" s="285"/>
      <c r="WER160" s="286"/>
      <c r="WES160" s="287"/>
      <c r="WET160" s="287"/>
      <c r="WEU160" s="285"/>
      <c r="WEV160" s="288"/>
      <c r="WEW160" s="288"/>
      <c r="WEX160" s="289"/>
      <c r="WEY160" s="285"/>
      <c r="WEZ160" s="285"/>
      <c r="WFA160" s="285"/>
      <c r="WFB160" s="285"/>
      <c r="WFC160" s="285"/>
      <c r="WFD160" s="283"/>
      <c r="WFE160" s="284"/>
      <c r="WFF160" s="285"/>
      <c r="WFG160" s="285"/>
      <c r="WFH160" s="285"/>
      <c r="WFI160" s="285"/>
      <c r="WFJ160" s="285"/>
      <c r="WFK160" s="285"/>
      <c r="WFL160" s="285"/>
      <c r="WFM160" s="285"/>
      <c r="WFN160" s="285"/>
      <c r="WFO160" s="286"/>
      <c r="WFP160" s="287"/>
      <c r="WFQ160" s="287"/>
      <c r="WFR160" s="285"/>
      <c r="WFS160" s="288"/>
      <c r="WFT160" s="288"/>
      <c r="WFU160" s="289"/>
      <c r="WFV160" s="285"/>
      <c r="WFW160" s="285"/>
      <c r="WFX160" s="285"/>
      <c r="WFY160" s="285"/>
      <c r="WFZ160" s="285"/>
      <c r="WGA160" s="283"/>
      <c r="WGB160" s="284"/>
      <c r="WGC160" s="285"/>
      <c r="WGD160" s="285"/>
      <c r="WGE160" s="285"/>
      <c r="WGF160" s="285"/>
      <c r="WGG160" s="285"/>
      <c r="WGH160" s="285"/>
      <c r="WGI160" s="285"/>
      <c r="WGJ160" s="285"/>
      <c r="WGK160" s="285"/>
      <c r="WGL160" s="286"/>
      <c r="WGM160" s="287"/>
      <c r="WGN160" s="287"/>
      <c r="WGO160" s="285"/>
      <c r="WGP160" s="288"/>
      <c r="WGQ160" s="288"/>
      <c r="WGR160" s="289"/>
      <c r="WGS160" s="285"/>
      <c r="WGT160" s="285"/>
      <c r="WGU160" s="285"/>
      <c r="WGV160" s="285"/>
      <c r="WGW160" s="285"/>
      <c r="WGX160" s="283"/>
      <c r="WGY160" s="284"/>
      <c r="WGZ160" s="285"/>
      <c r="WHA160" s="285"/>
      <c r="WHB160" s="285"/>
      <c r="WHC160" s="285"/>
      <c r="WHD160" s="285"/>
      <c r="WHE160" s="285"/>
      <c r="WHF160" s="285"/>
      <c r="WHG160" s="285"/>
      <c r="WHH160" s="285"/>
      <c r="WHI160" s="286"/>
      <c r="WHJ160" s="287"/>
      <c r="WHK160" s="287"/>
      <c r="WHL160" s="285"/>
      <c r="WHM160" s="288"/>
      <c r="WHN160" s="288"/>
      <c r="WHO160" s="289"/>
      <c r="WHP160" s="285"/>
      <c r="WHQ160" s="285"/>
      <c r="WHR160" s="285"/>
      <c r="WHS160" s="285"/>
      <c r="WHT160" s="285"/>
      <c r="WHU160" s="283"/>
      <c r="WHV160" s="284"/>
      <c r="WHW160" s="285"/>
      <c r="WHX160" s="285"/>
      <c r="WHY160" s="285"/>
      <c r="WHZ160" s="285"/>
      <c r="WIA160" s="285"/>
      <c r="WIB160" s="285"/>
      <c r="WIC160" s="285"/>
      <c r="WID160" s="285"/>
      <c r="WIE160" s="285"/>
      <c r="WIF160" s="286"/>
      <c r="WIG160" s="287"/>
      <c r="WIH160" s="287"/>
      <c r="WII160" s="285"/>
      <c r="WIJ160" s="288"/>
      <c r="WIK160" s="288"/>
      <c r="WIL160" s="289"/>
      <c r="WIM160" s="285"/>
      <c r="WIN160" s="285"/>
      <c r="WIO160" s="285"/>
      <c r="WIP160" s="285"/>
      <c r="WIQ160" s="285"/>
      <c r="WIR160" s="283"/>
      <c r="WIS160" s="284"/>
      <c r="WIT160" s="285"/>
      <c r="WIU160" s="285"/>
      <c r="WIV160" s="285"/>
      <c r="WIW160" s="285"/>
      <c r="WIX160" s="285"/>
      <c r="WIY160" s="285"/>
      <c r="WIZ160" s="285"/>
      <c r="WJA160" s="285"/>
      <c r="WJB160" s="285"/>
      <c r="WJC160" s="286"/>
      <c r="WJD160" s="287"/>
      <c r="WJE160" s="287"/>
      <c r="WJF160" s="285"/>
      <c r="WJG160" s="288"/>
      <c r="WJH160" s="288"/>
      <c r="WJI160" s="289"/>
      <c r="WJJ160" s="285"/>
      <c r="WJK160" s="285"/>
      <c r="WJL160" s="285"/>
      <c r="WJM160" s="285"/>
      <c r="WJN160" s="285"/>
      <c r="WJO160" s="283"/>
      <c r="WJP160" s="284"/>
      <c r="WJQ160" s="285"/>
      <c r="WJR160" s="285"/>
      <c r="WJS160" s="285"/>
      <c r="WJT160" s="285"/>
      <c r="WJU160" s="285"/>
      <c r="WJV160" s="285"/>
      <c r="WJW160" s="285"/>
      <c r="WJX160" s="285"/>
      <c r="WJY160" s="285"/>
      <c r="WJZ160" s="286"/>
      <c r="WKA160" s="287"/>
      <c r="WKB160" s="287"/>
      <c r="WKC160" s="285"/>
      <c r="WKD160" s="288"/>
      <c r="WKE160" s="288"/>
      <c r="WKF160" s="289"/>
      <c r="WKG160" s="285"/>
      <c r="WKH160" s="285"/>
      <c r="WKI160" s="285"/>
      <c r="WKJ160" s="285"/>
      <c r="WKK160" s="285"/>
      <c r="WKL160" s="283"/>
      <c r="WKM160" s="284"/>
      <c r="WKN160" s="285"/>
      <c r="WKO160" s="285"/>
      <c r="WKP160" s="285"/>
      <c r="WKQ160" s="285"/>
      <c r="WKR160" s="285"/>
      <c r="WKS160" s="285"/>
      <c r="WKT160" s="285"/>
      <c r="WKU160" s="285"/>
      <c r="WKV160" s="285"/>
      <c r="WKW160" s="286"/>
      <c r="WKX160" s="287"/>
      <c r="WKY160" s="287"/>
      <c r="WKZ160" s="285"/>
      <c r="WLA160" s="288"/>
      <c r="WLB160" s="288"/>
      <c r="WLC160" s="289"/>
      <c r="WLD160" s="285"/>
      <c r="WLE160" s="285"/>
      <c r="WLF160" s="285"/>
      <c r="WLG160" s="285"/>
      <c r="WLH160" s="285"/>
      <c r="WLI160" s="283"/>
      <c r="WLJ160" s="284"/>
      <c r="WLK160" s="285"/>
      <c r="WLL160" s="285"/>
      <c r="WLM160" s="285"/>
      <c r="WLN160" s="285"/>
      <c r="WLO160" s="285"/>
      <c r="WLP160" s="285"/>
      <c r="WLQ160" s="285"/>
      <c r="WLR160" s="285"/>
      <c r="WLS160" s="285"/>
      <c r="WLT160" s="286"/>
      <c r="WLU160" s="287"/>
      <c r="WLV160" s="287"/>
      <c r="WLW160" s="285"/>
      <c r="WLX160" s="288"/>
      <c r="WLY160" s="288"/>
      <c r="WLZ160" s="289"/>
      <c r="WMA160" s="285"/>
      <c r="WMB160" s="285"/>
      <c r="WMC160" s="285"/>
      <c r="WMD160" s="285"/>
      <c r="WME160" s="285"/>
      <c r="WMF160" s="283"/>
      <c r="WMG160" s="284"/>
      <c r="WMH160" s="285"/>
      <c r="WMI160" s="285"/>
      <c r="WMJ160" s="285"/>
      <c r="WMK160" s="285"/>
      <c r="WML160" s="285"/>
      <c r="WMM160" s="285"/>
      <c r="WMN160" s="285"/>
      <c r="WMO160" s="285"/>
      <c r="WMP160" s="285"/>
      <c r="WMQ160" s="286"/>
      <c r="WMR160" s="287"/>
      <c r="WMS160" s="287"/>
      <c r="WMT160" s="285"/>
      <c r="WMU160" s="288"/>
      <c r="WMV160" s="288"/>
      <c r="WMW160" s="289"/>
      <c r="WMX160" s="285"/>
      <c r="WMY160" s="285"/>
      <c r="WMZ160" s="285"/>
      <c r="WNA160" s="285"/>
      <c r="WNB160" s="285"/>
      <c r="WNC160" s="283"/>
      <c r="WND160" s="284"/>
      <c r="WNE160" s="285"/>
      <c r="WNF160" s="285"/>
      <c r="WNG160" s="285"/>
      <c r="WNH160" s="285"/>
      <c r="WNI160" s="285"/>
      <c r="WNJ160" s="285"/>
      <c r="WNK160" s="285"/>
      <c r="WNL160" s="285"/>
      <c r="WNM160" s="285"/>
      <c r="WNN160" s="286"/>
      <c r="WNO160" s="287"/>
      <c r="WNP160" s="287"/>
      <c r="WNQ160" s="285"/>
      <c r="WNR160" s="288"/>
      <c r="WNS160" s="288"/>
      <c r="WNT160" s="289"/>
      <c r="WNU160" s="285"/>
      <c r="WNV160" s="285"/>
      <c r="WNW160" s="285"/>
      <c r="WNX160" s="285"/>
      <c r="WNY160" s="285"/>
      <c r="WNZ160" s="283"/>
      <c r="WOA160" s="284"/>
      <c r="WOB160" s="285"/>
      <c r="WOC160" s="285"/>
      <c r="WOD160" s="285"/>
      <c r="WOE160" s="285"/>
      <c r="WOF160" s="285"/>
      <c r="WOG160" s="285"/>
      <c r="WOH160" s="285"/>
      <c r="WOI160" s="285"/>
      <c r="WOJ160" s="285"/>
      <c r="WOK160" s="286"/>
      <c r="WOL160" s="287"/>
      <c r="WOM160" s="287"/>
      <c r="WON160" s="285"/>
      <c r="WOO160" s="288"/>
      <c r="WOP160" s="288"/>
      <c r="WOQ160" s="289"/>
      <c r="WOR160" s="285"/>
      <c r="WOS160" s="285"/>
      <c r="WOT160" s="285"/>
      <c r="WOU160" s="285"/>
      <c r="WOV160" s="285"/>
      <c r="WOW160" s="283"/>
      <c r="WOX160" s="284"/>
      <c r="WOY160" s="285"/>
      <c r="WOZ160" s="285"/>
      <c r="WPA160" s="285"/>
      <c r="WPB160" s="285"/>
      <c r="WPC160" s="285"/>
      <c r="WPD160" s="285"/>
      <c r="WPE160" s="285"/>
      <c r="WPF160" s="285"/>
      <c r="WPG160" s="285"/>
      <c r="WPH160" s="286"/>
      <c r="WPI160" s="287"/>
      <c r="WPJ160" s="287"/>
      <c r="WPK160" s="285"/>
      <c r="WPL160" s="288"/>
      <c r="WPM160" s="288"/>
      <c r="WPN160" s="289"/>
      <c r="WPO160" s="285"/>
      <c r="WPP160" s="285"/>
      <c r="WPQ160" s="285"/>
      <c r="WPR160" s="285"/>
      <c r="WPS160" s="285"/>
      <c r="WPT160" s="283"/>
      <c r="WPU160" s="284"/>
      <c r="WPV160" s="285"/>
      <c r="WPW160" s="285"/>
      <c r="WPX160" s="285"/>
      <c r="WPY160" s="285"/>
      <c r="WPZ160" s="285"/>
      <c r="WQA160" s="285"/>
      <c r="WQB160" s="285"/>
      <c r="WQC160" s="285"/>
      <c r="WQD160" s="285"/>
      <c r="WQE160" s="286"/>
      <c r="WQF160" s="287"/>
      <c r="WQG160" s="287"/>
      <c r="WQH160" s="285"/>
      <c r="WQI160" s="288"/>
      <c r="WQJ160" s="288"/>
      <c r="WQK160" s="289"/>
      <c r="WQL160" s="285"/>
      <c r="WQM160" s="285"/>
      <c r="WQN160" s="285"/>
      <c r="WQO160" s="285"/>
      <c r="WQP160" s="285"/>
      <c r="WQQ160" s="283"/>
      <c r="WQR160" s="284"/>
      <c r="WQS160" s="285"/>
      <c r="WQT160" s="285"/>
      <c r="WQU160" s="285"/>
      <c r="WQV160" s="285"/>
      <c r="WQW160" s="285"/>
      <c r="WQX160" s="285"/>
      <c r="WQY160" s="285"/>
      <c r="WQZ160" s="285"/>
      <c r="WRA160" s="285"/>
      <c r="WRB160" s="286"/>
      <c r="WRC160" s="287"/>
      <c r="WRD160" s="287"/>
      <c r="WRE160" s="285"/>
      <c r="WRF160" s="288"/>
      <c r="WRG160" s="288"/>
      <c r="WRH160" s="289"/>
      <c r="WRI160" s="285"/>
      <c r="WRJ160" s="285"/>
      <c r="WRK160" s="285"/>
      <c r="WRL160" s="285"/>
      <c r="WRM160" s="285"/>
      <c r="WRN160" s="283"/>
      <c r="WRO160" s="284"/>
      <c r="WRP160" s="285"/>
      <c r="WRQ160" s="285"/>
      <c r="WRR160" s="285"/>
      <c r="WRS160" s="285"/>
      <c r="WRT160" s="285"/>
      <c r="WRU160" s="285"/>
      <c r="WRV160" s="285"/>
      <c r="WRW160" s="285"/>
      <c r="WRX160" s="285"/>
      <c r="WRY160" s="286"/>
      <c r="WRZ160" s="287"/>
      <c r="WSA160" s="287"/>
      <c r="WSB160" s="285"/>
      <c r="WSC160" s="288"/>
      <c r="WSD160" s="288"/>
      <c r="WSE160" s="289"/>
      <c r="WSF160" s="285"/>
      <c r="WSG160" s="285"/>
      <c r="WSH160" s="285"/>
      <c r="WSI160" s="285"/>
      <c r="WSJ160" s="285"/>
      <c r="WSK160" s="283"/>
      <c r="WSL160" s="284"/>
      <c r="WSM160" s="285"/>
      <c r="WSN160" s="285"/>
      <c r="WSO160" s="285"/>
      <c r="WSP160" s="285"/>
      <c r="WSQ160" s="285"/>
      <c r="WSR160" s="285"/>
      <c r="WSS160" s="285"/>
      <c r="WST160" s="285"/>
      <c r="WSU160" s="285"/>
      <c r="WSV160" s="286"/>
      <c r="WSW160" s="287"/>
      <c r="WSX160" s="287"/>
      <c r="WSY160" s="285"/>
      <c r="WSZ160" s="288"/>
      <c r="WTA160" s="288"/>
      <c r="WTB160" s="289"/>
      <c r="WTC160" s="285"/>
      <c r="WTD160" s="285"/>
      <c r="WTE160" s="285"/>
      <c r="WTF160" s="285"/>
      <c r="WTG160" s="285"/>
      <c r="WTH160" s="283"/>
      <c r="WTI160" s="284"/>
      <c r="WTJ160" s="285"/>
      <c r="WTK160" s="285"/>
      <c r="WTL160" s="285"/>
      <c r="WTM160" s="285"/>
      <c r="WTN160" s="285"/>
      <c r="WTO160" s="285"/>
      <c r="WTP160" s="285"/>
      <c r="WTQ160" s="285"/>
      <c r="WTR160" s="285"/>
      <c r="WTS160" s="286"/>
      <c r="WTT160" s="287"/>
      <c r="WTU160" s="287"/>
      <c r="WTV160" s="285"/>
      <c r="WTW160" s="288"/>
      <c r="WTX160" s="288"/>
      <c r="WTY160" s="289"/>
      <c r="WTZ160" s="285"/>
      <c r="WUA160" s="285"/>
      <c r="WUB160" s="285"/>
      <c r="WUC160" s="285"/>
      <c r="WUD160" s="285"/>
      <c r="WUE160" s="283"/>
      <c r="WUF160" s="284"/>
      <c r="WUG160" s="285"/>
      <c r="WUH160" s="285"/>
      <c r="WUI160" s="285"/>
      <c r="WUJ160" s="285"/>
      <c r="WUK160" s="285"/>
      <c r="WUL160" s="285"/>
      <c r="WUM160" s="285"/>
      <c r="WUN160" s="285"/>
      <c r="WUO160" s="285"/>
      <c r="WUP160" s="286"/>
      <c r="WUQ160" s="287"/>
      <c r="WUR160" s="287"/>
      <c r="WUS160" s="285"/>
      <c r="WUT160" s="288"/>
      <c r="WUU160" s="288"/>
      <c r="WUV160" s="289"/>
      <c r="WUW160" s="285"/>
      <c r="WUX160" s="285"/>
      <c r="WUY160" s="285"/>
      <c r="WUZ160" s="285"/>
      <c r="WVA160" s="285"/>
      <c r="WVB160" s="283"/>
      <c r="WVC160" s="284"/>
      <c r="WVD160" s="285"/>
      <c r="WVE160" s="285"/>
      <c r="WVF160" s="285"/>
      <c r="WVG160" s="285"/>
      <c r="WVH160" s="285"/>
      <c r="WVI160" s="285"/>
      <c r="WVJ160" s="285"/>
      <c r="WVK160" s="285"/>
      <c r="WVL160" s="285"/>
      <c r="WVM160" s="286"/>
      <c r="WVN160" s="287"/>
      <c r="WVO160" s="287"/>
      <c r="WVP160" s="285"/>
      <c r="WVQ160" s="288"/>
      <c r="WVR160" s="288"/>
      <c r="WVS160" s="289"/>
      <c r="WVT160" s="285"/>
      <c r="WVU160" s="285"/>
      <c r="WVV160" s="285"/>
      <c r="WVW160" s="285"/>
      <c r="WVX160" s="285"/>
      <c r="WVY160" s="283"/>
      <c r="WVZ160" s="284"/>
      <c r="WWA160" s="285"/>
      <c r="WWB160" s="285"/>
      <c r="WWC160" s="285"/>
      <c r="WWD160" s="285"/>
      <c r="WWE160" s="285"/>
      <c r="WWF160" s="285"/>
      <c r="WWG160" s="285"/>
      <c r="WWH160" s="285"/>
      <c r="WWI160" s="285"/>
      <c r="WWJ160" s="286"/>
      <c r="WWK160" s="287"/>
      <c r="WWL160" s="287"/>
      <c r="WWM160" s="285"/>
      <c r="WWN160" s="288"/>
      <c r="WWO160" s="288"/>
      <c r="WWP160" s="289"/>
      <c r="WWQ160" s="285"/>
      <c r="WWR160" s="285"/>
      <c r="WWS160" s="285"/>
      <c r="WWT160" s="285"/>
      <c r="WWU160" s="285"/>
      <c r="WWV160" s="283"/>
      <c r="WWW160" s="284"/>
      <c r="WWX160" s="285"/>
      <c r="WWY160" s="285"/>
      <c r="WWZ160" s="285"/>
      <c r="WXA160" s="285"/>
      <c r="WXB160" s="285"/>
      <c r="WXC160" s="285"/>
      <c r="WXD160" s="285"/>
      <c r="WXE160" s="285"/>
      <c r="WXF160" s="285"/>
      <c r="WXG160" s="286"/>
      <c r="WXH160" s="287"/>
      <c r="WXI160" s="287"/>
      <c r="WXJ160" s="285"/>
      <c r="WXK160" s="288"/>
      <c r="WXL160" s="288"/>
      <c r="WXM160" s="289"/>
      <c r="WXN160" s="285"/>
      <c r="WXO160" s="285"/>
      <c r="WXP160" s="285"/>
      <c r="WXQ160" s="285"/>
      <c r="WXR160" s="285"/>
      <c r="WXS160" s="283"/>
      <c r="WXT160" s="284"/>
      <c r="WXU160" s="285"/>
      <c r="WXV160" s="285"/>
      <c r="WXW160" s="285"/>
      <c r="WXX160" s="285"/>
      <c r="WXY160" s="285"/>
      <c r="WXZ160" s="285"/>
      <c r="WYA160" s="285"/>
      <c r="WYB160" s="285"/>
      <c r="WYC160" s="285"/>
      <c r="WYD160" s="286"/>
      <c r="WYE160" s="287"/>
      <c r="WYF160" s="287"/>
      <c r="WYG160" s="285"/>
      <c r="WYH160" s="288"/>
      <c r="WYI160" s="288"/>
      <c r="WYJ160" s="289"/>
      <c r="WYK160" s="285"/>
      <c r="WYL160" s="285"/>
      <c r="WYM160" s="285"/>
      <c r="WYN160" s="285"/>
      <c r="WYO160" s="285"/>
      <c r="WYP160" s="283"/>
      <c r="WYQ160" s="284"/>
      <c r="WYR160" s="285"/>
      <c r="WYS160" s="285"/>
      <c r="WYT160" s="285"/>
      <c r="WYU160" s="285"/>
      <c r="WYV160" s="285"/>
      <c r="WYW160" s="285"/>
      <c r="WYX160" s="285"/>
      <c r="WYY160" s="285"/>
      <c r="WYZ160" s="285"/>
      <c r="WZA160" s="286"/>
      <c r="WZB160" s="287"/>
      <c r="WZC160" s="287"/>
      <c r="WZD160" s="285"/>
      <c r="WZE160" s="288"/>
      <c r="WZF160" s="288"/>
      <c r="WZG160" s="289"/>
      <c r="WZH160" s="285"/>
      <c r="WZI160" s="285"/>
      <c r="WZJ160" s="285"/>
      <c r="WZK160" s="285"/>
      <c r="WZL160" s="285"/>
      <c r="WZM160" s="283"/>
      <c r="WZN160" s="284"/>
      <c r="WZO160" s="285"/>
      <c r="WZP160" s="285"/>
      <c r="WZQ160" s="285"/>
      <c r="WZR160" s="285"/>
      <c r="WZS160" s="285"/>
      <c r="WZT160" s="285"/>
      <c r="WZU160" s="285"/>
      <c r="WZV160" s="285"/>
      <c r="WZW160" s="285"/>
      <c r="WZX160" s="286"/>
      <c r="WZY160" s="287"/>
      <c r="WZZ160" s="287"/>
      <c r="XAA160" s="285"/>
      <c r="XAB160" s="288"/>
      <c r="XAC160" s="288"/>
      <c r="XAD160" s="289"/>
      <c r="XAE160" s="285"/>
      <c r="XAF160" s="285"/>
      <c r="XAG160" s="285"/>
      <c r="XAH160" s="285"/>
      <c r="XAI160" s="285"/>
      <c r="XAJ160" s="283"/>
      <c r="XAK160" s="284"/>
      <c r="XAL160" s="285"/>
      <c r="XAM160" s="285"/>
      <c r="XAN160" s="285"/>
      <c r="XAO160" s="285"/>
      <c r="XAP160" s="285"/>
      <c r="XAQ160" s="285"/>
      <c r="XAR160" s="285"/>
      <c r="XAS160" s="285"/>
      <c r="XAT160" s="285"/>
      <c r="XAU160" s="286"/>
      <c r="XAV160" s="287"/>
      <c r="XAW160" s="287"/>
      <c r="XAX160" s="285"/>
      <c r="XAY160" s="288"/>
      <c r="XAZ160" s="288"/>
      <c r="XBA160" s="289"/>
      <c r="XBB160" s="285"/>
      <c r="XBC160" s="285"/>
      <c r="XBD160" s="285"/>
      <c r="XBE160" s="285"/>
      <c r="XBF160" s="285"/>
      <c r="XBG160" s="283"/>
      <c r="XBH160" s="284"/>
      <c r="XBI160" s="285"/>
      <c r="XBJ160" s="285"/>
      <c r="XBK160" s="285"/>
      <c r="XBL160" s="285"/>
      <c r="XBM160" s="285"/>
      <c r="XBN160" s="285"/>
      <c r="XBO160" s="285"/>
      <c r="XBP160" s="285"/>
      <c r="XBQ160" s="285"/>
      <c r="XBR160" s="286"/>
      <c r="XBS160" s="287"/>
      <c r="XBT160" s="287"/>
      <c r="XBU160" s="285"/>
      <c r="XBV160" s="288"/>
      <c r="XBW160" s="288"/>
      <c r="XBX160" s="289"/>
      <c r="XBY160" s="285"/>
      <c r="XBZ160" s="285"/>
      <c r="XCA160" s="285"/>
      <c r="XCB160" s="285"/>
      <c r="XCC160" s="285"/>
      <c r="XCD160" s="283"/>
      <c r="XCE160" s="284"/>
      <c r="XCF160" s="285"/>
      <c r="XCG160" s="285"/>
      <c r="XCH160" s="285"/>
      <c r="XCI160" s="285"/>
      <c r="XCJ160" s="285"/>
      <c r="XCK160" s="285"/>
      <c r="XCL160" s="285"/>
      <c r="XCM160" s="285"/>
      <c r="XCN160" s="285"/>
      <c r="XCO160" s="286"/>
      <c r="XCP160" s="287"/>
      <c r="XCQ160" s="287"/>
      <c r="XCR160" s="285"/>
      <c r="XCS160" s="288"/>
      <c r="XCT160" s="288"/>
      <c r="XCU160" s="289"/>
      <c r="XCV160" s="285"/>
      <c r="XCW160" s="285"/>
      <c r="XCX160" s="285"/>
      <c r="XCY160" s="285"/>
      <c r="XCZ160" s="285"/>
      <c r="XDA160" s="283"/>
      <c r="XDB160" s="284"/>
      <c r="XDC160" s="285"/>
      <c r="XDD160" s="285"/>
      <c r="XDE160" s="285"/>
      <c r="XDF160" s="285"/>
      <c r="XDG160" s="285"/>
      <c r="XDH160" s="285"/>
      <c r="XDI160" s="285"/>
      <c r="XDJ160" s="285"/>
      <c r="XDK160" s="285"/>
      <c r="XDL160" s="286"/>
      <c r="XDM160" s="287"/>
      <c r="XDN160" s="287"/>
      <c r="XDO160" s="285"/>
      <c r="XDP160" s="288"/>
      <c r="XDQ160" s="288"/>
      <c r="XDR160" s="289"/>
      <c r="XDS160" s="285"/>
      <c r="XDT160" s="285"/>
      <c r="XDU160" s="285"/>
      <c r="XDV160" s="285"/>
      <c r="XDW160" s="285"/>
      <c r="XDX160" s="283"/>
      <c r="XDY160" s="284"/>
      <c r="XDZ160" s="285"/>
      <c r="XEA160" s="285"/>
      <c r="XEB160" s="285"/>
      <c r="XEC160" s="285"/>
      <c r="XED160" s="285"/>
      <c r="XEE160" s="285"/>
      <c r="XEF160" s="285"/>
      <c r="XEG160" s="285"/>
      <c r="XEH160" s="285"/>
      <c r="XEI160" s="286"/>
      <c r="XEJ160" s="287"/>
      <c r="XEK160" s="287"/>
      <c r="XEL160" s="285"/>
      <c r="XEM160" s="288"/>
      <c r="XEN160" s="288"/>
      <c r="XEO160" s="289"/>
      <c r="XEP160" s="285"/>
      <c r="XEQ160" s="285"/>
      <c r="XER160" s="285"/>
      <c r="XES160" s="285"/>
      <c r="XET160" s="285"/>
      <c r="XEU160" s="283"/>
      <c r="XEV160" s="284"/>
      <c r="XEW160" s="285"/>
      <c r="XEX160" s="285"/>
      <c r="XEY160" s="285"/>
      <c r="XEZ160" s="285"/>
      <c r="XFA160" s="285"/>
      <c r="XFB160" s="285"/>
    </row>
    <row r="161" spans="1:16382" s="281" customFormat="1" ht="19" customHeight="1">
      <c r="A161" s="484">
        <v>159</v>
      </c>
      <c r="B161" s="119" t="s">
        <v>772</v>
      </c>
      <c r="C161" s="229" t="s">
        <v>1354</v>
      </c>
      <c r="D161" s="229" t="s">
        <v>1339</v>
      </c>
      <c r="E161" s="229" t="s">
        <v>1357</v>
      </c>
      <c r="F161" s="229" t="s">
        <v>3284</v>
      </c>
      <c r="G161" s="229" t="s">
        <v>1340</v>
      </c>
      <c r="H161" s="229">
        <v>1</v>
      </c>
      <c r="I161" s="229" t="s">
        <v>1355</v>
      </c>
      <c r="J161" s="229" t="s">
        <v>1968</v>
      </c>
      <c r="K161" s="229" t="s">
        <v>161</v>
      </c>
      <c r="L161" s="123" t="s">
        <v>132</v>
      </c>
      <c r="M161" s="71">
        <v>45082</v>
      </c>
      <c r="N161" s="71">
        <v>45193</v>
      </c>
      <c r="O161" s="229"/>
      <c r="P161" s="280" t="s">
        <v>1278</v>
      </c>
      <c r="Q161" s="229" t="s">
        <v>1356</v>
      </c>
      <c r="R161" s="229" t="s">
        <v>3176</v>
      </c>
      <c r="S161" s="229" t="s">
        <v>3177</v>
      </c>
      <c r="T161" s="229" t="s">
        <v>3178</v>
      </c>
      <c r="U161" s="229"/>
      <c r="V161" s="283"/>
      <c r="W161" s="284"/>
      <c r="X161" s="285"/>
      <c r="Y161" s="285"/>
      <c r="Z161" s="285"/>
      <c r="AA161" s="285"/>
      <c r="AB161" s="285"/>
      <c r="AC161" s="285"/>
      <c r="AD161" s="285"/>
      <c r="AE161" s="285"/>
      <c r="AF161" s="285"/>
      <c r="AG161" s="286"/>
      <c r="AH161" s="287"/>
      <c r="AI161" s="287"/>
      <c r="AJ161" s="285"/>
      <c r="AK161" s="288"/>
      <c r="AL161" s="288"/>
      <c r="AM161" s="289"/>
      <c r="AN161" s="285"/>
      <c r="AO161" s="285"/>
      <c r="AP161" s="285"/>
      <c r="AQ161" s="285"/>
      <c r="AR161" s="285"/>
      <c r="AS161" s="283"/>
      <c r="AT161" s="284"/>
      <c r="AU161" s="285"/>
      <c r="AV161" s="285"/>
      <c r="AW161" s="285"/>
      <c r="AX161" s="285"/>
      <c r="AY161" s="285"/>
      <c r="AZ161" s="285"/>
      <c r="BA161" s="285"/>
      <c r="BB161" s="285"/>
      <c r="BC161" s="285"/>
      <c r="BD161" s="286"/>
      <c r="BE161" s="287"/>
      <c r="BF161" s="287"/>
      <c r="BG161" s="285"/>
      <c r="BH161" s="288"/>
      <c r="BI161" s="288"/>
      <c r="BJ161" s="289"/>
      <c r="BK161" s="285"/>
      <c r="BL161" s="285"/>
      <c r="BM161" s="285"/>
      <c r="BN161" s="285"/>
      <c r="BO161" s="285"/>
      <c r="BP161" s="283"/>
      <c r="BQ161" s="284"/>
      <c r="BR161" s="285"/>
      <c r="BS161" s="285"/>
      <c r="BT161" s="285"/>
      <c r="BU161" s="285"/>
      <c r="BV161" s="285"/>
      <c r="BW161" s="285"/>
      <c r="BX161" s="285"/>
      <c r="BY161" s="285"/>
      <c r="BZ161" s="285"/>
      <c r="CA161" s="286"/>
      <c r="CB161" s="287"/>
      <c r="CC161" s="287"/>
      <c r="CD161" s="285"/>
      <c r="CE161" s="288"/>
      <c r="CF161" s="288"/>
      <c r="CG161" s="289"/>
      <c r="CH161" s="285"/>
      <c r="CI161" s="285"/>
      <c r="CJ161" s="285"/>
      <c r="CK161" s="285"/>
      <c r="CL161" s="285"/>
      <c r="CM161" s="283"/>
      <c r="CN161" s="284"/>
      <c r="CO161" s="285"/>
      <c r="CP161" s="285"/>
      <c r="CQ161" s="285"/>
      <c r="CR161" s="285"/>
      <c r="CS161" s="285"/>
      <c r="CT161" s="285"/>
      <c r="CU161" s="285"/>
      <c r="CV161" s="285"/>
      <c r="CW161" s="285"/>
      <c r="CX161" s="286"/>
      <c r="CY161" s="287"/>
      <c r="CZ161" s="287"/>
      <c r="DA161" s="285"/>
      <c r="DB161" s="288"/>
      <c r="DC161" s="288"/>
      <c r="DD161" s="289"/>
      <c r="DE161" s="285"/>
      <c r="DF161" s="285"/>
      <c r="DG161" s="285"/>
      <c r="DH161" s="285"/>
      <c r="DI161" s="285"/>
      <c r="DJ161" s="283"/>
      <c r="DK161" s="284"/>
      <c r="DL161" s="285"/>
      <c r="DM161" s="285"/>
      <c r="DN161" s="285"/>
      <c r="DO161" s="285"/>
      <c r="DP161" s="285"/>
      <c r="DQ161" s="285"/>
      <c r="DR161" s="285"/>
      <c r="DS161" s="285"/>
      <c r="DT161" s="285"/>
      <c r="DU161" s="286"/>
      <c r="DV161" s="287"/>
      <c r="DW161" s="287"/>
      <c r="DX161" s="285"/>
      <c r="DY161" s="288"/>
      <c r="DZ161" s="288"/>
      <c r="EA161" s="289"/>
      <c r="EB161" s="285"/>
      <c r="EC161" s="285"/>
      <c r="ED161" s="285"/>
      <c r="EE161" s="285"/>
      <c r="EF161" s="285"/>
      <c r="EG161" s="283"/>
      <c r="EH161" s="284"/>
      <c r="EI161" s="285"/>
      <c r="EJ161" s="285"/>
      <c r="EK161" s="285"/>
      <c r="EL161" s="285"/>
      <c r="EM161" s="285"/>
      <c r="EN161" s="285"/>
      <c r="EO161" s="285"/>
      <c r="EP161" s="285"/>
      <c r="EQ161" s="285"/>
      <c r="ER161" s="286"/>
      <c r="ES161" s="287"/>
      <c r="ET161" s="287"/>
      <c r="EU161" s="285"/>
      <c r="EV161" s="288"/>
      <c r="EW161" s="288"/>
      <c r="EX161" s="289"/>
      <c r="EY161" s="285"/>
      <c r="EZ161" s="285"/>
      <c r="FA161" s="285"/>
      <c r="FB161" s="285"/>
      <c r="FC161" s="285"/>
      <c r="FD161" s="283"/>
      <c r="FE161" s="284"/>
      <c r="FF161" s="285"/>
      <c r="FG161" s="285"/>
      <c r="FH161" s="285"/>
      <c r="FI161" s="285"/>
      <c r="FJ161" s="285"/>
      <c r="FK161" s="285"/>
      <c r="FL161" s="285"/>
      <c r="FM161" s="285"/>
      <c r="FN161" s="285"/>
      <c r="FO161" s="286"/>
      <c r="FP161" s="287"/>
      <c r="FQ161" s="287"/>
      <c r="FR161" s="285"/>
      <c r="FS161" s="288"/>
      <c r="FT161" s="288"/>
      <c r="FU161" s="289"/>
      <c r="FV161" s="285"/>
      <c r="FW161" s="285"/>
      <c r="FX161" s="285"/>
      <c r="FY161" s="285"/>
      <c r="FZ161" s="285"/>
      <c r="GA161" s="283"/>
      <c r="GB161" s="284"/>
      <c r="GC161" s="285"/>
      <c r="GD161" s="285"/>
      <c r="GE161" s="285"/>
      <c r="GF161" s="285"/>
      <c r="GG161" s="285"/>
      <c r="GH161" s="285"/>
      <c r="GI161" s="285"/>
      <c r="GJ161" s="285"/>
      <c r="GK161" s="285"/>
      <c r="GL161" s="286"/>
      <c r="GM161" s="287"/>
      <c r="GN161" s="287"/>
      <c r="GO161" s="285"/>
      <c r="GP161" s="288"/>
      <c r="GQ161" s="288"/>
      <c r="GR161" s="289"/>
      <c r="GS161" s="285"/>
      <c r="GT161" s="285"/>
      <c r="GU161" s="285"/>
      <c r="GV161" s="285"/>
      <c r="GW161" s="285"/>
      <c r="GX161" s="283"/>
      <c r="GY161" s="284"/>
      <c r="GZ161" s="285"/>
      <c r="HA161" s="285"/>
      <c r="HB161" s="285"/>
      <c r="HC161" s="285"/>
      <c r="HD161" s="285"/>
      <c r="HE161" s="285"/>
      <c r="HF161" s="285"/>
      <c r="HG161" s="285"/>
      <c r="HH161" s="285"/>
      <c r="HI161" s="286"/>
      <c r="HJ161" s="287"/>
      <c r="HK161" s="287"/>
      <c r="HL161" s="285"/>
      <c r="HM161" s="288"/>
      <c r="HN161" s="288"/>
      <c r="HO161" s="289"/>
      <c r="HP161" s="285"/>
      <c r="HQ161" s="285"/>
      <c r="HR161" s="285"/>
      <c r="HS161" s="285"/>
      <c r="HT161" s="285"/>
      <c r="HU161" s="283"/>
      <c r="HV161" s="284"/>
      <c r="HW161" s="285"/>
      <c r="HX161" s="285"/>
      <c r="HY161" s="285"/>
      <c r="HZ161" s="285"/>
      <c r="IA161" s="285"/>
      <c r="IB161" s="285"/>
      <c r="IC161" s="285"/>
      <c r="ID161" s="285"/>
      <c r="IE161" s="285"/>
      <c r="IF161" s="286"/>
      <c r="IG161" s="287"/>
      <c r="IH161" s="287"/>
      <c r="II161" s="285"/>
      <c r="IJ161" s="288"/>
      <c r="IK161" s="288"/>
      <c r="IL161" s="289"/>
      <c r="IM161" s="285"/>
      <c r="IN161" s="285"/>
      <c r="IO161" s="285"/>
      <c r="IP161" s="285"/>
      <c r="IQ161" s="285"/>
      <c r="IR161" s="283"/>
      <c r="IS161" s="284"/>
      <c r="IT161" s="285"/>
      <c r="IU161" s="285"/>
      <c r="IV161" s="285"/>
      <c r="IW161" s="285"/>
      <c r="IX161" s="285"/>
      <c r="IY161" s="285"/>
      <c r="IZ161" s="285"/>
      <c r="JA161" s="285"/>
      <c r="JB161" s="285"/>
      <c r="JC161" s="286"/>
      <c r="JD161" s="287"/>
      <c r="JE161" s="287"/>
      <c r="JF161" s="285"/>
      <c r="JG161" s="288"/>
      <c r="JH161" s="288"/>
      <c r="JI161" s="289"/>
      <c r="JJ161" s="285"/>
      <c r="JK161" s="285"/>
      <c r="JL161" s="285"/>
      <c r="JM161" s="285"/>
      <c r="JN161" s="285"/>
      <c r="JO161" s="283"/>
      <c r="JP161" s="284"/>
      <c r="JQ161" s="285"/>
      <c r="JR161" s="285"/>
      <c r="JS161" s="285"/>
      <c r="JT161" s="285"/>
      <c r="JU161" s="285"/>
      <c r="JV161" s="285"/>
      <c r="JW161" s="285"/>
      <c r="JX161" s="285"/>
      <c r="JY161" s="285"/>
      <c r="JZ161" s="286"/>
      <c r="KA161" s="287"/>
      <c r="KB161" s="287"/>
      <c r="KC161" s="285"/>
      <c r="KD161" s="288"/>
      <c r="KE161" s="288"/>
      <c r="KF161" s="289"/>
      <c r="KG161" s="285"/>
      <c r="KH161" s="285"/>
      <c r="KI161" s="285"/>
      <c r="KJ161" s="285"/>
      <c r="KK161" s="285"/>
      <c r="KL161" s="283"/>
      <c r="KM161" s="284"/>
      <c r="KN161" s="285"/>
      <c r="KO161" s="285"/>
      <c r="KP161" s="285"/>
      <c r="KQ161" s="285"/>
      <c r="KR161" s="285"/>
      <c r="KS161" s="285"/>
      <c r="KT161" s="285"/>
      <c r="KU161" s="285"/>
      <c r="KV161" s="285"/>
      <c r="KW161" s="286"/>
      <c r="KX161" s="287"/>
      <c r="KY161" s="287"/>
      <c r="KZ161" s="285"/>
      <c r="LA161" s="288"/>
      <c r="LB161" s="288"/>
      <c r="LC161" s="289"/>
      <c r="LD161" s="285"/>
      <c r="LE161" s="285"/>
      <c r="LF161" s="285"/>
      <c r="LG161" s="285"/>
      <c r="LH161" s="285"/>
      <c r="LI161" s="283"/>
      <c r="LJ161" s="284"/>
      <c r="LK161" s="285"/>
      <c r="LL161" s="285"/>
      <c r="LM161" s="285"/>
      <c r="LN161" s="285"/>
      <c r="LO161" s="285"/>
      <c r="LP161" s="285"/>
      <c r="LQ161" s="285"/>
      <c r="LR161" s="285"/>
      <c r="LS161" s="285"/>
      <c r="LT161" s="286"/>
      <c r="LU161" s="287"/>
      <c r="LV161" s="287"/>
      <c r="LW161" s="285"/>
      <c r="LX161" s="288"/>
      <c r="LY161" s="288"/>
      <c r="LZ161" s="289"/>
      <c r="MA161" s="285"/>
      <c r="MB161" s="285"/>
      <c r="MC161" s="285"/>
      <c r="MD161" s="285"/>
      <c r="ME161" s="285"/>
      <c r="MF161" s="283"/>
      <c r="MG161" s="284"/>
      <c r="MH161" s="285"/>
      <c r="MI161" s="285"/>
      <c r="MJ161" s="285"/>
      <c r="MK161" s="285"/>
      <c r="ML161" s="285"/>
      <c r="MM161" s="285"/>
      <c r="MN161" s="285"/>
      <c r="MO161" s="285"/>
      <c r="MP161" s="285"/>
      <c r="MQ161" s="286"/>
      <c r="MR161" s="287"/>
      <c r="MS161" s="287"/>
      <c r="MT161" s="285"/>
      <c r="MU161" s="288"/>
      <c r="MV161" s="288"/>
      <c r="MW161" s="289"/>
      <c r="MX161" s="285"/>
      <c r="MY161" s="285"/>
      <c r="MZ161" s="285"/>
      <c r="NA161" s="285"/>
      <c r="NB161" s="285"/>
      <c r="NC161" s="283"/>
      <c r="ND161" s="284"/>
      <c r="NE161" s="285"/>
      <c r="NF161" s="285"/>
      <c r="NG161" s="285"/>
      <c r="NH161" s="285"/>
      <c r="NI161" s="285"/>
      <c r="NJ161" s="285"/>
      <c r="NK161" s="285"/>
      <c r="NL161" s="285"/>
      <c r="NM161" s="285"/>
      <c r="NN161" s="286"/>
      <c r="NO161" s="287"/>
      <c r="NP161" s="287"/>
      <c r="NQ161" s="285"/>
      <c r="NR161" s="288"/>
      <c r="NS161" s="288"/>
      <c r="NT161" s="289"/>
      <c r="NU161" s="285"/>
      <c r="NV161" s="285"/>
      <c r="NW161" s="285"/>
      <c r="NX161" s="285"/>
      <c r="NY161" s="285"/>
      <c r="NZ161" s="283"/>
      <c r="OA161" s="284"/>
      <c r="OB161" s="285"/>
      <c r="OC161" s="285"/>
      <c r="OD161" s="285"/>
      <c r="OE161" s="285"/>
      <c r="OF161" s="285"/>
      <c r="OG161" s="285"/>
      <c r="OH161" s="285"/>
      <c r="OI161" s="285"/>
      <c r="OJ161" s="285"/>
      <c r="OK161" s="286"/>
      <c r="OL161" s="287"/>
      <c r="OM161" s="287"/>
      <c r="ON161" s="285"/>
      <c r="OO161" s="288"/>
      <c r="OP161" s="288"/>
      <c r="OQ161" s="289"/>
      <c r="OR161" s="285"/>
      <c r="OS161" s="285"/>
      <c r="OT161" s="285"/>
      <c r="OU161" s="285"/>
      <c r="OV161" s="285"/>
      <c r="OW161" s="283"/>
      <c r="OX161" s="284"/>
      <c r="OY161" s="285"/>
      <c r="OZ161" s="285"/>
      <c r="PA161" s="285"/>
      <c r="PB161" s="285"/>
      <c r="PC161" s="285"/>
      <c r="PD161" s="285"/>
      <c r="PE161" s="285"/>
      <c r="PF161" s="285"/>
      <c r="PG161" s="285"/>
      <c r="PH161" s="286"/>
      <c r="PI161" s="287"/>
      <c r="PJ161" s="287"/>
      <c r="PK161" s="285"/>
      <c r="PL161" s="288"/>
      <c r="PM161" s="288"/>
      <c r="PN161" s="289"/>
      <c r="PO161" s="285"/>
      <c r="PP161" s="285"/>
      <c r="PQ161" s="285"/>
      <c r="PR161" s="285"/>
      <c r="PS161" s="285"/>
      <c r="PT161" s="283"/>
      <c r="PU161" s="284"/>
      <c r="PV161" s="285"/>
      <c r="PW161" s="285"/>
      <c r="PX161" s="285"/>
      <c r="PY161" s="285"/>
      <c r="PZ161" s="285"/>
      <c r="QA161" s="285"/>
      <c r="QB161" s="285"/>
      <c r="QC161" s="285"/>
      <c r="QD161" s="285"/>
      <c r="QE161" s="286"/>
      <c r="QF161" s="287"/>
      <c r="QG161" s="287"/>
      <c r="QH161" s="285"/>
      <c r="QI161" s="288"/>
      <c r="QJ161" s="288"/>
      <c r="QK161" s="289"/>
      <c r="QL161" s="285"/>
      <c r="QM161" s="285"/>
      <c r="QN161" s="285"/>
      <c r="QO161" s="285"/>
      <c r="QP161" s="285"/>
      <c r="QQ161" s="283"/>
      <c r="QR161" s="284"/>
      <c r="QS161" s="285"/>
      <c r="QT161" s="285"/>
      <c r="QU161" s="285"/>
      <c r="QV161" s="285"/>
      <c r="QW161" s="285"/>
      <c r="QX161" s="285"/>
      <c r="QY161" s="285"/>
      <c r="QZ161" s="285"/>
      <c r="RA161" s="285"/>
      <c r="RB161" s="286"/>
      <c r="RC161" s="287"/>
      <c r="RD161" s="287"/>
      <c r="RE161" s="285"/>
      <c r="RF161" s="288"/>
      <c r="RG161" s="288"/>
      <c r="RH161" s="289"/>
      <c r="RI161" s="285"/>
      <c r="RJ161" s="285"/>
      <c r="RK161" s="285"/>
      <c r="RL161" s="285"/>
      <c r="RM161" s="285"/>
      <c r="RN161" s="283"/>
      <c r="RO161" s="284"/>
      <c r="RP161" s="285"/>
      <c r="RQ161" s="285"/>
      <c r="RR161" s="285"/>
      <c r="RS161" s="285"/>
      <c r="RT161" s="285"/>
      <c r="RU161" s="285"/>
      <c r="RV161" s="285"/>
      <c r="RW161" s="285"/>
      <c r="RX161" s="285"/>
      <c r="RY161" s="286"/>
      <c r="RZ161" s="287"/>
      <c r="SA161" s="287"/>
      <c r="SB161" s="285"/>
      <c r="SC161" s="288"/>
      <c r="SD161" s="288"/>
      <c r="SE161" s="289"/>
      <c r="SF161" s="285"/>
      <c r="SG161" s="285"/>
      <c r="SH161" s="285"/>
      <c r="SI161" s="285"/>
      <c r="SJ161" s="285"/>
      <c r="SK161" s="283"/>
      <c r="SL161" s="284"/>
      <c r="SM161" s="285"/>
      <c r="SN161" s="285"/>
      <c r="SO161" s="285"/>
      <c r="SP161" s="285"/>
      <c r="SQ161" s="285"/>
      <c r="SR161" s="285"/>
      <c r="SS161" s="285"/>
      <c r="ST161" s="285"/>
      <c r="SU161" s="285"/>
      <c r="SV161" s="286"/>
      <c r="SW161" s="287"/>
      <c r="SX161" s="287"/>
      <c r="SY161" s="285"/>
      <c r="SZ161" s="288"/>
      <c r="TA161" s="288"/>
      <c r="TB161" s="289"/>
      <c r="TC161" s="285"/>
      <c r="TD161" s="285"/>
      <c r="TE161" s="285"/>
      <c r="TF161" s="285"/>
      <c r="TG161" s="285"/>
      <c r="TH161" s="283"/>
      <c r="TI161" s="284"/>
      <c r="TJ161" s="285"/>
      <c r="TK161" s="285"/>
      <c r="TL161" s="285"/>
      <c r="TM161" s="285"/>
      <c r="TN161" s="285"/>
      <c r="TO161" s="285"/>
      <c r="TP161" s="285"/>
      <c r="TQ161" s="285"/>
      <c r="TR161" s="285"/>
      <c r="TS161" s="286"/>
      <c r="TT161" s="287"/>
      <c r="TU161" s="287"/>
      <c r="TV161" s="285"/>
      <c r="TW161" s="288"/>
      <c r="TX161" s="288"/>
      <c r="TY161" s="289"/>
      <c r="TZ161" s="285"/>
      <c r="UA161" s="285"/>
      <c r="UB161" s="285"/>
      <c r="UC161" s="285"/>
      <c r="UD161" s="285"/>
      <c r="UE161" s="283"/>
      <c r="UF161" s="284"/>
      <c r="UG161" s="285"/>
      <c r="UH161" s="285"/>
      <c r="UI161" s="285"/>
      <c r="UJ161" s="285"/>
      <c r="UK161" s="285"/>
      <c r="UL161" s="285"/>
      <c r="UM161" s="285"/>
      <c r="UN161" s="285"/>
      <c r="UO161" s="285"/>
      <c r="UP161" s="286"/>
      <c r="UQ161" s="287"/>
      <c r="UR161" s="287"/>
      <c r="US161" s="285"/>
      <c r="UT161" s="288"/>
      <c r="UU161" s="288"/>
      <c r="UV161" s="289"/>
      <c r="UW161" s="285"/>
      <c r="UX161" s="285"/>
      <c r="UY161" s="285"/>
      <c r="UZ161" s="285"/>
      <c r="VA161" s="285"/>
      <c r="VB161" s="283"/>
      <c r="VC161" s="284"/>
      <c r="VD161" s="285"/>
      <c r="VE161" s="285"/>
      <c r="VF161" s="285"/>
      <c r="VG161" s="285"/>
      <c r="VH161" s="285"/>
      <c r="VI161" s="285"/>
      <c r="VJ161" s="285"/>
      <c r="VK161" s="285"/>
      <c r="VL161" s="285"/>
      <c r="VM161" s="286"/>
      <c r="VN161" s="287"/>
      <c r="VO161" s="287"/>
      <c r="VP161" s="285"/>
      <c r="VQ161" s="288"/>
      <c r="VR161" s="288"/>
      <c r="VS161" s="289"/>
      <c r="VT161" s="285"/>
      <c r="VU161" s="285"/>
      <c r="VV161" s="285"/>
      <c r="VW161" s="285"/>
      <c r="VX161" s="285"/>
      <c r="VY161" s="283"/>
      <c r="VZ161" s="284"/>
      <c r="WA161" s="285"/>
      <c r="WB161" s="285"/>
      <c r="WC161" s="285"/>
      <c r="WD161" s="285"/>
      <c r="WE161" s="285"/>
      <c r="WF161" s="285"/>
      <c r="WG161" s="285"/>
      <c r="WH161" s="285"/>
      <c r="WI161" s="285"/>
      <c r="WJ161" s="286"/>
      <c r="WK161" s="287"/>
      <c r="WL161" s="287"/>
      <c r="WM161" s="285"/>
      <c r="WN161" s="288"/>
      <c r="WO161" s="288"/>
      <c r="WP161" s="289"/>
      <c r="WQ161" s="285"/>
      <c r="WR161" s="285"/>
      <c r="WS161" s="285"/>
      <c r="WT161" s="285"/>
      <c r="WU161" s="285"/>
      <c r="WV161" s="283"/>
      <c r="WW161" s="284"/>
      <c r="WX161" s="285"/>
      <c r="WY161" s="285"/>
      <c r="WZ161" s="285"/>
      <c r="XA161" s="285"/>
      <c r="XB161" s="285"/>
      <c r="XC161" s="285"/>
      <c r="XD161" s="285"/>
      <c r="XE161" s="285"/>
      <c r="XF161" s="285"/>
      <c r="XG161" s="286"/>
      <c r="XH161" s="287"/>
      <c r="XI161" s="287"/>
      <c r="XJ161" s="285"/>
      <c r="XK161" s="288"/>
      <c r="XL161" s="288"/>
      <c r="XM161" s="289"/>
      <c r="XN161" s="285"/>
      <c r="XO161" s="285"/>
      <c r="XP161" s="285"/>
      <c r="XQ161" s="285"/>
      <c r="XR161" s="285"/>
      <c r="XS161" s="283"/>
      <c r="XT161" s="284"/>
      <c r="XU161" s="285"/>
      <c r="XV161" s="285"/>
      <c r="XW161" s="285"/>
      <c r="XX161" s="285"/>
      <c r="XY161" s="285"/>
      <c r="XZ161" s="285"/>
      <c r="YA161" s="285"/>
      <c r="YB161" s="285"/>
      <c r="YC161" s="285"/>
      <c r="YD161" s="286"/>
      <c r="YE161" s="287"/>
      <c r="YF161" s="287"/>
      <c r="YG161" s="285"/>
      <c r="YH161" s="288"/>
      <c r="YI161" s="288"/>
      <c r="YJ161" s="289"/>
      <c r="YK161" s="285"/>
      <c r="YL161" s="285"/>
      <c r="YM161" s="285"/>
      <c r="YN161" s="285"/>
      <c r="YO161" s="285"/>
      <c r="YP161" s="283"/>
      <c r="YQ161" s="284"/>
      <c r="YR161" s="285"/>
      <c r="YS161" s="285"/>
      <c r="YT161" s="285"/>
      <c r="YU161" s="285"/>
      <c r="YV161" s="285"/>
      <c r="YW161" s="285"/>
      <c r="YX161" s="285"/>
      <c r="YY161" s="285"/>
      <c r="YZ161" s="285"/>
      <c r="ZA161" s="286"/>
      <c r="ZB161" s="287"/>
      <c r="ZC161" s="287"/>
      <c r="ZD161" s="285"/>
      <c r="ZE161" s="288"/>
      <c r="ZF161" s="288"/>
      <c r="ZG161" s="289"/>
      <c r="ZH161" s="285"/>
      <c r="ZI161" s="285"/>
      <c r="ZJ161" s="285"/>
      <c r="ZK161" s="285"/>
      <c r="ZL161" s="285"/>
      <c r="ZM161" s="283"/>
      <c r="ZN161" s="284"/>
      <c r="ZO161" s="285"/>
      <c r="ZP161" s="285"/>
      <c r="ZQ161" s="285"/>
      <c r="ZR161" s="285"/>
      <c r="ZS161" s="285"/>
      <c r="ZT161" s="285"/>
      <c r="ZU161" s="285"/>
      <c r="ZV161" s="285"/>
      <c r="ZW161" s="285"/>
      <c r="ZX161" s="286"/>
      <c r="ZY161" s="287"/>
      <c r="ZZ161" s="287"/>
      <c r="AAA161" s="285"/>
      <c r="AAB161" s="288"/>
      <c r="AAC161" s="288"/>
      <c r="AAD161" s="289"/>
      <c r="AAE161" s="285"/>
      <c r="AAF161" s="285"/>
      <c r="AAG161" s="285"/>
      <c r="AAH161" s="285"/>
      <c r="AAI161" s="285"/>
      <c r="AAJ161" s="283"/>
      <c r="AAK161" s="284"/>
      <c r="AAL161" s="285"/>
      <c r="AAM161" s="285"/>
      <c r="AAN161" s="285"/>
      <c r="AAO161" s="285"/>
      <c r="AAP161" s="285"/>
      <c r="AAQ161" s="285"/>
      <c r="AAR161" s="285"/>
      <c r="AAS161" s="285"/>
      <c r="AAT161" s="285"/>
      <c r="AAU161" s="286"/>
      <c r="AAV161" s="287"/>
      <c r="AAW161" s="287"/>
      <c r="AAX161" s="285"/>
      <c r="AAY161" s="288"/>
      <c r="AAZ161" s="288"/>
      <c r="ABA161" s="289"/>
      <c r="ABB161" s="285"/>
      <c r="ABC161" s="285"/>
      <c r="ABD161" s="285"/>
      <c r="ABE161" s="285"/>
      <c r="ABF161" s="285"/>
      <c r="ABG161" s="283"/>
      <c r="ABH161" s="284"/>
      <c r="ABI161" s="285"/>
      <c r="ABJ161" s="285"/>
      <c r="ABK161" s="285"/>
      <c r="ABL161" s="285"/>
      <c r="ABM161" s="285"/>
      <c r="ABN161" s="285"/>
      <c r="ABO161" s="285"/>
      <c r="ABP161" s="285"/>
      <c r="ABQ161" s="285"/>
      <c r="ABR161" s="286"/>
      <c r="ABS161" s="287"/>
      <c r="ABT161" s="287"/>
      <c r="ABU161" s="285"/>
      <c r="ABV161" s="288"/>
      <c r="ABW161" s="288"/>
      <c r="ABX161" s="289"/>
      <c r="ABY161" s="285"/>
      <c r="ABZ161" s="285"/>
      <c r="ACA161" s="285"/>
      <c r="ACB161" s="285"/>
      <c r="ACC161" s="285"/>
      <c r="ACD161" s="283"/>
      <c r="ACE161" s="284"/>
      <c r="ACF161" s="285"/>
      <c r="ACG161" s="285"/>
      <c r="ACH161" s="285"/>
      <c r="ACI161" s="285"/>
      <c r="ACJ161" s="285"/>
      <c r="ACK161" s="285"/>
      <c r="ACL161" s="285"/>
      <c r="ACM161" s="285"/>
      <c r="ACN161" s="285"/>
      <c r="ACO161" s="286"/>
      <c r="ACP161" s="287"/>
      <c r="ACQ161" s="287"/>
      <c r="ACR161" s="285"/>
      <c r="ACS161" s="288"/>
      <c r="ACT161" s="288"/>
      <c r="ACU161" s="289"/>
      <c r="ACV161" s="285"/>
      <c r="ACW161" s="285"/>
      <c r="ACX161" s="285"/>
      <c r="ACY161" s="285"/>
      <c r="ACZ161" s="285"/>
      <c r="ADA161" s="283"/>
      <c r="ADB161" s="284"/>
      <c r="ADC161" s="285"/>
      <c r="ADD161" s="285"/>
      <c r="ADE161" s="285"/>
      <c r="ADF161" s="285"/>
      <c r="ADG161" s="285"/>
      <c r="ADH161" s="285"/>
      <c r="ADI161" s="285"/>
      <c r="ADJ161" s="285"/>
      <c r="ADK161" s="285"/>
      <c r="ADL161" s="286"/>
      <c r="ADM161" s="287"/>
      <c r="ADN161" s="287"/>
      <c r="ADO161" s="285"/>
      <c r="ADP161" s="288"/>
      <c r="ADQ161" s="288"/>
      <c r="ADR161" s="289"/>
      <c r="ADS161" s="285"/>
      <c r="ADT161" s="285"/>
      <c r="ADU161" s="285"/>
      <c r="ADV161" s="285"/>
      <c r="ADW161" s="285"/>
      <c r="ADX161" s="283"/>
      <c r="ADY161" s="284"/>
      <c r="ADZ161" s="285"/>
      <c r="AEA161" s="285"/>
      <c r="AEB161" s="285"/>
      <c r="AEC161" s="285"/>
      <c r="AED161" s="285"/>
      <c r="AEE161" s="285"/>
      <c r="AEF161" s="285"/>
      <c r="AEG161" s="285"/>
      <c r="AEH161" s="285"/>
      <c r="AEI161" s="286"/>
      <c r="AEJ161" s="287"/>
      <c r="AEK161" s="287"/>
      <c r="AEL161" s="285"/>
      <c r="AEM161" s="288"/>
      <c r="AEN161" s="288"/>
      <c r="AEO161" s="289"/>
      <c r="AEP161" s="285"/>
      <c r="AEQ161" s="285"/>
      <c r="AER161" s="285"/>
      <c r="AES161" s="285"/>
      <c r="AET161" s="285"/>
      <c r="AEU161" s="283"/>
      <c r="AEV161" s="284"/>
      <c r="AEW161" s="285"/>
      <c r="AEX161" s="285"/>
      <c r="AEY161" s="285"/>
      <c r="AEZ161" s="285"/>
      <c r="AFA161" s="285"/>
      <c r="AFB161" s="285"/>
      <c r="AFC161" s="285"/>
      <c r="AFD161" s="285"/>
      <c r="AFE161" s="285"/>
      <c r="AFF161" s="286"/>
      <c r="AFG161" s="287"/>
      <c r="AFH161" s="287"/>
      <c r="AFI161" s="285"/>
      <c r="AFJ161" s="288"/>
      <c r="AFK161" s="288"/>
      <c r="AFL161" s="289"/>
      <c r="AFM161" s="285"/>
      <c r="AFN161" s="285"/>
      <c r="AFO161" s="285"/>
      <c r="AFP161" s="285"/>
      <c r="AFQ161" s="285"/>
      <c r="AFR161" s="283"/>
      <c r="AFS161" s="284"/>
      <c r="AFT161" s="285"/>
      <c r="AFU161" s="285"/>
      <c r="AFV161" s="285"/>
      <c r="AFW161" s="285"/>
      <c r="AFX161" s="285"/>
      <c r="AFY161" s="285"/>
      <c r="AFZ161" s="285"/>
      <c r="AGA161" s="285"/>
      <c r="AGB161" s="285"/>
      <c r="AGC161" s="286"/>
      <c r="AGD161" s="287"/>
      <c r="AGE161" s="287"/>
      <c r="AGF161" s="285"/>
      <c r="AGG161" s="288"/>
      <c r="AGH161" s="288"/>
      <c r="AGI161" s="289"/>
      <c r="AGJ161" s="285"/>
      <c r="AGK161" s="285"/>
      <c r="AGL161" s="285"/>
      <c r="AGM161" s="285"/>
      <c r="AGN161" s="285"/>
      <c r="AGO161" s="283"/>
      <c r="AGP161" s="284"/>
      <c r="AGQ161" s="285"/>
      <c r="AGR161" s="285"/>
      <c r="AGS161" s="285"/>
      <c r="AGT161" s="285"/>
      <c r="AGU161" s="285"/>
      <c r="AGV161" s="285"/>
      <c r="AGW161" s="285"/>
      <c r="AGX161" s="285"/>
      <c r="AGY161" s="285"/>
      <c r="AGZ161" s="286"/>
      <c r="AHA161" s="287"/>
      <c r="AHB161" s="287"/>
      <c r="AHC161" s="285"/>
      <c r="AHD161" s="288"/>
      <c r="AHE161" s="288"/>
      <c r="AHF161" s="289"/>
      <c r="AHG161" s="285"/>
      <c r="AHH161" s="285"/>
      <c r="AHI161" s="285"/>
      <c r="AHJ161" s="285"/>
      <c r="AHK161" s="285"/>
      <c r="AHL161" s="283"/>
      <c r="AHM161" s="284"/>
      <c r="AHN161" s="285"/>
      <c r="AHO161" s="285"/>
      <c r="AHP161" s="285"/>
      <c r="AHQ161" s="285"/>
      <c r="AHR161" s="285"/>
      <c r="AHS161" s="285"/>
      <c r="AHT161" s="285"/>
      <c r="AHU161" s="285"/>
      <c r="AHV161" s="285"/>
      <c r="AHW161" s="286"/>
      <c r="AHX161" s="287"/>
      <c r="AHY161" s="287"/>
      <c r="AHZ161" s="285"/>
      <c r="AIA161" s="288"/>
      <c r="AIB161" s="288"/>
      <c r="AIC161" s="289"/>
      <c r="AID161" s="285"/>
      <c r="AIE161" s="285"/>
      <c r="AIF161" s="285"/>
      <c r="AIG161" s="285"/>
      <c r="AIH161" s="285"/>
      <c r="AII161" s="283"/>
      <c r="AIJ161" s="284"/>
      <c r="AIK161" s="285"/>
      <c r="AIL161" s="285"/>
      <c r="AIM161" s="285"/>
      <c r="AIN161" s="285"/>
      <c r="AIO161" s="285"/>
      <c r="AIP161" s="285"/>
      <c r="AIQ161" s="285"/>
      <c r="AIR161" s="285"/>
      <c r="AIS161" s="285"/>
      <c r="AIT161" s="286"/>
      <c r="AIU161" s="287"/>
      <c r="AIV161" s="287"/>
      <c r="AIW161" s="285"/>
      <c r="AIX161" s="288"/>
      <c r="AIY161" s="288"/>
      <c r="AIZ161" s="289"/>
      <c r="AJA161" s="285"/>
      <c r="AJB161" s="285"/>
      <c r="AJC161" s="285"/>
      <c r="AJD161" s="285"/>
      <c r="AJE161" s="285"/>
      <c r="AJF161" s="283"/>
      <c r="AJG161" s="284"/>
      <c r="AJH161" s="285"/>
      <c r="AJI161" s="285"/>
      <c r="AJJ161" s="285"/>
      <c r="AJK161" s="285"/>
      <c r="AJL161" s="285"/>
      <c r="AJM161" s="285"/>
      <c r="AJN161" s="285"/>
      <c r="AJO161" s="285"/>
      <c r="AJP161" s="285"/>
      <c r="AJQ161" s="286"/>
      <c r="AJR161" s="287"/>
      <c r="AJS161" s="287"/>
      <c r="AJT161" s="285"/>
      <c r="AJU161" s="288"/>
      <c r="AJV161" s="288"/>
      <c r="AJW161" s="289"/>
      <c r="AJX161" s="285"/>
      <c r="AJY161" s="285"/>
      <c r="AJZ161" s="285"/>
      <c r="AKA161" s="285"/>
      <c r="AKB161" s="285"/>
      <c r="AKC161" s="283"/>
      <c r="AKD161" s="284"/>
      <c r="AKE161" s="285"/>
      <c r="AKF161" s="285"/>
      <c r="AKG161" s="285"/>
      <c r="AKH161" s="285"/>
      <c r="AKI161" s="285"/>
      <c r="AKJ161" s="285"/>
      <c r="AKK161" s="285"/>
      <c r="AKL161" s="285"/>
      <c r="AKM161" s="285"/>
      <c r="AKN161" s="286"/>
      <c r="AKO161" s="287"/>
      <c r="AKP161" s="287"/>
      <c r="AKQ161" s="285"/>
      <c r="AKR161" s="288"/>
      <c r="AKS161" s="288"/>
      <c r="AKT161" s="289"/>
      <c r="AKU161" s="285"/>
      <c r="AKV161" s="285"/>
      <c r="AKW161" s="285"/>
      <c r="AKX161" s="285"/>
      <c r="AKY161" s="285"/>
      <c r="AKZ161" s="283"/>
      <c r="ALA161" s="284"/>
      <c r="ALB161" s="285"/>
      <c r="ALC161" s="285"/>
      <c r="ALD161" s="285"/>
      <c r="ALE161" s="285"/>
      <c r="ALF161" s="285"/>
      <c r="ALG161" s="285"/>
      <c r="ALH161" s="285"/>
      <c r="ALI161" s="285"/>
      <c r="ALJ161" s="285"/>
      <c r="ALK161" s="286"/>
      <c r="ALL161" s="287"/>
      <c r="ALM161" s="287"/>
      <c r="ALN161" s="285"/>
      <c r="ALO161" s="288"/>
      <c r="ALP161" s="288"/>
      <c r="ALQ161" s="289"/>
      <c r="ALR161" s="285"/>
      <c r="ALS161" s="285"/>
      <c r="ALT161" s="285"/>
      <c r="ALU161" s="285"/>
      <c r="ALV161" s="285"/>
      <c r="ALW161" s="283"/>
      <c r="ALX161" s="284"/>
      <c r="ALY161" s="285"/>
      <c r="ALZ161" s="285"/>
      <c r="AMA161" s="285"/>
      <c r="AMB161" s="285"/>
      <c r="AMC161" s="285"/>
      <c r="AMD161" s="285"/>
      <c r="AME161" s="285"/>
      <c r="AMF161" s="285"/>
      <c r="AMG161" s="285"/>
      <c r="AMH161" s="286"/>
      <c r="AMI161" s="287"/>
      <c r="AMJ161" s="287"/>
      <c r="AMK161" s="285"/>
      <c r="AML161" s="288"/>
      <c r="AMM161" s="288"/>
      <c r="AMN161" s="289"/>
      <c r="AMO161" s="285"/>
      <c r="AMP161" s="285"/>
      <c r="AMQ161" s="285"/>
      <c r="AMR161" s="285"/>
      <c r="AMS161" s="285"/>
      <c r="AMT161" s="283"/>
      <c r="AMU161" s="284"/>
      <c r="AMV161" s="285"/>
      <c r="AMW161" s="285"/>
      <c r="AMX161" s="285"/>
      <c r="AMY161" s="285"/>
      <c r="AMZ161" s="285"/>
      <c r="ANA161" s="285"/>
      <c r="ANB161" s="285"/>
      <c r="ANC161" s="285"/>
      <c r="AND161" s="285"/>
      <c r="ANE161" s="286"/>
      <c r="ANF161" s="287"/>
      <c r="ANG161" s="287"/>
      <c r="ANH161" s="285"/>
      <c r="ANI161" s="288"/>
      <c r="ANJ161" s="288"/>
      <c r="ANK161" s="289"/>
      <c r="ANL161" s="285"/>
      <c r="ANM161" s="285"/>
      <c r="ANN161" s="285"/>
      <c r="ANO161" s="285"/>
      <c r="ANP161" s="285"/>
      <c r="ANQ161" s="283"/>
      <c r="ANR161" s="284"/>
      <c r="ANS161" s="285"/>
      <c r="ANT161" s="285"/>
      <c r="ANU161" s="285"/>
      <c r="ANV161" s="285"/>
      <c r="ANW161" s="285"/>
      <c r="ANX161" s="285"/>
      <c r="ANY161" s="285"/>
      <c r="ANZ161" s="285"/>
      <c r="AOA161" s="285"/>
      <c r="AOB161" s="286"/>
      <c r="AOC161" s="287"/>
      <c r="AOD161" s="287"/>
      <c r="AOE161" s="285"/>
      <c r="AOF161" s="288"/>
      <c r="AOG161" s="288"/>
      <c r="AOH161" s="289"/>
      <c r="AOI161" s="285"/>
      <c r="AOJ161" s="285"/>
      <c r="AOK161" s="285"/>
      <c r="AOL161" s="285"/>
      <c r="AOM161" s="285"/>
      <c r="AON161" s="283"/>
      <c r="AOO161" s="284"/>
      <c r="AOP161" s="285"/>
      <c r="AOQ161" s="285"/>
      <c r="AOR161" s="285"/>
      <c r="AOS161" s="285"/>
      <c r="AOT161" s="285"/>
      <c r="AOU161" s="285"/>
      <c r="AOV161" s="285"/>
      <c r="AOW161" s="285"/>
      <c r="AOX161" s="285"/>
      <c r="AOY161" s="286"/>
      <c r="AOZ161" s="287"/>
      <c r="APA161" s="287"/>
      <c r="APB161" s="285"/>
      <c r="APC161" s="288"/>
      <c r="APD161" s="288"/>
      <c r="APE161" s="289"/>
      <c r="APF161" s="285"/>
      <c r="APG161" s="285"/>
      <c r="APH161" s="285"/>
      <c r="API161" s="285"/>
      <c r="APJ161" s="285"/>
      <c r="APK161" s="283"/>
      <c r="APL161" s="284"/>
      <c r="APM161" s="285"/>
      <c r="APN161" s="285"/>
      <c r="APO161" s="285"/>
      <c r="APP161" s="285"/>
      <c r="APQ161" s="285"/>
      <c r="APR161" s="285"/>
      <c r="APS161" s="285"/>
      <c r="APT161" s="285"/>
      <c r="APU161" s="285"/>
      <c r="APV161" s="286"/>
      <c r="APW161" s="287"/>
      <c r="APX161" s="287"/>
      <c r="APY161" s="285"/>
      <c r="APZ161" s="288"/>
      <c r="AQA161" s="288"/>
      <c r="AQB161" s="289"/>
      <c r="AQC161" s="285"/>
      <c r="AQD161" s="285"/>
      <c r="AQE161" s="285"/>
      <c r="AQF161" s="285"/>
      <c r="AQG161" s="285"/>
      <c r="AQH161" s="283"/>
      <c r="AQI161" s="284"/>
      <c r="AQJ161" s="285"/>
      <c r="AQK161" s="285"/>
      <c r="AQL161" s="285"/>
      <c r="AQM161" s="285"/>
      <c r="AQN161" s="285"/>
      <c r="AQO161" s="285"/>
      <c r="AQP161" s="285"/>
      <c r="AQQ161" s="285"/>
      <c r="AQR161" s="285"/>
      <c r="AQS161" s="286"/>
      <c r="AQT161" s="287"/>
      <c r="AQU161" s="287"/>
      <c r="AQV161" s="285"/>
      <c r="AQW161" s="288"/>
      <c r="AQX161" s="288"/>
      <c r="AQY161" s="289"/>
      <c r="AQZ161" s="285"/>
      <c r="ARA161" s="285"/>
      <c r="ARB161" s="285"/>
      <c r="ARC161" s="285"/>
      <c r="ARD161" s="285"/>
      <c r="ARE161" s="283"/>
      <c r="ARF161" s="284"/>
      <c r="ARG161" s="285"/>
      <c r="ARH161" s="285"/>
      <c r="ARI161" s="285"/>
      <c r="ARJ161" s="285"/>
      <c r="ARK161" s="285"/>
      <c r="ARL161" s="285"/>
      <c r="ARM161" s="285"/>
      <c r="ARN161" s="285"/>
      <c r="ARO161" s="285"/>
      <c r="ARP161" s="286"/>
      <c r="ARQ161" s="287"/>
      <c r="ARR161" s="287"/>
      <c r="ARS161" s="285"/>
      <c r="ART161" s="288"/>
      <c r="ARU161" s="288"/>
      <c r="ARV161" s="289"/>
      <c r="ARW161" s="285"/>
      <c r="ARX161" s="285"/>
      <c r="ARY161" s="285"/>
      <c r="ARZ161" s="285"/>
      <c r="ASA161" s="285"/>
      <c r="ASB161" s="283"/>
      <c r="ASC161" s="284"/>
      <c r="ASD161" s="285"/>
      <c r="ASE161" s="285"/>
      <c r="ASF161" s="285"/>
      <c r="ASG161" s="285"/>
      <c r="ASH161" s="285"/>
      <c r="ASI161" s="285"/>
      <c r="ASJ161" s="285"/>
      <c r="ASK161" s="285"/>
      <c r="ASL161" s="285"/>
      <c r="ASM161" s="286"/>
      <c r="ASN161" s="287"/>
      <c r="ASO161" s="287"/>
      <c r="ASP161" s="285"/>
      <c r="ASQ161" s="288"/>
      <c r="ASR161" s="288"/>
      <c r="ASS161" s="289"/>
      <c r="AST161" s="285"/>
      <c r="ASU161" s="285"/>
      <c r="ASV161" s="285"/>
      <c r="ASW161" s="285"/>
      <c r="ASX161" s="285"/>
      <c r="ASY161" s="283"/>
      <c r="ASZ161" s="284"/>
      <c r="ATA161" s="285"/>
      <c r="ATB161" s="285"/>
      <c r="ATC161" s="285"/>
      <c r="ATD161" s="285"/>
      <c r="ATE161" s="285"/>
      <c r="ATF161" s="285"/>
      <c r="ATG161" s="285"/>
      <c r="ATH161" s="285"/>
      <c r="ATI161" s="285"/>
      <c r="ATJ161" s="286"/>
      <c r="ATK161" s="287"/>
      <c r="ATL161" s="287"/>
      <c r="ATM161" s="285"/>
      <c r="ATN161" s="288"/>
      <c r="ATO161" s="288"/>
      <c r="ATP161" s="289"/>
      <c r="ATQ161" s="285"/>
      <c r="ATR161" s="285"/>
      <c r="ATS161" s="285"/>
      <c r="ATT161" s="285"/>
      <c r="ATU161" s="285"/>
      <c r="ATV161" s="283"/>
      <c r="ATW161" s="284"/>
      <c r="ATX161" s="285"/>
      <c r="ATY161" s="285"/>
      <c r="ATZ161" s="285"/>
      <c r="AUA161" s="285"/>
      <c r="AUB161" s="285"/>
      <c r="AUC161" s="285"/>
      <c r="AUD161" s="285"/>
      <c r="AUE161" s="285"/>
      <c r="AUF161" s="285"/>
      <c r="AUG161" s="286"/>
      <c r="AUH161" s="287"/>
      <c r="AUI161" s="287"/>
      <c r="AUJ161" s="285"/>
      <c r="AUK161" s="288"/>
      <c r="AUL161" s="288"/>
      <c r="AUM161" s="289"/>
      <c r="AUN161" s="285"/>
      <c r="AUO161" s="285"/>
      <c r="AUP161" s="285"/>
      <c r="AUQ161" s="285"/>
      <c r="AUR161" s="285"/>
      <c r="AUS161" s="283"/>
      <c r="AUT161" s="284"/>
      <c r="AUU161" s="285"/>
      <c r="AUV161" s="285"/>
      <c r="AUW161" s="285"/>
      <c r="AUX161" s="285"/>
      <c r="AUY161" s="285"/>
      <c r="AUZ161" s="285"/>
      <c r="AVA161" s="285"/>
      <c r="AVB161" s="285"/>
      <c r="AVC161" s="285"/>
      <c r="AVD161" s="286"/>
      <c r="AVE161" s="287"/>
      <c r="AVF161" s="287"/>
      <c r="AVG161" s="285"/>
      <c r="AVH161" s="288"/>
      <c r="AVI161" s="288"/>
      <c r="AVJ161" s="289"/>
      <c r="AVK161" s="285"/>
      <c r="AVL161" s="285"/>
      <c r="AVM161" s="285"/>
      <c r="AVN161" s="285"/>
      <c r="AVO161" s="285"/>
      <c r="AVP161" s="283"/>
      <c r="AVQ161" s="284"/>
      <c r="AVR161" s="285"/>
      <c r="AVS161" s="285"/>
      <c r="AVT161" s="285"/>
      <c r="AVU161" s="285"/>
      <c r="AVV161" s="285"/>
      <c r="AVW161" s="285"/>
      <c r="AVX161" s="285"/>
      <c r="AVY161" s="285"/>
      <c r="AVZ161" s="285"/>
      <c r="AWA161" s="286"/>
      <c r="AWB161" s="287"/>
      <c r="AWC161" s="287"/>
      <c r="AWD161" s="285"/>
      <c r="AWE161" s="288"/>
      <c r="AWF161" s="288"/>
      <c r="AWG161" s="289"/>
      <c r="AWH161" s="285"/>
      <c r="AWI161" s="285"/>
      <c r="AWJ161" s="285"/>
      <c r="AWK161" s="285"/>
      <c r="AWL161" s="285"/>
      <c r="AWM161" s="283"/>
      <c r="AWN161" s="284"/>
      <c r="AWO161" s="285"/>
      <c r="AWP161" s="285"/>
      <c r="AWQ161" s="285"/>
      <c r="AWR161" s="285"/>
      <c r="AWS161" s="285"/>
      <c r="AWT161" s="285"/>
      <c r="AWU161" s="285"/>
      <c r="AWV161" s="285"/>
      <c r="AWW161" s="285"/>
      <c r="AWX161" s="286"/>
      <c r="AWY161" s="287"/>
      <c r="AWZ161" s="287"/>
      <c r="AXA161" s="285"/>
      <c r="AXB161" s="288"/>
      <c r="AXC161" s="288"/>
      <c r="AXD161" s="289"/>
      <c r="AXE161" s="285"/>
      <c r="AXF161" s="285"/>
      <c r="AXG161" s="285"/>
      <c r="AXH161" s="285"/>
      <c r="AXI161" s="285"/>
      <c r="AXJ161" s="283"/>
      <c r="AXK161" s="284"/>
      <c r="AXL161" s="285"/>
      <c r="AXM161" s="285"/>
      <c r="AXN161" s="285"/>
      <c r="AXO161" s="285"/>
      <c r="AXP161" s="285"/>
      <c r="AXQ161" s="285"/>
      <c r="AXR161" s="285"/>
      <c r="AXS161" s="285"/>
      <c r="AXT161" s="285"/>
      <c r="AXU161" s="286"/>
      <c r="AXV161" s="287"/>
      <c r="AXW161" s="287"/>
      <c r="AXX161" s="285"/>
      <c r="AXY161" s="288"/>
      <c r="AXZ161" s="288"/>
      <c r="AYA161" s="289"/>
      <c r="AYB161" s="285"/>
      <c r="AYC161" s="285"/>
      <c r="AYD161" s="285"/>
      <c r="AYE161" s="285"/>
      <c r="AYF161" s="285"/>
      <c r="AYG161" s="283"/>
      <c r="AYH161" s="284"/>
      <c r="AYI161" s="285"/>
      <c r="AYJ161" s="285"/>
      <c r="AYK161" s="285"/>
      <c r="AYL161" s="285"/>
      <c r="AYM161" s="285"/>
      <c r="AYN161" s="285"/>
      <c r="AYO161" s="285"/>
      <c r="AYP161" s="285"/>
      <c r="AYQ161" s="285"/>
      <c r="AYR161" s="286"/>
      <c r="AYS161" s="287"/>
      <c r="AYT161" s="287"/>
      <c r="AYU161" s="285"/>
      <c r="AYV161" s="288"/>
      <c r="AYW161" s="288"/>
      <c r="AYX161" s="289"/>
      <c r="AYY161" s="285"/>
      <c r="AYZ161" s="285"/>
      <c r="AZA161" s="285"/>
      <c r="AZB161" s="285"/>
      <c r="AZC161" s="285"/>
      <c r="AZD161" s="283"/>
      <c r="AZE161" s="284"/>
      <c r="AZF161" s="285"/>
      <c r="AZG161" s="285"/>
      <c r="AZH161" s="285"/>
      <c r="AZI161" s="285"/>
      <c r="AZJ161" s="285"/>
      <c r="AZK161" s="285"/>
      <c r="AZL161" s="285"/>
      <c r="AZM161" s="285"/>
      <c r="AZN161" s="285"/>
      <c r="AZO161" s="286"/>
      <c r="AZP161" s="287"/>
      <c r="AZQ161" s="287"/>
      <c r="AZR161" s="285"/>
      <c r="AZS161" s="288"/>
      <c r="AZT161" s="288"/>
      <c r="AZU161" s="289"/>
      <c r="AZV161" s="285"/>
      <c r="AZW161" s="285"/>
      <c r="AZX161" s="285"/>
      <c r="AZY161" s="285"/>
      <c r="AZZ161" s="285"/>
      <c r="BAA161" s="283"/>
      <c r="BAB161" s="284"/>
      <c r="BAC161" s="285"/>
      <c r="BAD161" s="285"/>
      <c r="BAE161" s="285"/>
      <c r="BAF161" s="285"/>
      <c r="BAG161" s="285"/>
      <c r="BAH161" s="285"/>
      <c r="BAI161" s="285"/>
      <c r="BAJ161" s="285"/>
      <c r="BAK161" s="285"/>
      <c r="BAL161" s="286"/>
      <c r="BAM161" s="287"/>
      <c r="BAN161" s="287"/>
      <c r="BAO161" s="285"/>
      <c r="BAP161" s="288"/>
      <c r="BAQ161" s="288"/>
      <c r="BAR161" s="289"/>
      <c r="BAS161" s="285"/>
      <c r="BAT161" s="285"/>
      <c r="BAU161" s="285"/>
      <c r="BAV161" s="285"/>
      <c r="BAW161" s="285"/>
      <c r="BAX161" s="283"/>
      <c r="BAY161" s="284"/>
      <c r="BAZ161" s="285"/>
      <c r="BBA161" s="285"/>
      <c r="BBB161" s="285"/>
      <c r="BBC161" s="285"/>
      <c r="BBD161" s="285"/>
      <c r="BBE161" s="285"/>
      <c r="BBF161" s="285"/>
      <c r="BBG161" s="285"/>
      <c r="BBH161" s="285"/>
      <c r="BBI161" s="286"/>
      <c r="BBJ161" s="287"/>
      <c r="BBK161" s="287"/>
      <c r="BBL161" s="285"/>
      <c r="BBM161" s="288"/>
      <c r="BBN161" s="288"/>
      <c r="BBO161" s="289"/>
      <c r="BBP161" s="285"/>
      <c r="BBQ161" s="285"/>
      <c r="BBR161" s="285"/>
      <c r="BBS161" s="285"/>
      <c r="BBT161" s="285"/>
      <c r="BBU161" s="283"/>
      <c r="BBV161" s="284"/>
      <c r="BBW161" s="285"/>
      <c r="BBX161" s="285"/>
      <c r="BBY161" s="285"/>
      <c r="BBZ161" s="285"/>
      <c r="BCA161" s="285"/>
      <c r="BCB161" s="285"/>
      <c r="BCC161" s="285"/>
      <c r="BCD161" s="285"/>
      <c r="BCE161" s="285"/>
      <c r="BCF161" s="286"/>
      <c r="BCG161" s="287"/>
      <c r="BCH161" s="287"/>
      <c r="BCI161" s="285"/>
      <c r="BCJ161" s="288"/>
      <c r="BCK161" s="288"/>
      <c r="BCL161" s="289"/>
      <c r="BCM161" s="285"/>
      <c r="BCN161" s="285"/>
      <c r="BCO161" s="285"/>
      <c r="BCP161" s="285"/>
      <c r="BCQ161" s="285"/>
      <c r="BCR161" s="283"/>
      <c r="BCS161" s="284"/>
      <c r="BCT161" s="285"/>
      <c r="BCU161" s="285"/>
      <c r="BCV161" s="285"/>
      <c r="BCW161" s="285"/>
      <c r="BCX161" s="285"/>
      <c r="BCY161" s="285"/>
      <c r="BCZ161" s="285"/>
      <c r="BDA161" s="285"/>
      <c r="BDB161" s="285"/>
      <c r="BDC161" s="286"/>
      <c r="BDD161" s="287"/>
      <c r="BDE161" s="287"/>
      <c r="BDF161" s="285"/>
      <c r="BDG161" s="288"/>
      <c r="BDH161" s="288"/>
      <c r="BDI161" s="289"/>
      <c r="BDJ161" s="285"/>
      <c r="BDK161" s="285"/>
      <c r="BDL161" s="285"/>
      <c r="BDM161" s="285"/>
      <c r="BDN161" s="285"/>
      <c r="BDO161" s="283"/>
      <c r="BDP161" s="284"/>
      <c r="BDQ161" s="285"/>
      <c r="BDR161" s="285"/>
      <c r="BDS161" s="285"/>
      <c r="BDT161" s="285"/>
      <c r="BDU161" s="285"/>
      <c r="BDV161" s="285"/>
      <c r="BDW161" s="285"/>
      <c r="BDX161" s="285"/>
      <c r="BDY161" s="285"/>
      <c r="BDZ161" s="286"/>
      <c r="BEA161" s="287"/>
      <c r="BEB161" s="287"/>
      <c r="BEC161" s="285"/>
      <c r="BED161" s="288"/>
      <c r="BEE161" s="288"/>
      <c r="BEF161" s="289"/>
      <c r="BEG161" s="285"/>
      <c r="BEH161" s="285"/>
      <c r="BEI161" s="285"/>
      <c r="BEJ161" s="285"/>
      <c r="BEK161" s="285"/>
      <c r="BEL161" s="283"/>
      <c r="BEM161" s="284"/>
      <c r="BEN161" s="285"/>
      <c r="BEO161" s="285"/>
      <c r="BEP161" s="285"/>
      <c r="BEQ161" s="285"/>
      <c r="BER161" s="285"/>
      <c r="BES161" s="285"/>
      <c r="BET161" s="285"/>
      <c r="BEU161" s="285"/>
      <c r="BEV161" s="285"/>
      <c r="BEW161" s="286"/>
      <c r="BEX161" s="287"/>
      <c r="BEY161" s="287"/>
      <c r="BEZ161" s="285"/>
      <c r="BFA161" s="288"/>
      <c r="BFB161" s="288"/>
      <c r="BFC161" s="289"/>
      <c r="BFD161" s="285"/>
      <c r="BFE161" s="285"/>
      <c r="BFF161" s="285"/>
      <c r="BFG161" s="285"/>
      <c r="BFH161" s="285"/>
      <c r="BFI161" s="283"/>
      <c r="BFJ161" s="284"/>
      <c r="BFK161" s="285"/>
      <c r="BFL161" s="285"/>
      <c r="BFM161" s="285"/>
      <c r="BFN161" s="285"/>
      <c r="BFO161" s="285"/>
      <c r="BFP161" s="285"/>
      <c r="BFQ161" s="285"/>
      <c r="BFR161" s="285"/>
      <c r="BFS161" s="285"/>
      <c r="BFT161" s="286"/>
      <c r="BFU161" s="287"/>
      <c r="BFV161" s="287"/>
      <c r="BFW161" s="285"/>
      <c r="BFX161" s="288"/>
      <c r="BFY161" s="288"/>
      <c r="BFZ161" s="289"/>
      <c r="BGA161" s="285"/>
      <c r="BGB161" s="285"/>
      <c r="BGC161" s="285"/>
      <c r="BGD161" s="285"/>
      <c r="BGE161" s="285"/>
      <c r="BGF161" s="283"/>
      <c r="BGG161" s="284"/>
      <c r="BGH161" s="285"/>
      <c r="BGI161" s="285"/>
      <c r="BGJ161" s="285"/>
      <c r="BGK161" s="285"/>
      <c r="BGL161" s="285"/>
      <c r="BGM161" s="285"/>
      <c r="BGN161" s="285"/>
      <c r="BGO161" s="285"/>
      <c r="BGP161" s="285"/>
      <c r="BGQ161" s="286"/>
      <c r="BGR161" s="287"/>
      <c r="BGS161" s="287"/>
      <c r="BGT161" s="285"/>
      <c r="BGU161" s="288"/>
      <c r="BGV161" s="288"/>
      <c r="BGW161" s="289"/>
      <c r="BGX161" s="285"/>
      <c r="BGY161" s="285"/>
      <c r="BGZ161" s="285"/>
      <c r="BHA161" s="285"/>
      <c r="BHB161" s="285"/>
      <c r="BHC161" s="283"/>
      <c r="BHD161" s="284"/>
      <c r="BHE161" s="285"/>
      <c r="BHF161" s="285"/>
      <c r="BHG161" s="285"/>
      <c r="BHH161" s="285"/>
      <c r="BHI161" s="285"/>
      <c r="BHJ161" s="285"/>
      <c r="BHK161" s="285"/>
      <c r="BHL161" s="285"/>
      <c r="BHM161" s="285"/>
      <c r="BHN161" s="286"/>
      <c r="BHO161" s="287"/>
      <c r="BHP161" s="287"/>
      <c r="BHQ161" s="285"/>
      <c r="BHR161" s="288"/>
      <c r="BHS161" s="288"/>
      <c r="BHT161" s="289"/>
      <c r="BHU161" s="285"/>
      <c r="BHV161" s="285"/>
      <c r="BHW161" s="285"/>
      <c r="BHX161" s="285"/>
      <c r="BHY161" s="285"/>
      <c r="BHZ161" s="283"/>
      <c r="BIA161" s="284"/>
      <c r="BIB161" s="285"/>
      <c r="BIC161" s="285"/>
      <c r="BID161" s="285"/>
      <c r="BIE161" s="285"/>
      <c r="BIF161" s="285"/>
      <c r="BIG161" s="285"/>
      <c r="BIH161" s="285"/>
      <c r="BII161" s="285"/>
      <c r="BIJ161" s="285"/>
      <c r="BIK161" s="286"/>
      <c r="BIL161" s="287"/>
      <c r="BIM161" s="287"/>
      <c r="BIN161" s="285"/>
      <c r="BIO161" s="288"/>
      <c r="BIP161" s="288"/>
      <c r="BIQ161" s="289"/>
      <c r="BIR161" s="285"/>
      <c r="BIS161" s="285"/>
      <c r="BIT161" s="285"/>
      <c r="BIU161" s="285"/>
      <c r="BIV161" s="285"/>
      <c r="BIW161" s="283"/>
      <c r="BIX161" s="284"/>
      <c r="BIY161" s="285"/>
      <c r="BIZ161" s="285"/>
      <c r="BJA161" s="285"/>
      <c r="BJB161" s="285"/>
      <c r="BJC161" s="285"/>
      <c r="BJD161" s="285"/>
      <c r="BJE161" s="285"/>
      <c r="BJF161" s="285"/>
      <c r="BJG161" s="285"/>
      <c r="BJH161" s="286"/>
      <c r="BJI161" s="287"/>
      <c r="BJJ161" s="287"/>
      <c r="BJK161" s="285"/>
      <c r="BJL161" s="288"/>
      <c r="BJM161" s="288"/>
      <c r="BJN161" s="289"/>
      <c r="BJO161" s="285"/>
      <c r="BJP161" s="285"/>
      <c r="BJQ161" s="285"/>
      <c r="BJR161" s="285"/>
      <c r="BJS161" s="285"/>
      <c r="BJT161" s="283"/>
      <c r="BJU161" s="284"/>
      <c r="BJV161" s="285"/>
      <c r="BJW161" s="285"/>
      <c r="BJX161" s="285"/>
      <c r="BJY161" s="285"/>
      <c r="BJZ161" s="285"/>
      <c r="BKA161" s="285"/>
      <c r="BKB161" s="285"/>
      <c r="BKC161" s="285"/>
      <c r="BKD161" s="285"/>
      <c r="BKE161" s="286"/>
      <c r="BKF161" s="287"/>
      <c r="BKG161" s="287"/>
      <c r="BKH161" s="285"/>
      <c r="BKI161" s="288"/>
      <c r="BKJ161" s="288"/>
      <c r="BKK161" s="289"/>
      <c r="BKL161" s="285"/>
      <c r="BKM161" s="285"/>
      <c r="BKN161" s="285"/>
      <c r="BKO161" s="285"/>
      <c r="BKP161" s="285"/>
      <c r="BKQ161" s="283"/>
      <c r="BKR161" s="284"/>
      <c r="BKS161" s="285"/>
      <c r="BKT161" s="285"/>
      <c r="BKU161" s="285"/>
      <c r="BKV161" s="285"/>
      <c r="BKW161" s="285"/>
      <c r="BKX161" s="285"/>
      <c r="BKY161" s="285"/>
      <c r="BKZ161" s="285"/>
      <c r="BLA161" s="285"/>
      <c r="BLB161" s="286"/>
      <c r="BLC161" s="287"/>
      <c r="BLD161" s="287"/>
      <c r="BLE161" s="285"/>
      <c r="BLF161" s="288"/>
      <c r="BLG161" s="288"/>
      <c r="BLH161" s="289"/>
      <c r="BLI161" s="285"/>
      <c r="BLJ161" s="285"/>
      <c r="BLK161" s="285"/>
      <c r="BLL161" s="285"/>
      <c r="BLM161" s="285"/>
      <c r="BLN161" s="283"/>
      <c r="BLO161" s="284"/>
      <c r="BLP161" s="285"/>
      <c r="BLQ161" s="285"/>
      <c r="BLR161" s="285"/>
      <c r="BLS161" s="285"/>
      <c r="BLT161" s="285"/>
      <c r="BLU161" s="285"/>
      <c r="BLV161" s="285"/>
      <c r="BLW161" s="285"/>
      <c r="BLX161" s="285"/>
      <c r="BLY161" s="286"/>
      <c r="BLZ161" s="287"/>
      <c r="BMA161" s="287"/>
      <c r="BMB161" s="285"/>
      <c r="BMC161" s="288"/>
      <c r="BMD161" s="288"/>
      <c r="BME161" s="289"/>
      <c r="BMF161" s="285"/>
      <c r="BMG161" s="285"/>
      <c r="BMH161" s="285"/>
      <c r="BMI161" s="285"/>
      <c r="BMJ161" s="285"/>
      <c r="BMK161" s="283"/>
      <c r="BML161" s="284"/>
      <c r="BMM161" s="285"/>
      <c r="BMN161" s="285"/>
      <c r="BMO161" s="285"/>
      <c r="BMP161" s="285"/>
      <c r="BMQ161" s="285"/>
      <c r="BMR161" s="285"/>
      <c r="BMS161" s="285"/>
      <c r="BMT161" s="285"/>
      <c r="BMU161" s="285"/>
      <c r="BMV161" s="286"/>
      <c r="BMW161" s="287"/>
      <c r="BMX161" s="287"/>
      <c r="BMY161" s="285"/>
      <c r="BMZ161" s="288"/>
      <c r="BNA161" s="288"/>
      <c r="BNB161" s="289"/>
      <c r="BNC161" s="285"/>
      <c r="BND161" s="285"/>
      <c r="BNE161" s="285"/>
      <c r="BNF161" s="285"/>
      <c r="BNG161" s="285"/>
      <c r="BNH161" s="283"/>
      <c r="BNI161" s="284"/>
      <c r="BNJ161" s="285"/>
      <c r="BNK161" s="285"/>
      <c r="BNL161" s="285"/>
      <c r="BNM161" s="285"/>
      <c r="BNN161" s="285"/>
      <c r="BNO161" s="285"/>
      <c r="BNP161" s="285"/>
      <c r="BNQ161" s="285"/>
      <c r="BNR161" s="285"/>
      <c r="BNS161" s="286"/>
      <c r="BNT161" s="287"/>
      <c r="BNU161" s="287"/>
      <c r="BNV161" s="285"/>
      <c r="BNW161" s="288"/>
      <c r="BNX161" s="288"/>
      <c r="BNY161" s="289"/>
      <c r="BNZ161" s="285"/>
      <c r="BOA161" s="285"/>
      <c r="BOB161" s="285"/>
      <c r="BOC161" s="285"/>
      <c r="BOD161" s="285"/>
      <c r="BOE161" s="283"/>
      <c r="BOF161" s="284"/>
      <c r="BOG161" s="285"/>
      <c r="BOH161" s="285"/>
      <c r="BOI161" s="285"/>
      <c r="BOJ161" s="285"/>
      <c r="BOK161" s="285"/>
      <c r="BOL161" s="285"/>
      <c r="BOM161" s="285"/>
      <c r="BON161" s="285"/>
      <c r="BOO161" s="285"/>
      <c r="BOP161" s="286"/>
      <c r="BOQ161" s="287"/>
      <c r="BOR161" s="287"/>
      <c r="BOS161" s="285"/>
      <c r="BOT161" s="288"/>
      <c r="BOU161" s="288"/>
      <c r="BOV161" s="289"/>
      <c r="BOW161" s="285"/>
      <c r="BOX161" s="285"/>
      <c r="BOY161" s="285"/>
      <c r="BOZ161" s="285"/>
      <c r="BPA161" s="285"/>
      <c r="BPB161" s="283"/>
      <c r="BPC161" s="284"/>
      <c r="BPD161" s="285"/>
      <c r="BPE161" s="285"/>
      <c r="BPF161" s="285"/>
      <c r="BPG161" s="285"/>
      <c r="BPH161" s="285"/>
      <c r="BPI161" s="285"/>
      <c r="BPJ161" s="285"/>
      <c r="BPK161" s="285"/>
      <c r="BPL161" s="285"/>
      <c r="BPM161" s="286"/>
      <c r="BPN161" s="287"/>
      <c r="BPO161" s="287"/>
      <c r="BPP161" s="285"/>
      <c r="BPQ161" s="288"/>
      <c r="BPR161" s="288"/>
      <c r="BPS161" s="289"/>
      <c r="BPT161" s="285"/>
      <c r="BPU161" s="285"/>
      <c r="BPV161" s="285"/>
      <c r="BPW161" s="285"/>
      <c r="BPX161" s="285"/>
      <c r="BPY161" s="283"/>
      <c r="BPZ161" s="284"/>
      <c r="BQA161" s="285"/>
      <c r="BQB161" s="285"/>
      <c r="BQC161" s="285"/>
      <c r="BQD161" s="285"/>
      <c r="BQE161" s="285"/>
      <c r="BQF161" s="285"/>
      <c r="BQG161" s="285"/>
      <c r="BQH161" s="285"/>
      <c r="BQI161" s="285"/>
      <c r="BQJ161" s="286"/>
      <c r="BQK161" s="287"/>
      <c r="BQL161" s="287"/>
      <c r="BQM161" s="285"/>
      <c r="BQN161" s="288"/>
      <c r="BQO161" s="288"/>
      <c r="BQP161" s="289"/>
      <c r="BQQ161" s="285"/>
      <c r="BQR161" s="285"/>
      <c r="BQS161" s="285"/>
      <c r="BQT161" s="285"/>
      <c r="BQU161" s="285"/>
      <c r="BQV161" s="283"/>
      <c r="BQW161" s="284"/>
      <c r="BQX161" s="285"/>
      <c r="BQY161" s="285"/>
      <c r="BQZ161" s="285"/>
      <c r="BRA161" s="285"/>
      <c r="BRB161" s="285"/>
      <c r="BRC161" s="285"/>
      <c r="BRD161" s="285"/>
      <c r="BRE161" s="285"/>
      <c r="BRF161" s="285"/>
      <c r="BRG161" s="286"/>
      <c r="BRH161" s="287"/>
      <c r="BRI161" s="287"/>
      <c r="BRJ161" s="285"/>
      <c r="BRK161" s="288"/>
      <c r="BRL161" s="288"/>
      <c r="BRM161" s="289"/>
      <c r="BRN161" s="285"/>
      <c r="BRO161" s="285"/>
      <c r="BRP161" s="285"/>
      <c r="BRQ161" s="285"/>
      <c r="BRR161" s="285"/>
      <c r="BRS161" s="283"/>
      <c r="BRT161" s="284"/>
      <c r="BRU161" s="285"/>
      <c r="BRV161" s="285"/>
      <c r="BRW161" s="285"/>
      <c r="BRX161" s="285"/>
      <c r="BRY161" s="285"/>
      <c r="BRZ161" s="285"/>
      <c r="BSA161" s="285"/>
      <c r="BSB161" s="285"/>
      <c r="BSC161" s="285"/>
      <c r="BSD161" s="286"/>
      <c r="BSE161" s="287"/>
      <c r="BSF161" s="287"/>
      <c r="BSG161" s="285"/>
      <c r="BSH161" s="288"/>
      <c r="BSI161" s="288"/>
      <c r="BSJ161" s="289"/>
      <c r="BSK161" s="285"/>
      <c r="BSL161" s="285"/>
      <c r="BSM161" s="285"/>
      <c r="BSN161" s="285"/>
      <c r="BSO161" s="285"/>
      <c r="BSP161" s="283"/>
      <c r="BSQ161" s="284"/>
      <c r="BSR161" s="285"/>
      <c r="BSS161" s="285"/>
      <c r="BST161" s="285"/>
      <c r="BSU161" s="285"/>
      <c r="BSV161" s="285"/>
      <c r="BSW161" s="285"/>
      <c r="BSX161" s="285"/>
      <c r="BSY161" s="285"/>
      <c r="BSZ161" s="285"/>
      <c r="BTA161" s="286"/>
      <c r="BTB161" s="287"/>
      <c r="BTC161" s="287"/>
      <c r="BTD161" s="285"/>
      <c r="BTE161" s="288"/>
      <c r="BTF161" s="288"/>
      <c r="BTG161" s="289"/>
      <c r="BTH161" s="285"/>
      <c r="BTI161" s="285"/>
      <c r="BTJ161" s="285"/>
      <c r="BTK161" s="285"/>
      <c r="BTL161" s="285"/>
      <c r="BTM161" s="283"/>
      <c r="BTN161" s="284"/>
      <c r="BTO161" s="285"/>
      <c r="BTP161" s="285"/>
      <c r="BTQ161" s="285"/>
      <c r="BTR161" s="285"/>
      <c r="BTS161" s="285"/>
      <c r="BTT161" s="285"/>
      <c r="BTU161" s="285"/>
      <c r="BTV161" s="285"/>
      <c r="BTW161" s="285"/>
      <c r="BTX161" s="286"/>
      <c r="BTY161" s="287"/>
      <c r="BTZ161" s="287"/>
      <c r="BUA161" s="285"/>
      <c r="BUB161" s="288"/>
      <c r="BUC161" s="288"/>
      <c r="BUD161" s="289"/>
      <c r="BUE161" s="285"/>
      <c r="BUF161" s="285"/>
      <c r="BUG161" s="285"/>
      <c r="BUH161" s="285"/>
      <c r="BUI161" s="285"/>
      <c r="BUJ161" s="283"/>
      <c r="BUK161" s="284"/>
      <c r="BUL161" s="285"/>
      <c r="BUM161" s="285"/>
      <c r="BUN161" s="285"/>
      <c r="BUO161" s="285"/>
      <c r="BUP161" s="285"/>
      <c r="BUQ161" s="285"/>
      <c r="BUR161" s="285"/>
      <c r="BUS161" s="285"/>
      <c r="BUT161" s="285"/>
      <c r="BUU161" s="286"/>
      <c r="BUV161" s="287"/>
      <c r="BUW161" s="287"/>
      <c r="BUX161" s="285"/>
      <c r="BUY161" s="288"/>
      <c r="BUZ161" s="288"/>
      <c r="BVA161" s="289"/>
      <c r="BVB161" s="285"/>
      <c r="BVC161" s="285"/>
      <c r="BVD161" s="285"/>
      <c r="BVE161" s="285"/>
      <c r="BVF161" s="285"/>
      <c r="BVG161" s="283"/>
      <c r="BVH161" s="284"/>
      <c r="BVI161" s="285"/>
      <c r="BVJ161" s="285"/>
      <c r="BVK161" s="285"/>
      <c r="BVL161" s="285"/>
      <c r="BVM161" s="285"/>
      <c r="BVN161" s="285"/>
      <c r="BVO161" s="285"/>
      <c r="BVP161" s="285"/>
      <c r="BVQ161" s="285"/>
      <c r="BVR161" s="286"/>
      <c r="BVS161" s="287"/>
      <c r="BVT161" s="287"/>
      <c r="BVU161" s="285"/>
      <c r="BVV161" s="288"/>
      <c r="BVW161" s="288"/>
      <c r="BVX161" s="289"/>
      <c r="BVY161" s="285"/>
      <c r="BVZ161" s="285"/>
      <c r="BWA161" s="285"/>
      <c r="BWB161" s="285"/>
      <c r="BWC161" s="285"/>
      <c r="BWD161" s="283"/>
      <c r="BWE161" s="284"/>
      <c r="BWF161" s="285"/>
      <c r="BWG161" s="285"/>
      <c r="BWH161" s="285"/>
      <c r="BWI161" s="285"/>
      <c r="BWJ161" s="285"/>
      <c r="BWK161" s="285"/>
      <c r="BWL161" s="285"/>
      <c r="BWM161" s="285"/>
      <c r="BWN161" s="285"/>
      <c r="BWO161" s="286"/>
      <c r="BWP161" s="287"/>
      <c r="BWQ161" s="287"/>
      <c r="BWR161" s="285"/>
      <c r="BWS161" s="288"/>
      <c r="BWT161" s="288"/>
      <c r="BWU161" s="289"/>
      <c r="BWV161" s="285"/>
      <c r="BWW161" s="285"/>
      <c r="BWX161" s="285"/>
      <c r="BWY161" s="285"/>
      <c r="BWZ161" s="285"/>
      <c r="BXA161" s="283"/>
      <c r="BXB161" s="284"/>
      <c r="BXC161" s="285"/>
      <c r="BXD161" s="285"/>
      <c r="BXE161" s="285"/>
      <c r="BXF161" s="285"/>
      <c r="BXG161" s="285"/>
      <c r="BXH161" s="285"/>
      <c r="BXI161" s="285"/>
      <c r="BXJ161" s="285"/>
      <c r="BXK161" s="285"/>
      <c r="BXL161" s="286"/>
      <c r="BXM161" s="287"/>
      <c r="BXN161" s="287"/>
      <c r="BXO161" s="285"/>
      <c r="BXP161" s="288"/>
      <c r="BXQ161" s="288"/>
      <c r="BXR161" s="289"/>
      <c r="BXS161" s="285"/>
      <c r="BXT161" s="285"/>
      <c r="BXU161" s="285"/>
      <c r="BXV161" s="285"/>
      <c r="BXW161" s="285"/>
      <c r="BXX161" s="283"/>
      <c r="BXY161" s="284"/>
      <c r="BXZ161" s="285"/>
      <c r="BYA161" s="285"/>
      <c r="BYB161" s="285"/>
      <c r="BYC161" s="285"/>
      <c r="BYD161" s="285"/>
      <c r="BYE161" s="285"/>
      <c r="BYF161" s="285"/>
      <c r="BYG161" s="285"/>
      <c r="BYH161" s="285"/>
      <c r="BYI161" s="286"/>
      <c r="BYJ161" s="287"/>
      <c r="BYK161" s="287"/>
      <c r="BYL161" s="285"/>
      <c r="BYM161" s="288"/>
      <c r="BYN161" s="288"/>
      <c r="BYO161" s="289"/>
      <c r="BYP161" s="285"/>
      <c r="BYQ161" s="285"/>
      <c r="BYR161" s="285"/>
      <c r="BYS161" s="285"/>
      <c r="BYT161" s="285"/>
      <c r="BYU161" s="283"/>
      <c r="BYV161" s="284"/>
      <c r="BYW161" s="285"/>
      <c r="BYX161" s="285"/>
      <c r="BYY161" s="285"/>
      <c r="BYZ161" s="285"/>
      <c r="BZA161" s="285"/>
      <c r="BZB161" s="285"/>
      <c r="BZC161" s="285"/>
      <c r="BZD161" s="285"/>
      <c r="BZE161" s="285"/>
      <c r="BZF161" s="286"/>
      <c r="BZG161" s="287"/>
      <c r="BZH161" s="287"/>
      <c r="BZI161" s="285"/>
      <c r="BZJ161" s="288"/>
      <c r="BZK161" s="288"/>
      <c r="BZL161" s="289"/>
      <c r="BZM161" s="285"/>
      <c r="BZN161" s="285"/>
      <c r="BZO161" s="285"/>
      <c r="BZP161" s="285"/>
      <c r="BZQ161" s="285"/>
      <c r="BZR161" s="283"/>
      <c r="BZS161" s="284"/>
      <c r="BZT161" s="285"/>
      <c r="BZU161" s="285"/>
      <c r="BZV161" s="285"/>
      <c r="BZW161" s="285"/>
      <c r="BZX161" s="285"/>
      <c r="BZY161" s="285"/>
      <c r="BZZ161" s="285"/>
      <c r="CAA161" s="285"/>
      <c r="CAB161" s="285"/>
      <c r="CAC161" s="286"/>
      <c r="CAD161" s="287"/>
      <c r="CAE161" s="287"/>
      <c r="CAF161" s="285"/>
      <c r="CAG161" s="288"/>
      <c r="CAH161" s="288"/>
      <c r="CAI161" s="289"/>
      <c r="CAJ161" s="285"/>
      <c r="CAK161" s="285"/>
      <c r="CAL161" s="285"/>
      <c r="CAM161" s="285"/>
      <c r="CAN161" s="285"/>
      <c r="CAO161" s="283"/>
      <c r="CAP161" s="284"/>
      <c r="CAQ161" s="285"/>
      <c r="CAR161" s="285"/>
      <c r="CAS161" s="285"/>
      <c r="CAT161" s="285"/>
      <c r="CAU161" s="285"/>
      <c r="CAV161" s="285"/>
      <c r="CAW161" s="285"/>
      <c r="CAX161" s="285"/>
      <c r="CAY161" s="285"/>
      <c r="CAZ161" s="286"/>
      <c r="CBA161" s="287"/>
      <c r="CBB161" s="287"/>
      <c r="CBC161" s="285"/>
      <c r="CBD161" s="288"/>
      <c r="CBE161" s="288"/>
      <c r="CBF161" s="289"/>
      <c r="CBG161" s="285"/>
      <c r="CBH161" s="285"/>
      <c r="CBI161" s="285"/>
      <c r="CBJ161" s="285"/>
      <c r="CBK161" s="285"/>
      <c r="CBL161" s="283"/>
      <c r="CBM161" s="284"/>
      <c r="CBN161" s="285"/>
      <c r="CBO161" s="285"/>
      <c r="CBP161" s="285"/>
      <c r="CBQ161" s="285"/>
      <c r="CBR161" s="285"/>
      <c r="CBS161" s="285"/>
      <c r="CBT161" s="285"/>
      <c r="CBU161" s="285"/>
      <c r="CBV161" s="285"/>
      <c r="CBW161" s="286"/>
      <c r="CBX161" s="287"/>
      <c r="CBY161" s="287"/>
      <c r="CBZ161" s="285"/>
      <c r="CCA161" s="288"/>
      <c r="CCB161" s="288"/>
      <c r="CCC161" s="289"/>
      <c r="CCD161" s="285"/>
      <c r="CCE161" s="285"/>
      <c r="CCF161" s="285"/>
      <c r="CCG161" s="285"/>
      <c r="CCH161" s="285"/>
      <c r="CCI161" s="283"/>
      <c r="CCJ161" s="284"/>
      <c r="CCK161" s="285"/>
      <c r="CCL161" s="285"/>
      <c r="CCM161" s="285"/>
      <c r="CCN161" s="285"/>
      <c r="CCO161" s="285"/>
      <c r="CCP161" s="285"/>
      <c r="CCQ161" s="285"/>
      <c r="CCR161" s="285"/>
      <c r="CCS161" s="285"/>
      <c r="CCT161" s="286"/>
      <c r="CCU161" s="287"/>
      <c r="CCV161" s="287"/>
      <c r="CCW161" s="285"/>
      <c r="CCX161" s="288"/>
      <c r="CCY161" s="288"/>
      <c r="CCZ161" s="289"/>
      <c r="CDA161" s="285"/>
      <c r="CDB161" s="285"/>
      <c r="CDC161" s="285"/>
      <c r="CDD161" s="285"/>
      <c r="CDE161" s="285"/>
      <c r="CDF161" s="283"/>
      <c r="CDG161" s="284"/>
      <c r="CDH161" s="285"/>
      <c r="CDI161" s="285"/>
      <c r="CDJ161" s="285"/>
      <c r="CDK161" s="285"/>
      <c r="CDL161" s="285"/>
      <c r="CDM161" s="285"/>
      <c r="CDN161" s="285"/>
      <c r="CDO161" s="285"/>
      <c r="CDP161" s="285"/>
      <c r="CDQ161" s="286"/>
      <c r="CDR161" s="287"/>
      <c r="CDS161" s="287"/>
      <c r="CDT161" s="285"/>
      <c r="CDU161" s="288"/>
      <c r="CDV161" s="288"/>
      <c r="CDW161" s="289"/>
      <c r="CDX161" s="285"/>
      <c r="CDY161" s="285"/>
      <c r="CDZ161" s="285"/>
      <c r="CEA161" s="285"/>
      <c r="CEB161" s="285"/>
      <c r="CEC161" s="283"/>
      <c r="CED161" s="284"/>
      <c r="CEE161" s="285"/>
      <c r="CEF161" s="285"/>
      <c r="CEG161" s="285"/>
      <c r="CEH161" s="285"/>
      <c r="CEI161" s="285"/>
      <c r="CEJ161" s="285"/>
      <c r="CEK161" s="285"/>
      <c r="CEL161" s="285"/>
      <c r="CEM161" s="285"/>
      <c r="CEN161" s="286"/>
      <c r="CEO161" s="287"/>
      <c r="CEP161" s="287"/>
      <c r="CEQ161" s="285"/>
      <c r="CER161" s="288"/>
      <c r="CES161" s="288"/>
      <c r="CET161" s="289"/>
      <c r="CEU161" s="285"/>
      <c r="CEV161" s="285"/>
      <c r="CEW161" s="285"/>
      <c r="CEX161" s="285"/>
      <c r="CEY161" s="285"/>
      <c r="CEZ161" s="283"/>
      <c r="CFA161" s="284"/>
      <c r="CFB161" s="285"/>
      <c r="CFC161" s="285"/>
      <c r="CFD161" s="285"/>
      <c r="CFE161" s="285"/>
      <c r="CFF161" s="285"/>
      <c r="CFG161" s="285"/>
      <c r="CFH161" s="285"/>
      <c r="CFI161" s="285"/>
      <c r="CFJ161" s="285"/>
      <c r="CFK161" s="286"/>
      <c r="CFL161" s="287"/>
      <c r="CFM161" s="287"/>
      <c r="CFN161" s="285"/>
      <c r="CFO161" s="288"/>
      <c r="CFP161" s="288"/>
      <c r="CFQ161" s="289"/>
      <c r="CFR161" s="285"/>
      <c r="CFS161" s="285"/>
      <c r="CFT161" s="285"/>
      <c r="CFU161" s="285"/>
      <c r="CFV161" s="285"/>
      <c r="CFW161" s="283"/>
      <c r="CFX161" s="284"/>
      <c r="CFY161" s="285"/>
      <c r="CFZ161" s="285"/>
      <c r="CGA161" s="285"/>
      <c r="CGB161" s="285"/>
      <c r="CGC161" s="285"/>
      <c r="CGD161" s="285"/>
      <c r="CGE161" s="285"/>
      <c r="CGF161" s="285"/>
      <c r="CGG161" s="285"/>
      <c r="CGH161" s="286"/>
      <c r="CGI161" s="287"/>
      <c r="CGJ161" s="287"/>
      <c r="CGK161" s="285"/>
      <c r="CGL161" s="288"/>
      <c r="CGM161" s="288"/>
      <c r="CGN161" s="289"/>
      <c r="CGO161" s="285"/>
      <c r="CGP161" s="285"/>
      <c r="CGQ161" s="285"/>
      <c r="CGR161" s="285"/>
      <c r="CGS161" s="285"/>
      <c r="CGT161" s="283"/>
      <c r="CGU161" s="284"/>
      <c r="CGV161" s="285"/>
      <c r="CGW161" s="285"/>
      <c r="CGX161" s="285"/>
      <c r="CGY161" s="285"/>
      <c r="CGZ161" s="285"/>
      <c r="CHA161" s="285"/>
      <c r="CHB161" s="285"/>
      <c r="CHC161" s="285"/>
      <c r="CHD161" s="285"/>
      <c r="CHE161" s="286"/>
      <c r="CHF161" s="287"/>
      <c r="CHG161" s="287"/>
      <c r="CHH161" s="285"/>
      <c r="CHI161" s="288"/>
      <c r="CHJ161" s="288"/>
      <c r="CHK161" s="289"/>
      <c r="CHL161" s="285"/>
      <c r="CHM161" s="285"/>
      <c r="CHN161" s="285"/>
      <c r="CHO161" s="285"/>
      <c r="CHP161" s="285"/>
      <c r="CHQ161" s="283"/>
      <c r="CHR161" s="284"/>
      <c r="CHS161" s="285"/>
      <c r="CHT161" s="285"/>
      <c r="CHU161" s="285"/>
      <c r="CHV161" s="285"/>
      <c r="CHW161" s="285"/>
      <c r="CHX161" s="285"/>
      <c r="CHY161" s="285"/>
      <c r="CHZ161" s="285"/>
      <c r="CIA161" s="285"/>
      <c r="CIB161" s="286"/>
      <c r="CIC161" s="287"/>
      <c r="CID161" s="287"/>
      <c r="CIE161" s="285"/>
      <c r="CIF161" s="288"/>
      <c r="CIG161" s="288"/>
      <c r="CIH161" s="289"/>
      <c r="CII161" s="285"/>
      <c r="CIJ161" s="285"/>
      <c r="CIK161" s="285"/>
      <c r="CIL161" s="285"/>
      <c r="CIM161" s="285"/>
      <c r="CIN161" s="283"/>
      <c r="CIO161" s="284"/>
      <c r="CIP161" s="285"/>
      <c r="CIQ161" s="285"/>
      <c r="CIR161" s="285"/>
      <c r="CIS161" s="285"/>
      <c r="CIT161" s="285"/>
      <c r="CIU161" s="285"/>
      <c r="CIV161" s="285"/>
      <c r="CIW161" s="285"/>
      <c r="CIX161" s="285"/>
      <c r="CIY161" s="286"/>
      <c r="CIZ161" s="287"/>
      <c r="CJA161" s="287"/>
      <c r="CJB161" s="285"/>
      <c r="CJC161" s="288"/>
      <c r="CJD161" s="288"/>
      <c r="CJE161" s="289"/>
      <c r="CJF161" s="285"/>
      <c r="CJG161" s="285"/>
      <c r="CJH161" s="285"/>
      <c r="CJI161" s="285"/>
      <c r="CJJ161" s="285"/>
      <c r="CJK161" s="283"/>
      <c r="CJL161" s="284"/>
      <c r="CJM161" s="285"/>
      <c r="CJN161" s="285"/>
      <c r="CJO161" s="285"/>
      <c r="CJP161" s="285"/>
      <c r="CJQ161" s="285"/>
      <c r="CJR161" s="285"/>
      <c r="CJS161" s="285"/>
      <c r="CJT161" s="285"/>
      <c r="CJU161" s="285"/>
      <c r="CJV161" s="286"/>
      <c r="CJW161" s="287"/>
      <c r="CJX161" s="287"/>
      <c r="CJY161" s="285"/>
      <c r="CJZ161" s="288"/>
      <c r="CKA161" s="288"/>
      <c r="CKB161" s="289"/>
      <c r="CKC161" s="285"/>
      <c r="CKD161" s="285"/>
      <c r="CKE161" s="285"/>
      <c r="CKF161" s="285"/>
      <c r="CKG161" s="285"/>
      <c r="CKH161" s="283"/>
      <c r="CKI161" s="284"/>
      <c r="CKJ161" s="285"/>
      <c r="CKK161" s="285"/>
      <c r="CKL161" s="285"/>
      <c r="CKM161" s="285"/>
      <c r="CKN161" s="285"/>
      <c r="CKO161" s="285"/>
      <c r="CKP161" s="285"/>
      <c r="CKQ161" s="285"/>
      <c r="CKR161" s="285"/>
      <c r="CKS161" s="286"/>
      <c r="CKT161" s="287"/>
      <c r="CKU161" s="287"/>
      <c r="CKV161" s="285"/>
      <c r="CKW161" s="288"/>
      <c r="CKX161" s="288"/>
      <c r="CKY161" s="289"/>
      <c r="CKZ161" s="285"/>
      <c r="CLA161" s="285"/>
      <c r="CLB161" s="285"/>
      <c r="CLC161" s="285"/>
      <c r="CLD161" s="285"/>
      <c r="CLE161" s="283"/>
      <c r="CLF161" s="284"/>
      <c r="CLG161" s="285"/>
      <c r="CLH161" s="285"/>
      <c r="CLI161" s="285"/>
      <c r="CLJ161" s="285"/>
      <c r="CLK161" s="285"/>
      <c r="CLL161" s="285"/>
      <c r="CLM161" s="285"/>
      <c r="CLN161" s="285"/>
      <c r="CLO161" s="285"/>
      <c r="CLP161" s="286"/>
      <c r="CLQ161" s="287"/>
      <c r="CLR161" s="287"/>
      <c r="CLS161" s="285"/>
      <c r="CLT161" s="288"/>
      <c r="CLU161" s="288"/>
      <c r="CLV161" s="289"/>
      <c r="CLW161" s="285"/>
      <c r="CLX161" s="285"/>
      <c r="CLY161" s="285"/>
      <c r="CLZ161" s="285"/>
      <c r="CMA161" s="285"/>
      <c r="CMB161" s="283"/>
      <c r="CMC161" s="284"/>
      <c r="CMD161" s="285"/>
      <c r="CME161" s="285"/>
      <c r="CMF161" s="285"/>
      <c r="CMG161" s="285"/>
      <c r="CMH161" s="285"/>
      <c r="CMI161" s="285"/>
      <c r="CMJ161" s="285"/>
      <c r="CMK161" s="285"/>
      <c r="CML161" s="285"/>
      <c r="CMM161" s="286"/>
      <c r="CMN161" s="287"/>
      <c r="CMO161" s="287"/>
      <c r="CMP161" s="285"/>
      <c r="CMQ161" s="288"/>
      <c r="CMR161" s="288"/>
      <c r="CMS161" s="289"/>
      <c r="CMT161" s="285"/>
      <c r="CMU161" s="285"/>
      <c r="CMV161" s="285"/>
      <c r="CMW161" s="285"/>
      <c r="CMX161" s="285"/>
      <c r="CMY161" s="283"/>
      <c r="CMZ161" s="284"/>
      <c r="CNA161" s="285"/>
      <c r="CNB161" s="285"/>
      <c r="CNC161" s="285"/>
      <c r="CND161" s="285"/>
      <c r="CNE161" s="285"/>
      <c r="CNF161" s="285"/>
      <c r="CNG161" s="285"/>
      <c r="CNH161" s="285"/>
      <c r="CNI161" s="285"/>
      <c r="CNJ161" s="286"/>
      <c r="CNK161" s="287"/>
      <c r="CNL161" s="287"/>
      <c r="CNM161" s="285"/>
      <c r="CNN161" s="288"/>
      <c r="CNO161" s="288"/>
      <c r="CNP161" s="289"/>
      <c r="CNQ161" s="285"/>
      <c r="CNR161" s="285"/>
      <c r="CNS161" s="285"/>
      <c r="CNT161" s="285"/>
      <c r="CNU161" s="285"/>
      <c r="CNV161" s="283"/>
      <c r="CNW161" s="284"/>
      <c r="CNX161" s="285"/>
      <c r="CNY161" s="285"/>
      <c r="CNZ161" s="285"/>
      <c r="COA161" s="285"/>
      <c r="COB161" s="285"/>
      <c r="COC161" s="285"/>
      <c r="COD161" s="285"/>
      <c r="COE161" s="285"/>
      <c r="COF161" s="285"/>
      <c r="COG161" s="286"/>
      <c r="COH161" s="287"/>
      <c r="COI161" s="287"/>
      <c r="COJ161" s="285"/>
      <c r="COK161" s="288"/>
      <c r="COL161" s="288"/>
      <c r="COM161" s="289"/>
      <c r="CON161" s="285"/>
      <c r="COO161" s="285"/>
      <c r="COP161" s="285"/>
      <c r="COQ161" s="285"/>
      <c r="COR161" s="285"/>
      <c r="COS161" s="283"/>
      <c r="COT161" s="284"/>
      <c r="COU161" s="285"/>
      <c r="COV161" s="285"/>
      <c r="COW161" s="285"/>
      <c r="COX161" s="285"/>
      <c r="COY161" s="285"/>
      <c r="COZ161" s="285"/>
      <c r="CPA161" s="285"/>
      <c r="CPB161" s="285"/>
      <c r="CPC161" s="285"/>
      <c r="CPD161" s="286"/>
      <c r="CPE161" s="287"/>
      <c r="CPF161" s="287"/>
      <c r="CPG161" s="285"/>
      <c r="CPH161" s="288"/>
      <c r="CPI161" s="288"/>
      <c r="CPJ161" s="289"/>
      <c r="CPK161" s="285"/>
      <c r="CPL161" s="285"/>
      <c r="CPM161" s="285"/>
      <c r="CPN161" s="285"/>
      <c r="CPO161" s="285"/>
      <c r="CPP161" s="283"/>
      <c r="CPQ161" s="284"/>
      <c r="CPR161" s="285"/>
      <c r="CPS161" s="285"/>
      <c r="CPT161" s="285"/>
      <c r="CPU161" s="285"/>
      <c r="CPV161" s="285"/>
      <c r="CPW161" s="285"/>
      <c r="CPX161" s="285"/>
      <c r="CPY161" s="285"/>
      <c r="CPZ161" s="285"/>
      <c r="CQA161" s="286"/>
      <c r="CQB161" s="287"/>
      <c r="CQC161" s="287"/>
      <c r="CQD161" s="285"/>
      <c r="CQE161" s="288"/>
      <c r="CQF161" s="288"/>
      <c r="CQG161" s="289"/>
      <c r="CQH161" s="285"/>
      <c r="CQI161" s="285"/>
      <c r="CQJ161" s="285"/>
      <c r="CQK161" s="285"/>
      <c r="CQL161" s="285"/>
      <c r="CQM161" s="283"/>
      <c r="CQN161" s="284"/>
      <c r="CQO161" s="285"/>
      <c r="CQP161" s="285"/>
      <c r="CQQ161" s="285"/>
      <c r="CQR161" s="285"/>
      <c r="CQS161" s="285"/>
      <c r="CQT161" s="285"/>
      <c r="CQU161" s="285"/>
      <c r="CQV161" s="285"/>
      <c r="CQW161" s="285"/>
      <c r="CQX161" s="286"/>
      <c r="CQY161" s="287"/>
      <c r="CQZ161" s="287"/>
      <c r="CRA161" s="285"/>
      <c r="CRB161" s="288"/>
      <c r="CRC161" s="288"/>
      <c r="CRD161" s="289"/>
      <c r="CRE161" s="285"/>
      <c r="CRF161" s="285"/>
      <c r="CRG161" s="285"/>
      <c r="CRH161" s="285"/>
      <c r="CRI161" s="285"/>
      <c r="CRJ161" s="283"/>
      <c r="CRK161" s="284"/>
      <c r="CRL161" s="285"/>
      <c r="CRM161" s="285"/>
      <c r="CRN161" s="285"/>
      <c r="CRO161" s="285"/>
      <c r="CRP161" s="285"/>
      <c r="CRQ161" s="285"/>
      <c r="CRR161" s="285"/>
      <c r="CRS161" s="285"/>
      <c r="CRT161" s="285"/>
      <c r="CRU161" s="286"/>
      <c r="CRV161" s="287"/>
      <c r="CRW161" s="287"/>
      <c r="CRX161" s="285"/>
      <c r="CRY161" s="288"/>
      <c r="CRZ161" s="288"/>
      <c r="CSA161" s="289"/>
      <c r="CSB161" s="285"/>
      <c r="CSC161" s="285"/>
      <c r="CSD161" s="285"/>
      <c r="CSE161" s="285"/>
      <c r="CSF161" s="285"/>
      <c r="CSG161" s="283"/>
      <c r="CSH161" s="284"/>
      <c r="CSI161" s="285"/>
      <c r="CSJ161" s="285"/>
      <c r="CSK161" s="285"/>
      <c r="CSL161" s="285"/>
      <c r="CSM161" s="285"/>
      <c r="CSN161" s="285"/>
      <c r="CSO161" s="285"/>
      <c r="CSP161" s="285"/>
      <c r="CSQ161" s="285"/>
      <c r="CSR161" s="286"/>
      <c r="CSS161" s="287"/>
      <c r="CST161" s="287"/>
      <c r="CSU161" s="285"/>
      <c r="CSV161" s="288"/>
      <c r="CSW161" s="288"/>
      <c r="CSX161" s="289"/>
      <c r="CSY161" s="285"/>
      <c r="CSZ161" s="285"/>
      <c r="CTA161" s="285"/>
      <c r="CTB161" s="285"/>
      <c r="CTC161" s="285"/>
      <c r="CTD161" s="283"/>
      <c r="CTE161" s="284"/>
      <c r="CTF161" s="285"/>
      <c r="CTG161" s="285"/>
      <c r="CTH161" s="285"/>
      <c r="CTI161" s="285"/>
      <c r="CTJ161" s="285"/>
      <c r="CTK161" s="285"/>
      <c r="CTL161" s="285"/>
      <c r="CTM161" s="285"/>
      <c r="CTN161" s="285"/>
      <c r="CTO161" s="286"/>
      <c r="CTP161" s="287"/>
      <c r="CTQ161" s="287"/>
      <c r="CTR161" s="285"/>
      <c r="CTS161" s="288"/>
      <c r="CTT161" s="288"/>
      <c r="CTU161" s="289"/>
      <c r="CTV161" s="285"/>
      <c r="CTW161" s="285"/>
      <c r="CTX161" s="285"/>
      <c r="CTY161" s="285"/>
      <c r="CTZ161" s="285"/>
      <c r="CUA161" s="283"/>
      <c r="CUB161" s="284"/>
      <c r="CUC161" s="285"/>
      <c r="CUD161" s="285"/>
      <c r="CUE161" s="285"/>
      <c r="CUF161" s="285"/>
      <c r="CUG161" s="285"/>
      <c r="CUH161" s="285"/>
      <c r="CUI161" s="285"/>
      <c r="CUJ161" s="285"/>
      <c r="CUK161" s="285"/>
      <c r="CUL161" s="286"/>
      <c r="CUM161" s="287"/>
      <c r="CUN161" s="287"/>
      <c r="CUO161" s="285"/>
      <c r="CUP161" s="288"/>
      <c r="CUQ161" s="288"/>
      <c r="CUR161" s="289"/>
      <c r="CUS161" s="285"/>
      <c r="CUT161" s="285"/>
      <c r="CUU161" s="285"/>
      <c r="CUV161" s="285"/>
      <c r="CUW161" s="285"/>
      <c r="CUX161" s="283"/>
      <c r="CUY161" s="284"/>
      <c r="CUZ161" s="285"/>
      <c r="CVA161" s="285"/>
      <c r="CVB161" s="285"/>
      <c r="CVC161" s="285"/>
      <c r="CVD161" s="285"/>
      <c r="CVE161" s="285"/>
      <c r="CVF161" s="285"/>
      <c r="CVG161" s="285"/>
      <c r="CVH161" s="285"/>
      <c r="CVI161" s="286"/>
      <c r="CVJ161" s="287"/>
      <c r="CVK161" s="287"/>
      <c r="CVL161" s="285"/>
      <c r="CVM161" s="288"/>
      <c r="CVN161" s="288"/>
      <c r="CVO161" s="289"/>
      <c r="CVP161" s="285"/>
      <c r="CVQ161" s="285"/>
      <c r="CVR161" s="285"/>
      <c r="CVS161" s="285"/>
      <c r="CVT161" s="285"/>
      <c r="CVU161" s="283"/>
      <c r="CVV161" s="284"/>
      <c r="CVW161" s="285"/>
      <c r="CVX161" s="285"/>
      <c r="CVY161" s="285"/>
      <c r="CVZ161" s="285"/>
      <c r="CWA161" s="285"/>
      <c r="CWB161" s="285"/>
      <c r="CWC161" s="285"/>
      <c r="CWD161" s="285"/>
      <c r="CWE161" s="285"/>
      <c r="CWF161" s="286"/>
      <c r="CWG161" s="287"/>
      <c r="CWH161" s="287"/>
      <c r="CWI161" s="285"/>
      <c r="CWJ161" s="288"/>
      <c r="CWK161" s="288"/>
      <c r="CWL161" s="289"/>
      <c r="CWM161" s="285"/>
      <c r="CWN161" s="285"/>
      <c r="CWO161" s="285"/>
      <c r="CWP161" s="285"/>
      <c r="CWQ161" s="285"/>
      <c r="CWR161" s="283"/>
      <c r="CWS161" s="284"/>
      <c r="CWT161" s="285"/>
      <c r="CWU161" s="285"/>
      <c r="CWV161" s="285"/>
      <c r="CWW161" s="285"/>
      <c r="CWX161" s="285"/>
      <c r="CWY161" s="285"/>
      <c r="CWZ161" s="285"/>
      <c r="CXA161" s="285"/>
      <c r="CXB161" s="285"/>
      <c r="CXC161" s="286"/>
      <c r="CXD161" s="287"/>
      <c r="CXE161" s="287"/>
      <c r="CXF161" s="285"/>
      <c r="CXG161" s="288"/>
      <c r="CXH161" s="288"/>
      <c r="CXI161" s="289"/>
      <c r="CXJ161" s="285"/>
      <c r="CXK161" s="285"/>
      <c r="CXL161" s="285"/>
      <c r="CXM161" s="285"/>
      <c r="CXN161" s="285"/>
      <c r="CXO161" s="283"/>
      <c r="CXP161" s="284"/>
      <c r="CXQ161" s="285"/>
      <c r="CXR161" s="285"/>
      <c r="CXS161" s="285"/>
      <c r="CXT161" s="285"/>
      <c r="CXU161" s="285"/>
      <c r="CXV161" s="285"/>
      <c r="CXW161" s="285"/>
      <c r="CXX161" s="285"/>
      <c r="CXY161" s="285"/>
      <c r="CXZ161" s="286"/>
      <c r="CYA161" s="287"/>
      <c r="CYB161" s="287"/>
      <c r="CYC161" s="285"/>
      <c r="CYD161" s="288"/>
      <c r="CYE161" s="288"/>
      <c r="CYF161" s="289"/>
      <c r="CYG161" s="285"/>
      <c r="CYH161" s="285"/>
      <c r="CYI161" s="285"/>
      <c r="CYJ161" s="285"/>
      <c r="CYK161" s="285"/>
      <c r="CYL161" s="283"/>
      <c r="CYM161" s="284"/>
      <c r="CYN161" s="285"/>
      <c r="CYO161" s="285"/>
      <c r="CYP161" s="285"/>
      <c r="CYQ161" s="285"/>
      <c r="CYR161" s="285"/>
      <c r="CYS161" s="285"/>
      <c r="CYT161" s="285"/>
      <c r="CYU161" s="285"/>
      <c r="CYV161" s="285"/>
      <c r="CYW161" s="286"/>
      <c r="CYX161" s="287"/>
      <c r="CYY161" s="287"/>
      <c r="CYZ161" s="285"/>
      <c r="CZA161" s="288"/>
      <c r="CZB161" s="288"/>
      <c r="CZC161" s="289"/>
      <c r="CZD161" s="285"/>
      <c r="CZE161" s="285"/>
      <c r="CZF161" s="285"/>
      <c r="CZG161" s="285"/>
      <c r="CZH161" s="285"/>
      <c r="CZI161" s="283"/>
      <c r="CZJ161" s="284"/>
      <c r="CZK161" s="285"/>
      <c r="CZL161" s="285"/>
      <c r="CZM161" s="285"/>
      <c r="CZN161" s="285"/>
      <c r="CZO161" s="285"/>
      <c r="CZP161" s="285"/>
      <c r="CZQ161" s="285"/>
      <c r="CZR161" s="285"/>
      <c r="CZS161" s="285"/>
      <c r="CZT161" s="286"/>
      <c r="CZU161" s="287"/>
      <c r="CZV161" s="287"/>
      <c r="CZW161" s="285"/>
      <c r="CZX161" s="288"/>
      <c r="CZY161" s="288"/>
      <c r="CZZ161" s="289"/>
      <c r="DAA161" s="285"/>
      <c r="DAB161" s="285"/>
      <c r="DAC161" s="285"/>
      <c r="DAD161" s="285"/>
      <c r="DAE161" s="285"/>
      <c r="DAF161" s="283"/>
      <c r="DAG161" s="284"/>
      <c r="DAH161" s="285"/>
      <c r="DAI161" s="285"/>
      <c r="DAJ161" s="285"/>
      <c r="DAK161" s="285"/>
      <c r="DAL161" s="285"/>
      <c r="DAM161" s="285"/>
      <c r="DAN161" s="285"/>
      <c r="DAO161" s="285"/>
      <c r="DAP161" s="285"/>
      <c r="DAQ161" s="286"/>
      <c r="DAR161" s="287"/>
      <c r="DAS161" s="287"/>
      <c r="DAT161" s="285"/>
      <c r="DAU161" s="288"/>
      <c r="DAV161" s="288"/>
      <c r="DAW161" s="289"/>
      <c r="DAX161" s="285"/>
      <c r="DAY161" s="285"/>
      <c r="DAZ161" s="285"/>
      <c r="DBA161" s="285"/>
      <c r="DBB161" s="285"/>
      <c r="DBC161" s="283"/>
      <c r="DBD161" s="284"/>
      <c r="DBE161" s="285"/>
      <c r="DBF161" s="285"/>
      <c r="DBG161" s="285"/>
      <c r="DBH161" s="285"/>
      <c r="DBI161" s="285"/>
      <c r="DBJ161" s="285"/>
      <c r="DBK161" s="285"/>
      <c r="DBL161" s="285"/>
      <c r="DBM161" s="285"/>
      <c r="DBN161" s="286"/>
      <c r="DBO161" s="287"/>
      <c r="DBP161" s="287"/>
      <c r="DBQ161" s="285"/>
      <c r="DBR161" s="288"/>
      <c r="DBS161" s="288"/>
      <c r="DBT161" s="289"/>
      <c r="DBU161" s="285"/>
      <c r="DBV161" s="285"/>
      <c r="DBW161" s="285"/>
      <c r="DBX161" s="285"/>
      <c r="DBY161" s="285"/>
      <c r="DBZ161" s="283"/>
      <c r="DCA161" s="284"/>
      <c r="DCB161" s="285"/>
      <c r="DCC161" s="285"/>
      <c r="DCD161" s="285"/>
      <c r="DCE161" s="285"/>
      <c r="DCF161" s="285"/>
      <c r="DCG161" s="285"/>
      <c r="DCH161" s="285"/>
      <c r="DCI161" s="285"/>
      <c r="DCJ161" s="285"/>
      <c r="DCK161" s="286"/>
      <c r="DCL161" s="287"/>
      <c r="DCM161" s="287"/>
      <c r="DCN161" s="285"/>
      <c r="DCO161" s="288"/>
      <c r="DCP161" s="288"/>
      <c r="DCQ161" s="289"/>
      <c r="DCR161" s="285"/>
      <c r="DCS161" s="285"/>
      <c r="DCT161" s="285"/>
      <c r="DCU161" s="285"/>
      <c r="DCV161" s="285"/>
      <c r="DCW161" s="283"/>
      <c r="DCX161" s="284"/>
      <c r="DCY161" s="285"/>
      <c r="DCZ161" s="285"/>
      <c r="DDA161" s="285"/>
      <c r="DDB161" s="285"/>
      <c r="DDC161" s="285"/>
      <c r="DDD161" s="285"/>
      <c r="DDE161" s="285"/>
      <c r="DDF161" s="285"/>
      <c r="DDG161" s="285"/>
      <c r="DDH161" s="286"/>
      <c r="DDI161" s="287"/>
      <c r="DDJ161" s="287"/>
      <c r="DDK161" s="285"/>
      <c r="DDL161" s="288"/>
      <c r="DDM161" s="288"/>
      <c r="DDN161" s="289"/>
      <c r="DDO161" s="285"/>
      <c r="DDP161" s="285"/>
      <c r="DDQ161" s="285"/>
      <c r="DDR161" s="285"/>
      <c r="DDS161" s="285"/>
      <c r="DDT161" s="283"/>
      <c r="DDU161" s="284"/>
      <c r="DDV161" s="285"/>
      <c r="DDW161" s="285"/>
      <c r="DDX161" s="285"/>
      <c r="DDY161" s="285"/>
      <c r="DDZ161" s="285"/>
      <c r="DEA161" s="285"/>
      <c r="DEB161" s="285"/>
      <c r="DEC161" s="285"/>
      <c r="DED161" s="285"/>
      <c r="DEE161" s="286"/>
      <c r="DEF161" s="287"/>
      <c r="DEG161" s="287"/>
      <c r="DEH161" s="285"/>
      <c r="DEI161" s="288"/>
      <c r="DEJ161" s="288"/>
      <c r="DEK161" s="289"/>
      <c r="DEL161" s="285"/>
      <c r="DEM161" s="285"/>
      <c r="DEN161" s="285"/>
      <c r="DEO161" s="285"/>
      <c r="DEP161" s="285"/>
      <c r="DEQ161" s="283"/>
      <c r="DER161" s="284"/>
      <c r="DES161" s="285"/>
      <c r="DET161" s="285"/>
      <c r="DEU161" s="285"/>
      <c r="DEV161" s="285"/>
      <c r="DEW161" s="285"/>
      <c r="DEX161" s="285"/>
      <c r="DEY161" s="285"/>
      <c r="DEZ161" s="285"/>
      <c r="DFA161" s="285"/>
      <c r="DFB161" s="286"/>
      <c r="DFC161" s="287"/>
      <c r="DFD161" s="287"/>
      <c r="DFE161" s="285"/>
      <c r="DFF161" s="288"/>
      <c r="DFG161" s="288"/>
      <c r="DFH161" s="289"/>
      <c r="DFI161" s="285"/>
      <c r="DFJ161" s="285"/>
      <c r="DFK161" s="285"/>
      <c r="DFL161" s="285"/>
      <c r="DFM161" s="285"/>
      <c r="DFN161" s="283"/>
      <c r="DFO161" s="284"/>
      <c r="DFP161" s="285"/>
      <c r="DFQ161" s="285"/>
      <c r="DFR161" s="285"/>
      <c r="DFS161" s="285"/>
      <c r="DFT161" s="285"/>
      <c r="DFU161" s="285"/>
      <c r="DFV161" s="285"/>
      <c r="DFW161" s="285"/>
      <c r="DFX161" s="285"/>
      <c r="DFY161" s="286"/>
      <c r="DFZ161" s="287"/>
      <c r="DGA161" s="287"/>
      <c r="DGB161" s="285"/>
      <c r="DGC161" s="288"/>
      <c r="DGD161" s="288"/>
      <c r="DGE161" s="289"/>
      <c r="DGF161" s="285"/>
      <c r="DGG161" s="285"/>
      <c r="DGH161" s="285"/>
      <c r="DGI161" s="285"/>
      <c r="DGJ161" s="285"/>
      <c r="DGK161" s="283"/>
      <c r="DGL161" s="284"/>
      <c r="DGM161" s="285"/>
      <c r="DGN161" s="285"/>
      <c r="DGO161" s="285"/>
      <c r="DGP161" s="285"/>
      <c r="DGQ161" s="285"/>
      <c r="DGR161" s="285"/>
      <c r="DGS161" s="285"/>
      <c r="DGT161" s="285"/>
      <c r="DGU161" s="285"/>
      <c r="DGV161" s="286"/>
      <c r="DGW161" s="287"/>
      <c r="DGX161" s="287"/>
      <c r="DGY161" s="285"/>
      <c r="DGZ161" s="288"/>
      <c r="DHA161" s="288"/>
      <c r="DHB161" s="289"/>
      <c r="DHC161" s="285"/>
      <c r="DHD161" s="285"/>
      <c r="DHE161" s="285"/>
      <c r="DHF161" s="285"/>
      <c r="DHG161" s="285"/>
      <c r="DHH161" s="283"/>
      <c r="DHI161" s="284"/>
      <c r="DHJ161" s="285"/>
      <c r="DHK161" s="285"/>
      <c r="DHL161" s="285"/>
      <c r="DHM161" s="285"/>
      <c r="DHN161" s="285"/>
      <c r="DHO161" s="285"/>
      <c r="DHP161" s="285"/>
      <c r="DHQ161" s="285"/>
      <c r="DHR161" s="285"/>
      <c r="DHS161" s="286"/>
      <c r="DHT161" s="287"/>
      <c r="DHU161" s="287"/>
      <c r="DHV161" s="285"/>
      <c r="DHW161" s="288"/>
      <c r="DHX161" s="288"/>
      <c r="DHY161" s="289"/>
      <c r="DHZ161" s="285"/>
      <c r="DIA161" s="285"/>
      <c r="DIB161" s="285"/>
      <c r="DIC161" s="285"/>
      <c r="DID161" s="285"/>
      <c r="DIE161" s="283"/>
      <c r="DIF161" s="284"/>
      <c r="DIG161" s="285"/>
      <c r="DIH161" s="285"/>
      <c r="DII161" s="285"/>
      <c r="DIJ161" s="285"/>
      <c r="DIK161" s="285"/>
      <c r="DIL161" s="285"/>
      <c r="DIM161" s="285"/>
      <c r="DIN161" s="285"/>
      <c r="DIO161" s="285"/>
      <c r="DIP161" s="286"/>
      <c r="DIQ161" s="287"/>
      <c r="DIR161" s="287"/>
      <c r="DIS161" s="285"/>
      <c r="DIT161" s="288"/>
      <c r="DIU161" s="288"/>
      <c r="DIV161" s="289"/>
      <c r="DIW161" s="285"/>
      <c r="DIX161" s="285"/>
      <c r="DIY161" s="285"/>
      <c r="DIZ161" s="285"/>
      <c r="DJA161" s="285"/>
      <c r="DJB161" s="283"/>
      <c r="DJC161" s="284"/>
      <c r="DJD161" s="285"/>
      <c r="DJE161" s="285"/>
      <c r="DJF161" s="285"/>
      <c r="DJG161" s="285"/>
      <c r="DJH161" s="285"/>
      <c r="DJI161" s="285"/>
      <c r="DJJ161" s="285"/>
      <c r="DJK161" s="285"/>
      <c r="DJL161" s="285"/>
      <c r="DJM161" s="286"/>
      <c r="DJN161" s="287"/>
      <c r="DJO161" s="287"/>
      <c r="DJP161" s="285"/>
      <c r="DJQ161" s="288"/>
      <c r="DJR161" s="288"/>
      <c r="DJS161" s="289"/>
      <c r="DJT161" s="285"/>
      <c r="DJU161" s="285"/>
      <c r="DJV161" s="285"/>
      <c r="DJW161" s="285"/>
      <c r="DJX161" s="285"/>
      <c r="DJY161" s="283"/>
      <c r="DJZ161" s="284"/>
      <c r="DKA161" s="285"/>
      <c r="DKB161" s="285"/>
      <c r="DKC161" s="285"/>
      <c r="DKD161" s="285"/>
      <c r="DKE161" s="285"/>
      <c r="DKF161" s="285"/>
      <c r="DKG161" s="285"/>
      <c r="DKH161" s="285"/>
      <c r="DKI161" s="285"/>
      <c r="DKJ161" s="286"/>
      <c r="DKK161" s="287"/>
      <c r="DKL161" s="287"/>
      <c r="DKM161" s="285"/>
      <c r="DKN161" s="288"/>
      <c r="DKO161" s="288"/>
      <c r="DKP161" s="289"/>
      <c r="DKQ161" s="285"/>
      <c r="DKR161" s="285"/>
      <c r="DKS161" s="285"/>
      <c r="DKT161" s="285"/>
      <c r="DKU161" s="285"/>
      <c r="DKV161" s="283"/>
      <c r="DKW161" s="284"/>
      <c r="DKX161" s="285"/>
      <c r="DKY161" s="285"/>
      <c r="DKZ161" s="285"/>
      <c r="DLA161" s="285"/>
      <c r="DLB161" s="285"/>
      <c r="DLC161" s="285"/>
      <c r="DLD161" s="285"/>
      <c r="DLE161" s="285"/>
      <c r="DLF161" s="285"/>
      <c r="DLG161" s="286"/>
      <c r="DLH161" s="287"/>
      <c r="DLI161" s="287"/>
      <c r="DLJ161" s="285"/>
      <c r="DLK161" s="288"/>
      <c r="DLL161" s="288"/>
      <c r="DLM161" s="289"/>
      <c r="DLN161" s="285"/>
      <c r="DLO161" s="285"/>
      <c r="DLP161" s="285"/>
      <c r="DLQ161" s="285"/>
      <c r="DLR161" s="285"/>
      <c r="DLS161" s="283"/>
      <c r="DLT161" s="284"/>
      <c r="DLU161" s="285"/>
      <c r="DLV161" s="285"/>
      <c r="DLW161" s="285"/>
      <c r="DLX161" s="285"/>
      <c r="DLY161" s="285"/>
      <c r="DLZ161" s="285"/>
      <c r="DMA161" s="285"/>
      <c r="DMB161" s="285"/>
      <c r="DMC161" s="285"/>
      <c r="DMD161" s="286"/>
      <c r="DME161" s="287"/>
      <c r="DMF161" s="287"/>
      <c r="DMG161" s="285"/>
      <c r="DMH161" s="288"/>
      <c r="DMI161" s="288"/>
      <c r="DMJ161" s="289"/>
      <c r="DMK161" s="285"/>
      <c r="DML161" s="285"/>
      <c r="DMM161" s="285"/>
      <c r="DMN161" s="285"/>
      <c r="DMO161" s="285"/>
      <c r="DMP161" s="283"/>
      <c r="DMQ161" s="284"/>
      <c r="DMR161" s="285"/>
      <c r="DMS161" s="285"/>
      <c r="DMT161" s="285"/>
      <c r="DMU161" s="285"/>
      <c r="DMV161" s="285"/>
      <c r="DMW161" s="285"/>
      <c r="DMX161" s="285"/>
      <c r="DMY161" s="285"/>
      <c r="DMZ161" s="285"/>
      <c r="DNA161" s="286"/>
      <c r="DNB161" s="287"/>
      <c r="DNC161" s="287"/>
      <c r="DND161" s="285"/>
      <c r="DNE161" s="288"/>
      <c r="DNF161" s="288"/>
      <c r="DNG161" s="289"/>
      <c r="DNH161" s="285"/>
      <c r="DNI161" s="285"/>
      <c r="DNJ161" s="285"/>
      <c r="DNK161" s="285"/>
      <c r="DNL161" s="285"/>
      <c r="DNM161" s="283"/>
      <c r="DNN161" s="284"/>
      <c r="DNO161" s="285"/>
      <c r="DNP161" s="285"/>
      <c r="DNQ161" s="285"/>
      <c r="DNR161" s="285"/>
      <c r="DNS161" s="285"/>
      <c r="DNT161" s="285"/>
      <c r="DNU161" s="285"/>
      <c r="DNV161" s="285"/>
      <c r="DNW161" s="285"/>
      <c r="DNX161" s="286"/>
      <c r="DNY161" s="287"/>
      <c r="DNZ161" s="287"/>
      <c r="DOA161" s="285"/>
      <c r="DOB161" s="288"/>
      <c r="DOC161" s="288"/>
      <c r="DOD161" s="289"/>
      <c r="DOE161" s="285"/>
      <c r="DOF161" s="285"/>
      <c r="DOG161" s="285"/>
      <c r="DOH161" s="285"/>
      <c r="DOI161" s="285"/>
      <c r="DOJ161" s="283"/>
      <c r="DOK161" s="284"/>
      <c r="DOL161" s="285"/>
      <c r="DOM161" s="285"/>
      <c r="DON161" s="285"/>
      <c r="DOO161" s="285"/>
      <c r="DOP161" s="285"/>
      <c r="DOQ161" s="285"/>
      <c r="DOR161" s="285"/>
      <c r="DOS161" s="285"/>
      <c r="DOT161" s="285"/>
      <c r="DOU161" s="286"/>
      <c r="DOV161" s="287"/>
      <c r="DOW161" s="287"/>
      <c r="DOX161" s="285"/>
      <c r="DOY161" s="288"/>
      <c r="DOZ161" s="288"/>
      <c r="DPA161" s="289"/>
      <c r="DPB161" s="285"/>
      <c r="DPC161" s="285"/>
      <c r="DPD161" s="285"/>
      <c r="DPE161" s="285"/>
      <c r="DPF161" s="285"/>
      <c r="DPG161" s="283"/>
      <c r="DPH161" s="284"/>
      <c r="DPI161" s="285"/>
      <c r="DPJ161" s="285"/>
      <c r="DPK161" s="285"/>
      <c r="DPL161" s="285"/>
      <c r="DPM161" s="285"/>
      <c r="DPN161" s="285"/>
      <c r="DPO161" s="285"/>
      <c r="DPP161" s="285"/>
      <c r="DPQ161" s="285"/>
      <c r="DPR161" s="286"/>
      <c r="DPS161" s="287"/>
      <c r="DPT161" s="287"/>
      <c r="DPU161" s="285"/>
      <c r="DPV161" s="288"/>
      <c r="DPW161" s="288"/>
      <c r="DPX161" s="289"/>
      <c r="DPY161" s="285"/>
      <c r="DPZ161" s="285"/>
      <c r="DQA161" s="285"/>
      <c r="DQB161" s="285"/>
      <c r="DQC161" s="285"/>
      <c r="DQD161" s="283"/>
      <c r="DQE161" s="284"/>
      <c r="DQF161" s="285"/>
      <c r="DQG161" s="285"/>
      <c r="DQH161" s="285"/>
      <c r="DQI161" s="285"/>
      <c r="DQJ161" s="285"/>
      <c r="DQK161" s="285"/>
      <c r="DQL161" s="285"/>
      <c r="DQM161" s="285"/>
      <c r="DQN161" s="285"/>
      <c r="DQO161" s="286"/>
      <c r="DQP161" s="287"/>
      <c r="DQQ161" s="287"/>
      <c r="DQR161" s="285"/>
      <c r="DQS161" s="288"/>
      <c r="DQT161" s="288"/>
      <c r="DQU161" s="289"/>
      <c r="DQV161" s="285"/>
      <c r="DQW161" s="285"/>
      <c r="DQX161" s="285"/>
      <c r="DQY161" s="285"/>
      <c r="DQZ161" s="285"/>
      <c r="DRA161" s="283"/>
      <c r="DRB161" s="284"/>
      <c r="DRC161" s="285"/>
      <c r="DRD161" s="285"/>
      <c r="DRE161" s="285"/>
      <c r="DRF161" s="285"/>
      <c r="DRG161" s="285"/>
      <c r="DRH161" s="285"/>
      <c r="DRI161" s="285"/>
      <c r="DRJ161" s="285"/>
      <c r="DRK161" s="285"/>
      <c r="DRL161" s="286"/>
      <c r="DRM161" s="287"/>
      <c r="DRN161" s="287"/>
      <c r="DRO161" s="285"/>
      <c r="DRP161" s="288"/>
      <c r="DRQ161" s="288"/>
      <c r="DRR161" s="289"/>
      <c r="DRS161" s="285"/>
      <c r="DRT161" s="285"/>
      <c r="DRU161" s="285"/>
      <c r="DRV161" s="285"/>
      <c r="DRW161" s="285"/>
      <c r="DRX161" s="283"/>
      <c r="DRY161" s="284"/>
      <c r="DRZ161" s="285"/>
      <c r="DSA161" s="285"/>
      <c r="DSB161" s="285"/>
      <c r="DSC161" s="285"/>
      <c r="DSD161" s="285"/>
      <c r="DSE161" s="285"/>
      <c r="DSF161" s="285"/>
      <c r="DSG161" s="285"/>
      <c r="DSH161" s="285"/>
      <c r="DSI161" s="286"/>
      <c r="DSJ161" s="287"/>
      <c r="DSK161" s="287"/>
      <c r="DSL161" s="285"/>
      <c r="DSM161" s="288"/>
      <c r="DSN161" s="288"/>
      <c r="DSO161" s="289"/>
      <c r="DSP161" s="285"/>
      <c r="DSQ161" s="285"/>
      <c r="DSR161" s="285"/>
      <c r="DSS161" s="285"/>
      <c r="DST161" s="285"/>
      <c r="DSU161" s="283"/>
      <c r="DSV161" s="284"/>
      <c r="DSW161" s="285"/>
      <c r="DSX161" s="285"/>
      <c r="DSY161" s="285"/>
      <c r="DSZ161" s="285"/>
      <c r="DTA161" s="285"/>
      <c r="DTB161" s="285"/>
      <c r="DTC161" s="285"/>
      <c r="DTD161" s="285"/>
      <c r="DTE161" s="285"/>
      <c r="DTF161" s="286"/>
      <c r="DTG161" s="287"/>
      <c r="DTH161" s="287"/>
      <c r="DTI161" s="285"/>
      <c r="DTJ161" s="288"/>
      <c r="DTK161" s="288"/>
      <c r="DTL161" s="289"/>
      <c r="DTM161" s="285"/>
      <c r="DTN161" s="285"/>
      <c r="DTO161" s="285"/>
      <c r="DTP161" s="285"/>
      <c r="DTQ161" s="285"/>
      <c r="DTR161" s="283"/>
      <c r="DTS161" s="284"/>
      <c r="DTT161" s="285"/>
      <c r="DTU161" s="285"/>
      <c r="DTV161" s="285"/>
      <c r="DTW161" s="285"/>
      <c r="DTX161" s="285"/>
      <c r="DTY161" s="285"/>
      <c r="DTZ161" s="285"/>
      <c r="DUA161" s="285"/>
      <c r="DUB161" s="285"/>
      <c r="DUC161" s="286"/>
      <c r="DUD161" s="287"/>
      <c r="DUE161" s="287"/>
      <c r="DUF161" s="285"/>
      <c r="DUG161" s="288"/>
      <c r="DUH161" s="288"/>
      <c r="DUI161" s="289"/>
      <c r="DUJ161" s="285"/>
      <c r="DUK161" s="285"/>
      <c r="DUL161" s="285"/>
      <c r="DUM161" s="285"/>
      <c r="DUN161" s="285"/>
      <c r="DUO161" s="283"/>
      <c r="DUP161" s="284"/>
      <c r="DUQ161" s="285"/>
      <c r="DUR161" s="285"/>
      <c r="DUS161" s="285"/>
      <c r="DUT161" s="285"/>
      <c r="DUU161" s="285"/>
      <c r="DUV161" s="285"/>
      <c r="DUW161" s="285"/>
      <c r="DUX161" s="285"/>
      <c r="DUY161" s="285"/>
      <c r="DUZ161" s="286"/>
      <c r="DVA161" s="287"/>
      <c r="DVB161" s="287"/>
      <c r="DVC161" s="285"/>
      <c r="DVD161" s="288"/>
      <c r="DVE161" s="288"/>
      <c r="DVF161" s="289"/>
      <c r="DVG161" s="285"/>
      <c r="DVH161" s="285"/>
      <c r="DVI161" s="285"/>
      <c r="DVJ161" s="285"/>
      <c r="DVK161" s="285"/>
      <c r="DVL161" s="283"/>
      <c r="DVM161" s="284"/>
      <c r="DVN161" s="285"/>
      <c r="DVO161" s="285"/>
      <c r="DVP161" s="285"/>
      <c r="DVQ161" s="285"/>
      <c r="DVR161" s="285"/>
      <c r="DVS161" s="285"/>
      <c r="DVT161" s="285"/>
      <c r="DVU161" s="285"/>
      <c r="DVV161" s="285"/>
      <c r="DVW161" s="286"/>
      <c r="DVX161" s="287"/>
      <c r="DVY161" s="287"/>
      <c r="DVZ161" s="285"/>
      <c r="DWA161" s="288"/>
      <c r="DWB161" s="288"/>
      <c r="DWC161" s="289"/>
      <c r="DWD161" s="285"/>
      <c r="DWE161" s="285"/>
      <c r="DWF161" s="285"/>
      <c r="DWG161" s="285"/>
      <c r="DWH161" s="285"/>
      <c r="DWI161" s="283"/>
      <c r="DWJ161" s="284"/>
      <c r="DWK161" s="285"/>
      <c r="DWL161" s="285"/>
      <c r="DWM161" s="285"/>
      <c r="DWN161" s="285"/>
      <c r="DWO161" s="285"/>
      <c r="DWP161" s="285"/>
      <c r="DWQ161" s="285"/>
      <c r="DWR161" s="285"/>
      <c r="DWS161" s="285"/>
      <c r="DWT161" s="286"/>
      <c r="DWU161" s="287"/>
      <c r="DWV161" s="287"/>
      <c r="DWW161" s="285"/>
      <c r="DWX161" s="288"/>
      <c r="DWY161" s="288"/>
      <c r="DWZ161" s="289"/>
      <c r="DXA161" s="285"/>
      <c r="DXB161" s="285"/>
      <c r="DXC161" s="285"/>
      <c r="DXD161" s="285"/>
      <c r="DXE161" s="285"/>
      <c r="DXF161" s="283"/>
      <c r="DXG161" s="284"/>
      <c r="DXH161" s="285"/>
      <c r="DXI161" s="285"/>
      <c r="DXJ161" s="285"/>
      <c r="DXK161" s="285"/>
      <c r="DXL161" s="285"/>
      <c r="DXM161" s="285"/>
      <c r="DXN161" s="285"/>
      <c r="DXO161" s="285"/>
      <c r="DXP161" s="285"/>
      <c r="DXQ161" s="286"/>
      <c r="DXR161" s="287"/>
      <c r="DXS161" s="287"/>
      <c r="DXT161" s="285"/>
      <c r="DXU161" s="288"/>
      <c r="DXV161" s="288"/>
      <c r="DXW161" s="289"/>
      <c r="DXX161" s="285"/>
      <c r="DXY161" s="285"/>
      <c r="DXZ161" s="285"/>
      <c r="DYA161" s="285"/>
      <c r="DYB161" s="285"/>
      <c r="DYC161" s="283"/>
      <c r="DYD161" s="284"/>
      <c r="DYE161" s="285"/>
      <c r="DYF161" s="285"/>
      <c r="DYG161" s="285"/>
      <c r="DYH161" s="285"/>
      <c r="DYI161" s="285"/>
      <c r="DYJ161" s="285"/>
      <c r="DYK161" s="285"/>
      <c r="DYL161" s="285"/>
      <c r="DYM161" s="285"/>
      <c r="DYN161" s="286"/>
      <c r="DYO161" s="287"/>
      <c r="DYP161" s="287"/>
      <c r="DYQ161" s="285"/>
      <c r="DYR161" s="288"/>
      <c r="DYS161" s="288"/>
      <c r="DYT161" s="289"/>
      <c r="DYU161" s="285"/>
      <c r="DYV161" s="285"/>
      <c r="DYW161" s="285"/>
      <c r="DYX161" s="285"/>
      <c r="DYY161" s="285"/>
      <c r="DYZ161" s="283"/>
      <c r="DZA161" s="284"/>
      <c r="DZB161" s="285"/>
      <c r="DZC161" s="285"/>
      <c r="DZD161" s="285"/>
      <c r="DZE161" s="285"/>
      <c r="DZF161" s="285"/>
      <c r="DZG161" s="285"/>
      <c r="DZH161" s="285"/>
      <c r="DZI161" s="285"/>
      <c r="DZJ161" s="285"/>
      <c r="DZK161" s="286"/>
      <c r="DZL161" s="287"/>
      <c r="DZM161" s="287"/>
      <c r="DZN161" s="285"/>
      <c r="DZO161" s="288"/>
      <c r="DZP161" s="288"/>
      <c r="DZQ161" s="289"/>
      <c r="DZR161" s="285"/>
      <c r="DZS161" s="285"/>
      <c r="DZT161" s="285"/>
      <c r="DZU161" s="285"/>
      <c r="DZV161" s="285"/>
      <c r="DZW161" s="283"/>
      <c r="DZX161" s="284"/>
      <c r="DZY161" s="285"/>
      <c r="DZZ161" s="285"/>
      <c r="EAA161" s="285"/>
      <c r="EAB161" s="285"/>
      <c r="EAC161" s="285"/>
      <c r="EAD161" s="285"/>
      <c r="EAE161" s="285"/>
      <c r="EAF161" s="285"/>
      <c r="EAG161" s="285"/>
      <c r="EAH161" s="286"/>
      <c r="EAI161" s="287"/>
      <c r="EAJ161" s="287"/>
      <c r="EAK161" s="285"/>
      <c r="EAL161" s="288"/>
      <c r="EAM161" s="288"/>
      <c r="EAN161" s="289"/>
      <c r="EAO161" s="285"/>
      <c r="EAP161" s="285"/>
      <c r="EAQ161" s="285"/>
      <c r="EAR161" s="285"/>
      <c r="EAS161" s="285"/>
      <c r="EAT161" s="283"/>
      <c r="EAU161" s="284"/>
      <c r="EAV161" s="285"/>
      <c r="EAW161" s="285"/>
      <c r="EAX161" s="285"/>
      <c r="EAY161" s="285"/>
      <c r="EAZ161" s="285"/>
      <c r="EBA161" s="285"/>
      <c r="EBB161" s="285"/>
      <c r="EBC161" s="285"/>
      <c r="EBD161" s="285"/>
      <c r="EBE161" s="286"/>
      <c r="EBF161" s="287"/>
      <c r="EBG161" s="287"/>
      <c r="EBH161" s="285"/>
      <c r="EBI161" s="288"/>
      <c r="EBJ161" s="288"/>
      <c r="EBK161" s="289"/>
      <c r="EBL161" s="285"/>
      <c r="EBM161" s="285"/>
      <c r="EBN161" s="285"/>
      <c r="EBO161" s="285"/>
      <c r="EBP161" s="285"/>
      <c r="EBQ161" s="283"/>
      <c r="EBR161" s="284"/>
      <c r="EBS161" s="285"/>
      <c r="EBT161" s="285"/>
      <c r="EBU161" s="285"/>
      <c r="EBV161" s="285"/>
      <c r="EBW161" s="285"/>
      <c r="EBX161" s="285"/>
      <c r="EBY161" s="285"/>
      <c r="EBZ161" s="285"/>
      <c r="ECA161" s="285"/>
      <c r="ECB161" s="286"/>
      <c r="ECC161" s="287"/>
      <c r="ECD161" s="287"/>
      <c r="ECE161" s="285"/>
      <c r="ECF161" s="288"/>
      <c r="ECG161" s="288"/>
      <c r="ECH161" s="289"/>
      <c r="ECI161" s="285"/>
      <c r="ECJ161" s="285"/>
      <c r="ECK161" s="285"/>
      <c r="ECL161" s="285"/>
      <c r="ECM161" s="285"/>
      <c r="ECN161" s="283"/>
      <c r="ECO161" s="284"/>
      <c r="ECP161" s="285"/>
      <c r="ECQ161" s="285"/>
      <c r="ECR161" s="285"/>
      <c r="ECS161" s="285"/>
      <c r="ECT161" s="285"/>
      <c r="ECU161" s="285"/>
      <c r="ECV161" s="285"/>
      <c r="ECW161" s="285"/>
      <c r="ECX161" s="285"/>
      <c r="ECY161" s="286"/>
      <c r="ECZ161" s="287"/>
      <c r="EDA161" s="287"/>
      <c r="EDB161" s="285"/>
      <c r="EDC161" s="288"/>
      <c r="EDD161" s="288"/>
      <c r="EDE161" s="289"/>
      <c r="EDF161" s="285"/>
      <c r="EDG161" s="285"/>
      <c r="EDH161" s="285"/>
      <c r="EDI161" s="285"/>
      <c r="EDJ161" s="285"/>
      <c r="EDK161" s="283"/>
      <c r="EDL161" s="284"/>
      <c r="EDM161" s="285"/>
      <c r="EDN161" s="285"/>
      <c r="EDO161" s="285"/>
      <c r="EDP161" s="285"/>
      <c r="EDQ161" s="285"/>
      <c r="EDR161" s="285"/>
      <c r="EDS161" s="285"/>
      <c r="EDT161" s="285"/>
      <c r="EDU161" s="285"/>
      <c r="EDV161" s="286"/>
      <c r="EDW161" s="287"/>
      <c r="EDX161" s="287"/>
      <c r="EDY161" s="285"/>
      <c r="EDZ161" s="288"/>
      <c r="EEA161" s="288"/>
      <c r="EEB161" s="289"/>
      <c r="EEC161" s="285"/>
      <c r="EED161" s="285"/>
      <c r="EEE161" s="285"/>
      <c r="EEF161" s="285"/>
      <c r="EEG161" s="285"/>
      <c r="EEH161" s="283"/>
      <c r="EEI161" s="284"/>
      <c r="EEJ161" s="285"/>
      <c r="EEK161" s="285"/>
      <c r="EEL161" s="285"/>
      <c r="EEM161" s="285"/>
      <c r="EEN161" s="285"/>
      <c r="EEO161" s="285"/>
      <c r="EEP161" s="285"/>
      <c r="EEQ161" s="285"/>
      <c r="EER161" s="285"/>
      <c r="EES161" s="286"/>
      <c r="EET161" s="287"/>
      <c r="EEU161" s="287"/>
      <c r="EEV161" s="285"/>
      <c r="EEW161" s="288"/>
      <c r="EEX161" s="288"/>
      <c r="EEY161" s="289"/>
      <c r="EEZ161" s="285"/>
      <c r="EFA161" s="285"/>
      <c r="EFB161" s="285"/>
      <c r="EFC161" s="285"/>
      <c r="EFD161" s="285"/>
      <c r="EFE161" s="283"/>
      <c r="EFF161" s="284"/>
      <c r="EFG161" s="285"/>
      <c r="EFH161" s="285"/>
      <c r="EFI161" s="285"/>
      <c r="EFJ161" s="285"/>
      <c r="EFK161" s="285"/>
      <c r="EFL161" s="285"/>
      <c r="EFM161" s="285"/>
      <c r="EFN161" s="285"/>
      <c r="EFO161" s="285"/>
      <c r="EFP161" s="286"/>
      <c r="EFQ161" s="287"/>
      <c r="EFR161" s="287"/>
      <c r="EFS161" s="285"/>
      <c r="EFT161" s="288"/>
      <c r="EFU161" s="288"/>
      <c r="EFV161" s="289"/>
      <c r="EFW161" s="285"/>
      <c r="EFX161" s="285"/>
      <c r="EFY161" s="285"/>
      <c r="EFZ161" s="285"/>
      <c r="EGA161" s="285"/>
      <c r="EGB161" s="283"/>
      <c r="EGC161" s="284"/>
      <c r="EGD161" s="285"/>
      <c r="EGE161" s="285"/>
      <c r="EGF161" s="285"/>
      <c r="EGG161" s="285"/>
      <c r="EGH161" s="285"/>
      <c r="EGI161" s="285"/>
      <c r="EGJ161" s="285"/>
      <c r="EGK161" s="285"/>
      <c r="EGL161" s="285"/>
      <c r="EGM161" s="286"/>
      <c r="EGN161" s="287"/>
      <c r="EGO161" s="287"/>
      <c r="EGP161" s="285"/>
      <c r="EGQ161" s="288"/>
      <c r="EGR161" s="288"/>
      <c r="EGS161" s="289"/>
      <c r="EGT161" s="285"/>
      <c r="EGU161" s="285"/>
      <c r="EGV161" s="285"/>
      <c r="EGW161" s="285"/>
      <c r="EGX161" s="285"/>
      <c r="EGY161" s="283"/>
      <c r="EGZ161" s="284"/>
      <c r="EHA161" s="285"/>
      <c r="EHB161" s="285"/>
      <c r="EHC161" s="285"/>
      <c r="EHD161" s="285"/>
      <c r="EHE161" s="285"/>
      <c r="EHF161" s="285"/>
      <c r="EHG161" s="285"/>
      <c r="EHH161" s="285"/>
      <c r="EHI161" s="285"/>
      <c r="EHJ161" s="286"/>
      <c r="EHK161" s="287"/>
      <c r="EHL161" s="287"/>
      <c r="EHM161" s="285"/>
      <c r="EHN161" s="288"/>
      <c r="EHO161" s="288"/>
      <c r="EHP161" s="289"/>
      <c r="EHQ161" s="285"/>
      <c r="EHR161" s="285"/>
      <c r="EHS161" s="285"/>
      <c r="EHT161" s="285"/>
      <c r="EHU161" s="285"/>
      <c r="EHV161" s="283"/>
      <c r="EHW161" s="284"/>
      <c r="EHX161" s="285"/>
      <c r="EHY161" s="285"/>
      <c r="EHZ161" s="285"/>
      <c r="EIA161" s="285"/>
      <c r="EIB161" s="285"/>
      <c r="EIC161" s="285"/>
      <c r="EID161" s="285"/>
      <c r="EIE161" s="285"/>
      <c r="EIF161" s="285"/>
      <c r="EIG161" s="286"/>
      <c r="EIH161" s="287"/>
      <c r="EII161" s="287"/>
      <c r="EIJ161" s="285"/>
      <c r="EIK161" s="288"/>
      <c r="EIL161" s="288"/>
      <c r="EIM161" s="289"/>
      <c r="EIN161" s="285"/>
      <c r="EIO161" s="285"/>
      <c r="EIP161" s="285"/>
      <c r="EIQ161" s="285"/>
      <c r="EIR161" s="285"/>
      <c r="EIS161" s="283"/>
      <c r="EIT161" s="284"/>
      <c r="EIU161" s="285"/>
      <c r="EIV161" s="285"/>
      <c r="EIW161" s="285"/>
      <c r="EIX161" s="285"/>
      <c r="EIY161" s="285"/>
      <c r="EIZ161" s="285"/>
      <c r="EJA161" s="285"/>
      <c r="EJB161" s="285"/>
      <c r="EJC161" s="285"/>
      <c r="EJD161" s="286"/>
      <c r="EJE161" s="287"/>
      <c r="EJF161" s="287"/>
      <c r="EJG161" s="285"/>
      <c r="EJH161" s="288"/>
      <c r="EJI161" s="288"/>
      <c r="EJJ161" s="289"/>
      <c r="EJK161" s="285"/>
      <c r="EJL161" s="285"/>
      <c r="EJM161" s="285"/>
      <c r="EJN161" s="285"/>
      <c r="EJO161" s="285"/>
      <c r="EJP161" s="283"/>
      <c r="EJQ161" s="284"/>
      <c r="EJR161" s="285"/>
      <c r="EJS161" s="285"/>
      <c r="EJT161" s="285"/>
      <c r="EJU161" s="285"/>
      <c r="EJV161" s="285"/>
      <c r="EJW161" s="285"/>
      <c r="EJX161" s="285"/>
      <c r="EJY161" s="285"/>
      <c r="EJZ161" s="285"/>
      <c r="EKA161" s="286"/>
      <c r="EKB161" s="287"/>
      <c r="EKC161" s="287"/>
      <c r="EKD161" s="285"/>
      <c r="EKE161" s="288"/>
      <c r="EKF161" s="288"/>
      <c r="EKG161" s="289"/>
      <c r="EKH161" s="285"/>
      <c r="EKI161" s="285"/>
      <c r="EKJ161" s="285"/>
      <c r="EKK161" s="285"/>
      <c r="EKL161" s="285"/>
      <c r="EKM161" s="283"/>
      <c r="EKN161" s="284"/>
      <c r="EKO161" s="285"/>
      <c r="EKP161" s="285"/>
      <c r="EKQ161" s="285"/>
      <c r="EKR161" s="285"/>
      <c r="EKS161" s="285"/>
      <c r="EKT161" s="285"/>
      <c r="EKU161" s="285"/>
      <c r="EKV161" s="285"/>
      <c r="EKW161" s="285"/>
      <c r="EKX161" s="286"/>
      <c r="EKY161" s="287"/>
      <c r="EKZ161" s="287"/>
      <c r="ELA161" s="285"/>
      <c r="ELB161" s="288"/>
      <c r="ELC161" s="288"/>
      <c r="ELD161" s="289"/>
      <c r="ELE161" s="285"/>
      <c r="ELF161" s="285"/>
      <c r="ELG161" s="285"/>
      <c r="ELH161" s="285"/>
      <c r="ELI161" s="285"/>
      <c r="ELJ161" s="283"/>
      <c r="ELK161" s="284"/>
      <c r="ELL161" s="285"/>
      <c r="ELM161" s="285"/>
      <c r="ELN161" s="285"/>
      <c r="ELO161" s="285"/>
      <c r="ELP161" s="285"/>
      <c r="ELQ161" s="285"/>
      <c r="ELR161" s="285"/>
      <c r="ELS161" s="285"/>
      <c r="ELT161" s="285"/>
      <c r="ELU161" s="286"/>
      <c r="ELV161" s="287"/>
      <c r="ELW161" s="287"/>
      <c r="ELX161" s="285"/>
      <c r="ELY161" s="288"/>
      <c r="ELZ161" s="288"/>
      <c r="EMA161" s="289"/>
      <c r="EMB161" s="285"/>
      <c r="EMC161" s="285"/>
      <c r="EMD161" s="285"/>
      <c r="EME161" s="285"/>
      <c r="EMF161" s="285"/>
      <c r="EMG161" s="283"/>
      <c r="EMH161" s="284"/>
      <c r="EMI161" s="285"/>
      <c r="EMJ161" s="285"/>
      <c r="EMK161" s="285"/>
      <c r="EML161" s="285"/>
      <c r="EMM161" s="285"/>
      <c r="EMN161" s="285"/>
      <c r="EMO161" s="285"/>
      <c r="EMP161" s="285"/>
      <c r="EMQ161" s="285"/>
      <c r="EMR161" s="286"/>
      <c r="EMS161" s="287"/>
      <c r="EMT161" s="287"/>
      <c r="EMU161" s="285"/>
      <c r="EMV161" s="288"/>
      <c r="EMW161" s="288"/>
      <c r="EMX161" s="289"/>
      <c r="EMY161" s="285"/>
      <c r="EMZ161" s="285"/>
      <c r="ENA161" s="285"/>
      <c r="ENB161" s="285"/>
      <c r="ENC161" s="285"/>
      <c r="END161" s="283"/>
      <c r="ENE161" s="284"/>
      <c r="ENF161" s="285"/>
      <c r="ENG161" s="285"/>
      <c r="ENH161" s="285"/>
      <c r="ENI161" s="285"/>
      <c r="ENJ161" s="285"/>
      <c r="ENK161" s="285"/>
      <c r="ENL161" s="285"/>
      <c r="ENM161" s="285"/>
      <c r="ENN161" s="285"/>
      <c r="ENO161" s="286"/>
      <c r="ENP161" s="287"/>
      <c r="ENQ161" s="287"/>
      <c r="ENR161" s="285"/>
      <c r="ENS161" s="288"/>
      <c r="ENT161" s="288"/>
      <c r="ENU161" s="289"/>
      <c r="ENV161" s="285"/>
      <c r="ENW161" s="285"/>
      <c r="ENX161" s="285"/>
      <c r="ENY161" s="285"/>
      <c r="ENZ161" s="285"/>
      <c r="EOA161" s="283"/>
      <c r="EOB161" s="284"/>
      <c r="EOC161" s="285"/>
      <c r="EOD161" s="285"/>
      <c r="EOE161" s="285"/>
      <c r="EOF161" s="285"/>
      <c r="EOG161" s="285"/>
      <c r="EOH161" s="285"/>
      <c r="EOI161" s="285"/>
      <c r="EOJ161" s="285"/>
      <c r="EOK161" s="285"/>
      <c r="EOL161" s="286"/>
      <c r="EOM161" s="287"/>
      <c r="EON161" s="287"/>
      <c r="EOO161" s="285"/>
      <c r="EOP161" s="288"/>
      <c r="EOQ161" s="288"/>
      <c r="EOR161" s="289"/>
      <c r="EOS161" s="285"/>
      <c r="EOT161" s="285"/>
      <c r="EOU161" s="285"/>
      <c r="EOV161" s="285"/>
      <c r="EOW161" s="285"/>
      <c r="EOX161" s="283"/>
      <c r="EOY161" s="284"/>
      <c r="EOZ161" s="285"/>
      <c r="EPA161" s="285"/>
      <c r="EPB161" s="285"/>
      <c r="EPC161" s="285"/>
      <c r="EPD161" s="285"/>
      <c r="EPE161" s="285"/>
      <c r="EPF161" s="285"/>
      <c r="EPG161" s="285"/>
      <c r="EPH161" s="285"/>
      <c r="EPI161" s="286"/>
      <c r="EPJ161" s="287"/>
      <c r="EPK161" s="287"/>
      <c r="EPL161" s="285"/>
      <c r="EPM161" s="288"/>
      <c r="EPN161" s="288"/>
      <c r="EPO161" s="289"/>
      <c r="EPP161" s="285"/>
      <c r="EPQ161" s="285"/>
      <c r="EPR161" s="285"/>
      <c r="EPS161" s="285"/>
      <c r="EPT161" s="285"/>
      <c r="EPU161" s="283"/>
      <c r="EPV161" s="284"/>
      <c r="EPW161" s="285"/>
      <c r="EPX161" s="285"/>
      <c r="EPY161" s="285"/>
      <c r="EPZ161" s="285"/>
      <c r="EQA161" s="285"/>
      <c r="EQB161" s="285"/>
      <c r="EQC161" s="285"/>
      <c r="EQD161" s="285"/>
      <c r="EQE161" s="285"/>
      <c r="EQF161" s="286"/>
      <c r="EQG161" s="287"/>
      <c r="EQH161" s="287"/>
      <c r="EQI161" s="285"/>
      <c r="EQJ161" s="288"/>
      <c r="EQK161" s="288"/>
      <c r="EQL161" s="289"/>
      <c r="EQM161" s="285"/>
      <c r="EQN161" s="285"/>
      <c r="EQO161" s="285"/>
      <c r="EQP161" s="285"/>
      <c r="EQQ161" s="285"/>
      <c r="EQR161" s="283"/>
      <c r="EQS161" s="284"/>
      <c r="EQT161" s="285"/>
      <c r="EQU161" s="285"/>
      <c r="EQV161" s="285"/>
      <c r="EQW161" s="285"/>
      <c r="EQX161" s="285"/>
      <c r="EQY161" s="285"/>
      <c r="EQZ161" s="285"/>
      <c r="ERA161" s="285"/>
      <c r="ERB161" s="285"/>
      <c r="ERC161" s="286"/>
      <c r="ERD161" s="287"/>
      <c r="ERE161" s="287"/>
      <c r="ERF161" s="285"/>
      <c r="ERG161" s="288"/>
      <c r="ERH161" s="288"/>
      <c r="ERI161" s="289"/>
      <c r="ERJ161" s="285"/>
      <c r="ERK161" s="285"/>
      <c r="ERL161" s="285"/>
      <c r="ERM161" s="285"/>
      <c r="ERN161" s="285"/>
      <c r="ERO161" s="283"/>
      <c r="ERP161" s="284"/>
      <c r="ERQ161" s="285"/>
      <c r="ERR161" s="285"/>
      <c r="ERS161" s="285"/>
      <c r="ERT161" s="285"/>
      <c r="ERU161" s="285"/>
      <c r="ERV161" s="285"/>
      <c r="ERW161" s="285"/>
      <c r="ERX161" s="285"/>
      <c r="ERY161" s="285"/>
      <c r="ERZ161" s="286"/>
      <c r="ESA161" s="287"/>
      <c r="ESB161" s="287"/>
      <c r="ESC161" s="285"/>
      <c r="ESD161" s="288"/>
      <c r="ESE161" s="288"/>
      <c r="ESF161" s="289"/>
      <c r="ESG161" s="285"/>
      <c r="ESH161" s="285"/>
      <c r="ESI161" s="285"/>
      <c r="ESJ161" s="285"/>
      <c r="ESK161" s="285"/>
      <c r="ESL161" s="283"/>
      <c r="ESM161" s="284"/>
      <c r="ESN161" s="285"/>
      <c r="ESO161" s="285"/>
      <c r="ESP161" s="285"/>
      <c r="ESQ161" s="285"/>
      <c r="ESR161" s="285"/>
      <c r="ESS161" s="285"/>
      <c r="EST161" s="285"/>
      <c r="ESU161" s="285"/>
      <c r="ESV161" s="285"/>
      <c r="ESW161" s="286"/>
      <c r="ESX161" s="287"/>
      <c r="ESY161" s="287"/>
      <c r="ESZ161" s="285"/>
      <c r="ETA161" s="288"/>
      <c r="ETB161" s="288"/>
      <c r="ETC161" s="289"/>
      <c r="ETD161" s="285"/>
      <c r="ETE161" s="285"/>
      <c r="ETF161" s="285"/>
      <c r="ETG161" s="285"/>
      <c r="ETH161" s="285"/>
      <c r="ETI161" s="283"/>
      <c r="ETJ161" s="284"/>
      <c r="ETK161" s="285"/>
      <c r="ETL161" s="285"/>
      <c r="ETM161" s="285"/>
      <c r="ETN161" s="285"/>
      <c r="ETO161" s="285"/>
      <c r="ETP161" s="285"/>
      <c r="ETQ161" s="285"/>
      <c r="ETR161" s="285"/>
      <c r="ETS161" s="285"/>
      <c r="ETT161" s="286"/>
      <c r="ETU161" s="287"/>
      <c r="ETV161" s="287"/>
      <c r="ETW161" s="285"/>
      <c r="ETX161" s="288"/>
      <c r="ETY161" s="288"/>
      <c r="ETZ161" s="289"/>
      <c r="EUA161" s="285"/>
      <c r="EUB161" s="285"/>
      <c r="EUC161" s="285"/>
      <c r="EUD161" s="285"/>
      <c r="EUE161" s="285"/>
      <c r="EUF161" s="283"/>
      <c r="EUG161" s="284"/>
      <c r="EUH161" s="285"/>
      <c r="EUI161" s="285"/>
      <c r="EUJ161" s="285"/>
      <c r="EUK161" s="285"/>
      <c r="EUL161" s="285"/>
      <c r="EUM161" s="285"/>
      <c r="EUN161" s="285"/>
      <c r="EUO161" s="285"/>
      <c r="EUP161" s="285"/>
      <c r="EUQ161" s="286"/>
      <c r="EUR161" s="287"/>
      <c r="EUS161" s="287"/>
      <c r="EUT161" s="285"/>
      <c r="EUU161" s="288"/>
      <c r="EUV161" s="288"/>
      <c r="EUW161" s="289"/>
      <c r="EUX161" s="285"/>
      <c r="EUY161" s="285"/>
      <c r="EUZ161" s="285"/>
      <c r="EVA161" s="285"/>
      <c r="EVB161" s="285"/>
      <c r="EVC161" s="283"/>
      <c r="EVD161" s="284"/>
      <c r="EVE161" s="285"/>
      <c r="EVF161" s="285"/>
      <c r="EVG161" s="285"/>
      <c r="EVH161" s="285"/>
      <c r="EVI161" s="285"/>
      <c r="EVJ161" s="285"/>
      <c r="EVK161" s="285"/>
      <c r="EVL161" s="285"/>
      <c r="EVM161" s="285"/>
      <c r="EVN161" s="286"/>
      <c r="EVO161" s="287"/>
      <c r="EVP161" s="287"/>
      <c r="EVQ161" s="285"/>
      <c r="EVR161" s="288"/>
      <c r="EVS161" s="288"/>
      <c r="EVT161" s="289"/>
      <c r="EVU161" s="285"/>
      <c r="EVV161" s="285"/>
      <c r="EVW161" s="285"/>
      <c r="EVX161" s="285"/>
      <c r="EVY161" s="285"/>
      <c r="EVZ161" s="283"/>
      <c r="EWA161" s="284"/>
      <c r="EWB161" s="285"/>
      <c r="EWC161" s="285"/>
      <c r="EWD161" s="285"/>
      <c r="EWE161" s="285"/>
      <c r="EWF161" s="285"/>
      <c r="EWG161" s="285"/>
      <c r="EWH161" s="285"/>
      <c r="EWI161" s="285"/>
      <c r="EWJ161" s="285"/>
      <c r="EWK161" s="286"/>
      <c r="EWL161" s="287"/>
      <c r="EWM161" s="287"/>
      <c r="EWN161" s="285"/>
      <c r="EWO161" s="288"/>
      <c r="EWP161" s="288"/>
      <c r="EWQ161" s="289"/>
      <c r="EWR161" s="285"/>
      <c r="EWS161" s="285"/>
      <c r="EWT161" s="285"/>
      <c r="EWU161" s="285"/>
      <c r="EWV161" s="285"/>
      <c r="EWW161" s="283"/>
      <c r="EWX161" s="284"/>
      <c r="EWY161" s="285"/>
      <c r="EWZ161" s="285"/>
      <c r="EXA161" s="285"/>
      <c r="EXB161" s="285"/>
      <c r="EXC161" s="285"/>
      <c r="EXD161" s="285"/>
      <c r="EXE161" s="285"/>
      <c r="EXF161" s="285"/>
      <c r="EXG161" s="285"/>
      <c r="EXH161" s="286"/>
      <c r="EXI161" s="287"/>
      <c r="EXJ161" s="287"/>
      <c r="EXK161" s="285"/>
      <c r="EXL161" s="288"/>
      <c r="EXM161" s="288"/>
      <c r="EXN161" s="289"/>
      <c r="EXO161" s="285"/>
      <c r="EXP161" s="285"/>
      <c r="EXQ161" s="285"/>
      <c r="EXR161" s="285"/>
      <c r="EXS161" s="285"/>
      <c r="EXT161" s="283"/>
      <c r="EXU161" s="284"/>
      <c r="EXV161" s="285"/>
      <c r="EXW161" s="285"/>
      <c r="EXX161" s="285"/>
      <c r="EXY161" s="285"/>
      <c r="EXZ161" s="285"/>
      <c r="EYA161" s="285"/>
      <c r="EYB161" s="285"/>
      <c r="EYC161" s="285"/>
      <c r="EYD161" s="285"/>
      <c r="EYE161" s="286"/>
      <c r="EYF161" s="287"/>
      <c r="EYG161" s="287"/>
      <c r="EYH161" s="285"/>
      <c r="EYI161" s="288"/>
      <c r="EYJ161" s="288"/>
      <c r="EYK161" s="289"/>
      <c r="EYL161" s="285"/>
      <c r="EYM161" s="285"/>
      <c r="EYN161" s="285"/>
      <c r="EYO161" s="285"/>
      <c r="EYP161" s="285"/>
      <c r="EYQ161" s="283"/>
      <c r="EYR161" s="284"/>
      <c r="EYS161" s="285"/>
      <c r="EYT161" s="285"/>
      <c r="EYU161" s="285"/>
      <c r="EYV161" s="285"/>
      <c r="EYW161" s="285"/>
      <c r="EYX161" s="285"/>
      <c r="EYY161" s="285"/>
      <c r="EYZ161" s="285"/>
      <c r="EZA161" s="285"/>
      <c r="EZB161" s="286"/>
      <c r="EZC161" s="287"/>
      <c r="EZD161" s="287"/>
      <c r="EZE161" s="285"/>
      <c r="EZF161" s="288"/>
      <c r="EZG161" s="288"/>
      <c r="EZH161" s="289"/>
      <c r="EZI161" s="285"/>
      <c r="EZJ161" s="285"/>
      <c r="EZK161" s="285"/>
      <c r="EZL161" s="285"/>
      <c r="EZM161" s="285"/>
      <c r="EZN161" s="283"/>
      <c r="EZO161" s="284"/>
      <c r="EZP161" s="285"/>
      <c r="EZQ161" s="285"/>
      <c r="EZR161" s="285"/>
      <c r="EZS161" s="285"/>
      <c r="EZT161" s="285"/>
      <c r="EZU161" s="285"/>
      <c r="EZV161" s="285"/>
      <c r="EZW161" s="285"/>
      <c r="EZX161" s="285"/>
      <c r="EZY161" s="286"/>
      <c r="EZZ161" s="287"/>
      <c r="FAA161" s="287"/>
      <c r="FAB161" s="285"/>
      <c r="FAC161" s="288"/>
      <c r="FAD161" s="288"/>
      <c r="FAE161" s="289"/>
      <c r="FAF161" s="285"/>
      <c r="FAG161" s="285"/>
      <c r="FAH161" s="285"/>
      <c r="FAI161" s="285"/>
      <c r="FAJ161" s="285"/>
      <c r="FAK161" s="283"/>
      <c r="FAL161" s="284"/>
      <c r="FAM161" s="285"/>
      <c r="FAN161" s="285"/>
      <c r="FAO161" s="285"/>
      <c r="FAP161" s="285"/>
      <c r="FAQ161" s="285"/>
      <c r="FAR161" s="285"/>
      <c r="FAS161" s="285"/>
      <c r="FAT161" s="285"/>
      <c r="FAU161" s="285"/>
      <c r="FAV161" s="286"/>
      <c r="FAW161" s="287"/>
      <c r="FAX161" s="287"/>
      <c r="FAY161" s="285"/>
      <c r="FAZ161" s="288"/>
      <c r="FBA161" s="288"/>
      <c r="FBB161" s="289"/>
      <c r="FBC161" s="285"/>
      <c r="FBD161" s="285"/>
      <c r="FBE161" s="285"/>
      <c r="FBF161" s="285"/>
      <c r="FBG161" s="285"/>
      <c r="FBH161" s="283"/>
      <c r="FBI161" s="284"/>
      <c r="FBJ161" s="285"/>
      <c r="FBK161" s="285"/>
      <c r="FBL161" s="285"/>
      <c r="FBM161" s="285"/>
      <c r="FBN161" s="285"/>
      <c r="FBO161" s="285"/>
      <c r="FBP161" s="285"/>
      <c r="FBQ161" s="285"/>
      <c r="FBR161" s="285"/>
      <c r="FBS161" s="286"/>
      <c r="FBT161" s="287"/>
      <c r="FBU161" s="287"/>
      <c r="FBV161" s="285"/>
      <c r="FBW161" s="288"/>
      <c r="FBX161" s="288"/>
      <c r="FBY161" s="289"/>
      <c r="FBZ161" s="285"/>
      <c r="FCA161" s="285"/>
      <c r="FCB161" s="285"/>
      <c r="FCC161" s="285"/>
      <c r="FCD161" s="285"/>
      <c r="FCE161" s="283"/>
      <c r="FCF161" s="284"/>
      <c r="FCG161" s="285"/>
      <c r="FCH161" s="285"/>
      <c r="FCI161" s="285"/>
      <c r="FCJ161" s="285"/>
      <c r="FCK161" s="285"/>
      <c r="FCL161" s="285"/>
      <c r="FCM161" s="285"/>
      <c r="FCN161" s="285"/>
      <c r="FCO161" s="285"/>
      <c r="FCP161" s="286"/>
      <c r="FCQ161" s="287"/>
      <c r="FCR161" s="287"/>
      <c r="FCS161" s="285"/>
      <c r="FCT161" s="288"/>
      <c r="FCU161" s="288"/>
      <c r="FCV161" s="289"/>
      <c r="FCW161" s="285"/>
      <c r="FCX161" s="285"/>
      <c r="FCY161" s="285"/>
      <c r="FCZ161" s="285"/>
      <c r="FDA161" s="285"/>
      <c r="FDB161" s="283"/>
      <c r="FDC161" s="284"/>
      <c r="FDD161" s="285"/>
      <c r="FDE161" s="285"/>
      <c r="FDF161" s="285"/>
      <c r="FDG161" s="285"/>
      <c r="FDH161" s="285"/>
      <c r="FDI161" s="285"/>
      <c r="FDJ161" s="285"/>
      <c r="FDK161" s="285"/>
      <c r="FDL161" s="285"/>
      <c r="FDM161" s="286"/>
      <c r="FDN161" s="287"/>
      <c r="FDO161" s="287"/>
      <c r="FDP161" s="285"/>
      <c r="FDQ161" s="288"/>
      <c r="FDR161" s="288"/>
      <c r="FDS161" s="289"/>
      <c r="FDT161" s="285"/>
      <c r="FDU161" s="285"/>
      <c r="FDV161" s="285"/>
      <c r="FDW161" s="285"/>
      <c r="FDX161" s="285"/>
      <c r="FDY161" s="283"/>
      <c r="FDZ161" s="284"/>
      <c r="FEA161" s="285"/>
      <c r="FEB161" s="285"/>
      <c r="FEC161" s="285"/>
      <c r="FED161" s="285"/>
      <c r="FEE161" s="285"/>
      <c r="FEF161" s="285"/>
      <c r="FEG161" s="285"/>
      <c r="FEH161" s="285"/>
      <c r="FEI161" s="285"/>
      <c r="FEJ161" s="286"/>
      <c r="FEK161" s="287"/>
      <c r="FEL161" s="287"/>
      <c r="FEM161" s="285"/>
      <c r="FEN161" s="288"/>
      <c r="FEO161" s="288"/>
      <c r="FEP161" s="289"/>
      <c r="FEQ161" s="285"/>
      <c r="FER161" s="285"/>
      <c r="FES161" s="285"/>
      <c r="FET161" s="285"/>
      <c r="FEU161" s="285"/>
      <c r="FEV161" s="283"/>
      <c r="FEW161" s="284"/>
      <c r="FEX161" s="285"/>
      <c r="FEY161" s="285"/>
      <c r="FEZ161" s="285"/>
      <c r="FFA161" s="285"/>
      <c r="FFB161" s="285"/>
      <c r="FFC161" s="285"/>
      <c r="FFD161" s="285"/>
      <c r="FFE161" s="285"/>
      <c r="FFF161" s="285"/>
      <c r="FFG161" s="286"/>
      <c r="FFH161" s="287"/>
      <c r="FFI161" s="287"/>
      <c r="FFJ161" s="285"/>
      <c r="FFK161" s="288"/>
      <c r="FFL161" s="288"/>
      <c r="FFM161" s="289"/>
      <c r="FFN161" s="285"/>
      <c r="FFO161" s="285"/>
      <c r="FFP161" s="285"/>
      <c r="FFQ161" s="285"/>
      <c r="FFR161" s="285"/>
      <c r="FFS161" s="283"/>
      <c r="FFT161" s="284"/>
      <c r="FFU161" s="285"/>
      <c r="FFV161" s="285"/>
      <c r="FFW161" s="285"/>
      <c r="FFX161" s="285"/>
      <c r="FFY161" s="285"/>
      <c r="FFZ161" s="285"/>
      <c r="FGA161" s="285"/>
      <c r="FGB161" s="285"/>
      <c r="FGC161" s="285"/>
      <c r="FGD161" s="286"/>
      <c r="FGE161" s="287"/>
      <c r="FGF161" s="287"/>
      <c r="FGG161" s="285"/>
      <c r="FGH161" s="288"/>
      <c r="FGI161" s="288"/>
      <c r="FGJ161" s="289"/>
      <c r="FGK161" s="285"/>
      <c r="FGL161" s="285"/>
      <c r="FGM161" s="285"/>
      <c r="FGN161" s="285"/>
      <c r="FGO161" s="285"/>
      <c r="FGP161" s="283"/>
      <c r="FGQ161" s="284"/>
      <c r="FGR161" s="285"/>
      <c r="FGS161" s="285"/>
      <c r="FGT161" s="285"/>
      <c r="FGU161" s="285"/>
      <c r="FGV161" s="285"/>
      <c r="FGW161" s="285"/>
      <c r="FGX161" s="285"/>
      <c r="FGY161" s="285"/>
      <c r="FGZ161" s="285"/>
      <c r="FHA161" s="286"/>
      <c r="FHB161" s="287"/>
      <c r="FHC161" s="287"/>
      <c r="FHD161" s="285"/>
      <c r="FHE161" s="288"/>
      <c r="FHF161" s="288"/>
      <c r="FHG161" s="289"/>
      <c r="FHH161" s="285"/>
      <c r="FHI161" s="285"/>
      <c r="FHJ161" s="285"/>
      <c r="FHK161" s="285"/>
      <c r="FHL161" s="285"/>
      <c r="FHM161" s="283"/>
      <c r="FHN161" s="284"/>
      <c r="FHO161" s="285"/>
      <c r="FHP161" s="285"/>
      <c r="FHQ161" s="285"/>
      <c r="FHR161" s="285"/>
      <c r="FHS161" s="285"/>
      <c r="FHT161" s="285"/>
      <c r="FHU161" s="285"/>
      <c r="FHV161" s="285"/>
      <c r="FHW161" s="285"/>
      <c r="FHX161" s="286"/>
      <c r="FHY161" s="287"/>
      <c r="FHZ161" s="287"/>
      <c r="FIA161" s="285"/>
      <c r="FIB161" s="288"/>
      <c r="FIC161" s="288"/>
      <c r="FID161" s="289"/>
      <c r="FIE161" s="285"/>
      <c r="FIF161" s="285"/>
      <c r="FIG161" s="285"/>
      <c r="FIH161" s="285"/>
      <c r="FII161" s="285"/>
      <c r="FIJ161" s="283"/>
      <c r="FIK161" s="284"/>
      <c r="FIL161" s="285"/>
      <c r="FIM161" s="285"/>
      <c r="FIN161" s="285"/>
      <c r="FIO161" s="285"/>
      <c r="FIP161" s="285"/>
      <c r="FIQ161" s="285"/>
      <c r="FIR161" s="285"/>
      <c r="FIS161" s="285"/>
      <c r="FIT161" s="285"/>
      <c r="FIU161" s="286"/>
      <c r="FIV161" s="287"/>
      <c r="FIW161" s="287"/>
      <c r="FIX161" s="285"/>
      <c r="FIY161" s="288"/>
      <c r="FIZ161" s="288"/>
      <c r="FJA161" s="289"/>
      <c r="FJB161" s="285"/>
      <c r="FJC161" s="285"/>
      <c r="FJD161" s="285"/>
      <c r="FJE161" s="285"/>
      <c r="FJF161" s="285"/>
      <c r="FJG161" s="283"/>
      <c r="FJH161" s="284"/>
      <c r="FJI161" s="285"/>
      <c r="FJJ161" s="285"/>
      <c r="FJK161" s="285"/>
      <c r="FJL161" s="285"/>
      <c r="FJM161" s="285"/>
      <c r="FJN161" s="285"/>
      <c r="FJO161" s="285"/>
      <c r="FJP161" s="285"/>
      <c r="FJQ161" s="285"/>
      <c r="FJR161" s="286"/>
      <c r="FJS161" s="287"/>
      <c r="FJT161" s="287"/>
      <c r="FJU161" s="285"/>
      <c r="FJV161" s="288"/>
      <c r="FJW161" s="288"/>
      <c r="FJX161" s="289"/>
      <c r="FJY161" s="285"/>
      <c r="FJZ161" s="285"/>
      <c r="FKA161" s="285"/>
      <c r="FKB161" s="285"/>
      <c r="FKC161" s="285"/>
      <c r="FKD161" s="283"/>
      <c r="FKE161" s="284"/>
      <c r="FKF161" s="285"/>
      <c r="FKG161" s="285"/>
      <c r="FKH161" s="285"/>
      <c r="FKI161" s="285"/>
      <c r="FKJ161" s="285"/>
      <c r="FKK161" s="285"/>
      <c r="FKL161" s="285"/>
      <c r="FKM161" s="285"/>
      <c r="FKN161" s="285"/>
      <c r="FKO161" s="286"/>
      <c r="FKP161" s="287"/>
      <c r="FKQ161" s="287"/>
      <c r="FKR161" s="285"/>
      <c r="FKS161" s="288"/>
      <c r="FKT161" s="288"/>
      <c r="FKU161" s="289"/>
      <c r="FKV161" s="285"/>
      <c r="FKW161" s="285"/>
      <c r="FKX161" s="285"/>
      <c r="FKY161" s="285"/>
      <c r="FKZ161" s="285"/>
      <c r="FLA161" s="283"/>
      <c r="FLB161" s="284"/>
      <c r="FLC161" s="285"/>
      <c r="FLD161" s="285"/>
      <c r="FLE161" s="285"/>
      <c r="FLF161" s="285"/>
      <c r="FLG161" s="285"/>
      <c r="FLH161" s="285"/>
      <c r="FLI161" s="285"/>
      <c r="FLJ161" s="285"/>
      <c r="FLK161" s="285"/>
      <c r="FLL161" s="286"/>
      <c r="FLM161" s="287"/>
      <c r="FLN161" s="287"/>
      <c r="FLO161" s="285"/>
      <c r="FLP161" s="288"/>
      <c r="FLQ161" s="288"/>
      <c r="FLR161" s="289"/>
      <c r="FLS161" s="285"/>
      <c r="FLT161" s="285"/>
      <c r="FLU161" s="285"/>
      <c r="FLV161" s="285"/>
      <c r="FLW161" s="285"/>
      <c r="FLX161" s="283"/>
      <c r="FLY161" s="284"/>
      <c r="FLZ161" s="285"/>
      <c r="FMA161" s="285"/>
      <c r="FMB161" s="285"/>
      <c r="FMC161" s="285"/>
      <c r="FMD161" s="285"/>
      <c r="FME161" s="285"/>
      <c r="FMF161" s="285"/>
      <c r="FMG161" s="285"/>
      <c r="FMH161" s="285"/>
      <c r="FMI161" s="286"/>
      <c r="FMJ161" s="287"/>
      <c r="FMK161" s="287"/>
      <c r="FML161" s="285"/>
      <c r="FMM161" s="288"/>
      <c r="FMN161" s="288"/>
      <c r="FMO161" s="289"/>
      <c r="FMP161" s="285"/>
      <c r="FMQ161" s="285"/>
      <c r="FMR161" s="285"/>
      <c r="FMS161" s="285"/>
      <c r="FMT161" s="285"/>
      <c r="FMU161" s="283"/>
      <c r="FMV161" s="284"/>
      <c r="FMW161" s="285"/>
      <c r="FMX161" s="285"/>
      <c r="FMY161" s="285"/>
      <c r="FMZ161" s="285"/>
      <c r="FNA161" s="285"/>
      <c r="FNB161" s="285"/>
      <c r="FNC161" s="285"/>
      <c r="FND161" s="285"/>
      <c r="FNE161" s="285"/>
      <c r="FNF161" s="286"/>
      <c r="FNG161" s="287"/>
      <c r="FNH161" s="287"/>
      <c r="FNI161" s="285"/>
      <c r="FNJ161" s="288"/>
      <c r="FNK161" s="288"/>
      <c r="FNL161" s="289"/>
      <c r="FNM161" s="285"/>
      <c r="FNN161" s="285"/>
      <c r="FNO161" s="285"/>
      <c r="FNP161" s="285"/>
      <c r="FNQ161" s="285"/>
      <c r="FNR161" s="283"/>
      <c r="FNS161" s="284"/>
      <c r="FNT161" s="285"/>
      <c r="FNU161" s="285"/>
      <c r="FNV161" s="285"/>
      <c r="FNW161" s="285"/>
      <c r="FNX161" s="285"/>
      <c r="FNY161" s="285"/>
      <c r="FNZ161" s="285"/>
      <c r="FOA161" s="285"/>
      <c r="FOB161" s="285"/>
      <c r="FOC161" s="286"/>
      <c r="FOD161" s="287"/>
      <c r="FOE161" s="287"/>
      <c r="FOF161" s="285"/>
      <c r="FOG161" s="288"/>
      <c r="FOH161" s="288"/>
      <c r="FOI161" s="289"/>
      <c r="FOJ161" s="285"/>
      <c r="FOK161" s="285"/>
      <c r="FOL161" s="285"/>
      <c r="FOM161" s="285"/>
      <c r="FON161" s="285"/>
      <c r="FOO161" s="283"/>
      <c r="FOP161" s="284"/>
      <c r="FOQ161" s="285"/>
      <c r="FOR161" s="285"/>
      <c r="FOS161" s="285"/>
      <c r="FOT161" s="285"/>
      <c r="FOU161" s="285"/>
      <c r="FOV161" s="285"/>
      <c r="FOW161" s="285"/>
      <c r="FOX161" s="285"/>
      <c r="FOY161" s="285"/>
      <c r="FOZ161" s="286"/>
      <c r="FPA161" s="287"/>
      <c r="FPB161" s="287"/>
      <c r="FPC161" s="285"/>
      <c r="FPD161" s="288"/>
      <c r="FPE161" s="288"/>
      <c r="FPF161" s="289"/>
      <c r="FPG161" s="285"/>
      <c r="FPH161" s="285"/>
      <c r="FPI161" s="285"/>
      <c r="FPJ161" s="285"/>
      <c r="FPK161" s="285"/>
      <c r="FPL161" s="283"/>
      <c r="FPM161" s="284"/>
      <c r="FPN161" s="285"/>
      <c r="FPO161" s="285"/>
      <c r="FPP161" s="285"/>
      <c r="FPQ161" s="285"/>
      <c r="FPR161" s="285"/>
      <c r="FPS161" s="285"/>
      <c r="FPT161" s="285"/>
      <c r="FPU161" s="285"/>
      <c r="FPV161" s="285"/>
      <c r="FPW161" s="286"/>
      <c r="FPX161" s="287"/>
      <c r="FPY161" s="287"/>
      <c r="FPZ161" s="285"/>
      <c r="FQA161" s="288"/>
      <c r="FQB161" s="288"/>
      <c r="FQC161" s="289"/>
      <c r="FQD161" s="285"/>
      <c r="FQE161" s="285"/>
      <c r="FQF161" s="285"/>
      <c r="FQG161" s="285"/>
      <c r="FQH161" s="285"/>
      <c r="FQI161" s="283"/>
      <c r="FQJ161" s="284"/>
      <c r="FQK161" s="285"/>
      <c r="FQL161" s="285"/>
      <c r="FQM161" s="285"/>
      <c r="FQN161" s="285"/>
      <c r="FQO161" s="285"/>
      <c r="FQP161" s="285"/>
      <c r="FQQ161" s="285"/>
      <c r="FQR161" s="285"/>
      <c r="FQS161" s="285"/>
      <c r="FQT161" s="286"/>
      <c r="FQU161" s="287"/>
      <c r="FQV161" s="287"/>
      <c r="FQW161" s="285"/>
      <c r="FQX161" s="288"/>
      <c r="FQY161" s="288"/>
      <c r="FQZ161" s="289"/>
      <c r="FRA161" s="285"/>
      <c r="FRB161" s="285"/>
      <c r="FRC161" s="285"/>
      <c r="FRD161" s="285"/>
      <c r="FRE161" s="285"/>
      <c r="FRF161" s="283"/>
      <c r="FRG161" s="284"/>
      <c r="FRH161" s="285"/>
      <c r="FRI161" s="285"/>
      <c r="FRJ161" s="285"/>
      <c r="FRK161" s="285"/>
      <c r="FRL161" s="285"/>
      <c r="FRM161" s="285"/>
      <c r="FRN161" s="285"/>
      <c r="FRO161" s="285"/>
      <c r="FRP161" s="285"/>
      <c r="FRQ161" s="286"/>
      <c r="FRR161" s="287"/>
      <c r="FRS161" s="287"/>
      <c r="FRT161" s="285"/>
      <c r="FRU161" s="288"/>
      <c r="FRV161" s="288"/>
      <c r="FRW161" s="289"/>
      <c r="FRX161" s="285"/>
      <c r="FRY161" s="285"/>
      <c r="FRZ161" s="285"/>
      <c r="FSA161" s="285"/>
      <c r="FSB161" s="285"/>
      <c r="FSC161" s="283"/>
      <c r="FSD161" s="284"/>
      <c r="FSE161" s="285"/>
      <c r="FSF161" s="285"/>
      <c r="FSG161" s="285"/>
      <c r="FSH161" s="285"/>
      <c r="FSI161" s="285"/>
      <c r="FSJ161" s="285"/>
      <c r="FSK161" s="285"/>
      <c r="FSL161" s="285"/>
      <c r="FSM161" s="285"/>
      <c r="FSN161" s="286"/>
      <c r="FSO161" s="287"/>
      <c r="FSP161" s="287"/>
      <c r="FSQ161" s="285"/>
      <c r="FSR161" s="288"/>
      <c r="FSS161" s="288"/>
      <c r="FST161" s="289"/>
      <c r="FSU161" s="285"/>
      <c r="FSV161" s="285"/>
      <c r="FSW161" s="285"/>
      <c r="FSX161" s="285"/>
      <c r="FSY161" s="285"/>
      <c r="FSZ161" s="283"/>
      <c r="FTA161" s="284"/>
      <c r="FTB161" s="285"/>
      <c r="FTC161" s="285"/>
      <c r="FTD161" s="285"/>
      <c r="FTE161" s="285"/>
      <c r="FTF161" s="285"/>
      <c r="FTG161" s="285"/>
      <c r="FTH161" s="285"/>
      <c r="FTI161" s="285"/>
      <c r="FTJ161" s="285"/>
      <c r="FTK161" s="286"/>
      <c r="FTL161" s="287"/>
      <c r="FTM161" s="287"/>
      <c r="FTN161" s="285"/>
      <c r="FTO161" s="288"/>
      <c r="FTP161" s="288"/>
      <c r="FTQ161" s="289"/>
      <c r="FTR161" s="285"/>
      <c r="FTS161" s="285"/>
      <c r="FTT161" s="285"/>
      <c r="FTU161" s="285"/>
      <c r="FTV161" s="285"/>
      <c r="FTW161" s="283"/>
      <c r="FTX161" s="284"/>
      <c r="FTY161" s="285"/>
      <c r="FTZ161" s="285"/>
      <c r="FUA161" s="285"/>
      <c r="FUB161" s="285"/>
      <c r="FUC161" s="285"/>
      <c r="FUD161" s="285"/>
      <c r="FUE161" s="285"/>
      <c r="FUF161" s="285"/>
      <c r="FUG161" s="285"/>
      <c r="FUH161" s="286"/>
      <c r="FUI161" s="287"/>
      <c r="FUJ161" s="287"/>
      <c r="FUK161" s="285"/>
      <c r="FUL161" s="288"/>
      <c r="FUM161" s="288"/>
      <c r="FUN161" s="289"/>
      <c r="FUO161" s="285"/>
      <c r="FUP161" s="285"/>
      <c r="FUQ161" s="285"/>
      <c r="FUR161" s="285"/>
      <c r="FUS161" s="285"/>
      <c r="FUT161" s="283"/>
      <c r="FUU161" s="284"/>
      <c r="FUV161" s="285"/>
      <c r="FUW161" s="285"/>
      <c r="FUX161" s="285"/>
      <c r="FUY161" s="285"/>
      <c r="FUZ161" s="285"/>
      <c r="FVA161" s="285"/>
      <c r="FVB161" s="285"/>
      <c r="FVC161" s="285"/>
      <c r="FVD161" s="285"/>
      <c r="FVE161" s="286"/>
      <c r="FVF161" s="287"/>
      <c r="FVG161" s="287"/>
      <c r="FVH161" s="285"/>
      <c r="FVI161" s="288"/>
      <c r="FVJ161" s="288"/>
      <c r="FVK161" s="289"/>
      <c r="FVL161" s="285"/>
      <c r="FVM161" s="285"/>
      <c r="FVN161" s="285"/>
      <c r="FVO161" s="285"/>
      <c r="FVP161" s="285"/>
      <c r="FVQ161" s="283"/>
      <c r="FVR161" s="284"/>
      <c r="FVS161" s="285"/>
      <c r="FVT161" s="285"/>
      <c r="FVU161" s="285"/>
      <c r="FVV161" s="285"/>
      <c r="FVW161" s="285"/>
      <c r="FVX161" s="285"/>
      <c r="FVY161" s="285"/>
      <c r="FVZ161" s="285"/>
      <c r="FWA161" s="285"/>
      <c r="FWB161" s="286"/>
      <c r="FWC161" s="287"/>
      <c r="FWD161" s="287"/>
      <c r="FWE161" s="285"/>
      <c r="FWF161" s="288"/>
      <c r="FWG161" s="288"/>
      <c r="FWH161" s="289"/>
      <c r="FWI161" s="285"/>
      <c r="FWJ161" s="285"/>
      <c r="FWK161" s="285"/>
      <c r="FWL161" s="285"/>
      <c r="FWM161" s="285"/>
      <c r="FWN161" s="283"/>
      <c r="FWO161" s="284"/>
      <c r="FWP161" s="285"/>
      <c r="FWQ161" s="285"/>
      <c r="FWR161" s="285"/>
      <c r="FWS161" s="285"/>
      <c r="FWT161" s="285"/>
      <c r="FWU161" s="285"/>
      <c r="FWV161" s="285"/>
      <c r="FWW161" s="285"/>
      <c r="FWX161" s="285"/>
      <c r="FWY161" s="286"/>
      <c r="FWZ161" s="287"/>
      <c r="FXA161" s="287"/>
      <c r="FXB161" s="285"/>
      <c r="FXC161" s="288"/>
      <c r="FXD161" s="288"/>
      <c r="FXE161" s="289"/>
      <c r="FXF161" s="285"/>
      <c r="FXG161" s="285"/>
      <c r="FXH161" s="285"/>
      <c r="FXI161" s="285"/>
      <c r="FXJ161" s="285"/>
      <c r="FXK161" s="283"/>
      <c r="FXL161" s="284"/>
      <c r="FXM161" s="285"/>
      <c r="FXN161" s="285"/>
      <c r="FXO161" s="285"/>
      <c r="FXP161" s="285"/>
      <c r="FXQ161" s="285"/>
      <c r="FXR161" s="285"/>
      <c r="FXS161" s="285"/>
      <c r="FXT161" s="285"/>
      <c r="FXU161" s="285"/>
      <c r="FXV161" s="286"/>
      <c r="FXW161" s="287"/>
      <c r="FXX161" s="287"/>
      <c r="FXY161" s="285"/>
      <c r="FXZ161" s="288"/>
      <c r="FYA161" s="288"/>
      <c r="FYB161" s="289"/>
      <c r="FYC161" s="285"/>
      <c r="FYD161" s="285"/>
      <c r="FYE161" s="285"/>
      <c r="FYF161" s="285"/>
      <c r="FYG161" s="285"/>
      <c r="FYH161" s="283"/>
      <c r="FYI161" s="284"/>
      <c r="FYJ161" s="285"/>
      <c r="FYK161" s="285"/>
      <c r="FYL161" s="285"/>
      <c r="FYM161" s="285"/>
      <c r="FYN161" s="285"/>
      <c r="FYO161" s="285"/>
      <c r="FYP161" s="285"/>
      <c r="FYQ161" s="285"/>
      <c r="FYR161" s="285"/>
      <c r="FYS161" s="286"/>
      <c r="FYT161" s="287"/>
      <c r="FYU161" s="287"/>
      <c r="FYV161" s="285"/>
      <c r="FYW161" s="288"/>
      <c r="FYX161" s="288"/>
      <c r="FYY161" s="289"/>
      <c r="FYZ161" s="285"/>
      <c r="FZA161" s="285"/>
      <c r="FZB161" s="285"/>
      <c r="FZC161" s="285"/>
      <c r="FZD161" s="285"/>
      <c r="FZE161" s="283"/>
      <c r="FZF161" s="284"/>
      <c r="FZG161" s="285"/>
      <c r="FZH161" s="285"/>
      <c r="FZI161" s="285"/>
      <c r="FZJ161" s="285"/>
      <c r="FZK161" s="285"/>
      <c r="FZL161" s="285"/>
      <c r="FZM161" s="285"/>
      <c r="FZN161" s="285"/>
      <c r="FZO161" s="285"/>
      <c r="FZP161" s="286"/>
      <c r="FZQ161" s="287"/>
      <c r="FZR161" s="287"/>
      <c r="FZS161" s="285"/>
      <c r="FZT161" s="288"/>
      <c r="FZU161" s="288"/>
      <c r="FZV161" s="289"/>
      <c r="FZW161" s="285"/>
      <c r="FZX161" s="285"/>
      <c r="FZY161" s="285"/>
      <c r="FZZ161" s="285"/>
      <c r="GAA161" s="285"/>
      <c r="GAB161" s="283"/>
      <c r="GAC161" s="284"/>
      <c r="GAD161" s="285"/>
      <c r="GAE161" s="285"/>
      <c r="GAF161" s="285"/>
      <c r="GAG161" s="285"/>
      <c r="GAH161" s="285"/>
      <c r="GAI161" s="285"/>
      <c r="GAJ161" s="285"/>
      <c r="GAK161" s="285"/>
      <c r="GAL161" s="285"/>
      <c r="GAM161" s="286"/>
      <c r="GAN161" s="287"/>
      <c r="GAO161" s="287"/>
      <c r="GAP161" s="285"/>
      <c r="GAQ161" s="288"/>
      <c r="GAR161" s="288"/>
      <c r="GAS161" s="289"/>
      <c r="GAT161" s="285"/>
      <c r="GAU161" s="285"/>
      <c r="GAV161" s="285"/>
      <c r="GAW161" s="285"/>
      <c r="GAX161" s="285"/>
      <c r="GAY161" s="283"/>
      <c r="GAZ161" s="284"/>
      <c r="GBA161" s="285"/>
      <c r="GBB161" s="285"/>
      <c r="GBC161" s="285"/>
      <c r="GBD161" s="285"/>
      <c r="GBE161" s="285"/>
      <c r="GBF161" s="285"/>
      <c r="GBG161" s="285"/>
      <c r="GBH161" s="285"/>
      <c r="GBI161" s="285"/>
      <c r="GBJ161" s="286"/>
      <c r="GBK161" s="287"/>
      <c r="GBL161" s="287"/>
      <c r="GBM161" s="285"/>
      <c r="GBN161" s="288"/>
      <c r="GBO161" s="288"/>
      <c r="GBP161" s="289"/>
      <c r="GBQ161" s="285"/>
      <c r="GBR161" s="285"/>
      <c r="GBS161" s="285"/>
      <c r="GBT161" s="285"/>
      <c r="GBU161" s="285"/>
      <c r="GBV161" s="283"/>
      <c r="GBW161" s="284"/>
      <c r="GBX161" s="285"/>
      <c r="GBY161" s="285"/>
      <c r="GBZ161" s="285"/>
      <c r="GCA161" s="285"/>
      <c r="GCB161" s="285"/>
      <c r="GCC161" s="285"/>
      <c r="GCD161" s="285"/>
      <c r="GCE161" s="285"/>
      <c r="GCF161" s="285"/>
      <c r="GCG161" s="286"/>
      <c r="GCH161" s="287"/>
      <c r="GCI161" s="287"/>
      <c r="GCJ161" s="285"/>
      <c r="GCK161" s="288"/>
      <c r="GCL161" s="288"/>
      <c r="GCM161" s="289"/>
      <c r="GCN161" s="285"/>
      <c r="GCO161" s="285"/>
      <c r="GCP161" s="285"/>
      <c r="GCQ161" s="285"/>
      <c r="GCR161" s="285"/>
      <c r="GCS161" s="283"/>
      <c r="GCT161" s="284"/>
      <c r="GCU161" s="285"/>
      <c r="GCV161" s="285"/>
      <c r="GCW161" s="285"/>
      <c r="GCX161" s="285"/>
      <c r="GCY161" s="285"/>
      <c r="GCZ161" s="285"/>
      <c r="GDA161" s="285"/>
      <c r="GDB161" s="285"/>
      <c r="GDC161" s="285"/>
      <c r="GDD161" s="286"/>
      <c r="GDE161" s="287"/>
      <c r="GDF161" s="287"/>
      <c r="GDG161" s="285"/>
      <c r="GDH161" s="288"/>
      <c r="GDI161" s="288"/>
      <c r="GDJ161" s="289"/>
      <c r="GDK161" s="285"/>
      <c r="GDL161" s="285"/>
      <c r="GDM161" s="285"/>
      <c r="GDN161" s="285"/>
      <c r="GDO161" s="285"/>
      <c r="GDP161" s="283"/>
      <c r="GDQ161" s="284"/>
      <c r="GDR161" s="285"/>
      <c r="GDS161" s="285"/>
      <c r="GDT161" s="285"/>
      <c r="GDU161" s="285"/>
      <c r="GDV161" s="285"/>
      <c r="GDW161" s="285"/>
      <c r="GDX161" s="285"/>
      <c r="GDY161" s="285"/>
      <c r="GDZ161" s="285"/>
      <c r="GEA161" s="286"/>
      <c r="GEB161" s="287"/>
      <c r="GEC161" s="287"/>
      <c r="GED161" s="285"/>
      <c r="GEE161" s="288"/>
      <c r="GEF161" s="288"/>
      <c r="GEG161" s="289"/>
      <c r="GEH161" s="285"/>
      <c r="GEI161" s="285"/>
      <c r="GEJ161" s="285"/>
      <c r="GEK161" s="285"/>
      <c r="GEL161" s="285"/>
      <c r="GEM161" s="283"/>
      <c r="GEN161" s="284"/>
      <c r="GEO161" s="285"/>
      <c r="GEP161" s="285"/>
      <c r="GEQ161" s="285"/>
      <c r="GER161" s="285"/>
      <c r="GES161" s="285"/>
      <c r="GET161" s="285"/>
      <c r="GEU161" s="285"/>
      <c r="GEV161" s="285"/>
      <c r="GEW161" s="285"/>
      <c r="GEX161" s="286"/>
      <c r="GEY161" s="287"/>
      <c r="GEZ161" s="287"/>
      <c r="GFA161" s="285"/>
      <c r="GFB161" s="288"/>
      <c r="GFC161" s="288"/>
      <c r="GFD161" s="289"/>
      <c r="GFE161" s="285"/>
      <c r="GFF161" s="285"/>
      <c r="GFG161" s="285"/>
      <c r="GFH161" s="285"/>
      <c r="GFI161" s="285"/>
      <c r="GFJ161" s="283"/>
      <c r="GFK161" s="284"/>
      <c r="GFL161" s="285"/>
      <c r="GFM161" s="285"/>
      <c r="GFN161" s="285"/>
      <c r="GFO161" s="285"/>
      <c r="GFP161" s="285"/>
      <c r="GFQ161" s="285"/>
      <c r="GFR161" s="285"/>
      <c r="GFS161" s="285"/>
      <c r="GFT161" s="285"/>
      <c r="GFU161" s="286"/>
      <c r="GFV161" s="287"/>
      <c r="GFW161" s="287"/>
      <c r="GFX161" s="285"/>
      <c r="GFY161" s="288"/>
      <c r="GFZ161" s="288"/>
      <c r="GGA161" s="289"/>
      <c r="GGB161" s="285"/>
      <c r="GGC161" s="285"/>
      <c r="GGD161" s="285"/>
      <c r="GGE161" s="285"/>
      <c r="GGF161" s="285"/>
      <c r="GGG161" s="283"/>
      <c r="GGH161" s="284"/>
      <c r="GGI161" s="285"/>
      <c r="GGJ161" s="285"/>
      <c r="GGK161" s="285"/>
      <c r="GGL161" s="285"/>
      <c r="GGM161" s="285"/>
      <c r="GGN161" s="285"/>
      <c r="GGO161" s="285"/>
      <c r="GGP161" s="285"/>
      <c r="GGQ161" s="285"/>
      <c r="GGR161" s="286"/>
      <c r="GGS161" s="287"/>
      <c r="GGT161" s="287"/>
      <c r="GGU161" s="285"/>
      <c r="GGV161" s="288"/>
      <c r="GGW161" s="288"/>
      <c r="GGX161" s="289"/>
      <c r="GGY161" s="285"/>
      <c r="GGZ161" s="285"/>
      <c r="GHA161" s="285"/>
      <c r="GHB161" s="285"/>
      <c r="GHC161" s="285"/>
      <c r="GHD161" s="283"/>
      <c r="GHE161" s="284"/>
      <c r="GHF161" s="285"/>
      <c r="GHG161" s="285"/>
      <c r="GHH161" s="285"/>
      <c r="GHI161" s="285"/>
      <c r="GHJ161" s="285"/>
      <c r="GHK161" s="285"/>
      <c r="GHL161" s="285"/>
      <c r="GHM161" s="285"/>
      <c r="GHN161" s="285"/>
      <c r="GHO161" s="286"/>
      <c r="GHP161" s="287"/>
      <c r="GHQ161" s="287"/>
      <c r="GHR161" s="285"/>
      <c r="GHS161" s="288"/>
      <c r="GHT161" s="288"/>
      <c r="GHU161" s="289"/>
      <c r="GHV161" s="285"/>
      <c r="GHW161" s="285"/>
      <c r="GHX161" s="285"/>
      <c r="GHY161" s="285"/>
      <c r="GHZ161" s="285"/>
      <c r="GIA161" s="283"/>
      <c r="GIB161" s="284"/>
      <c r="GIC161" s="285"/>
      <c r="GID161" s="285"/>
      <c r="GIE161" s="285"/>
      <c r="GIF161" s="285"/>
      <c r="GIG161" s="285"/>
      <c r="GIH161" s="285"/>
      <c r="GII161" s="285"/>
      <c r="GIJ161" s="285"/>
      <c r="GIK161" s="285"/>
      <c r="GIL161" s="286"/>
      <c r="GIM161" s="287"/>
      <c r="GIN161" s="287"/>
      <c r="GIO161" s="285"/>
      <c r="GIP161" s="288"/>
      <c r="GIQ161" s="288"/>
      <c r="GIR161" s="289"/>
      <c r="GIS161" s="285"/>
      <c r="GIT161" s="285"/>
      <c r="GIU161" s="285"/>
      <c r="GIV161" s="285"/>
      <c r="GIW161" s="285"/>
      <c r="GIX161" s="283"/>
      <c r="GIY161" s="284"/>
      <c r="GIZ161" s="285"/>
      <c r="GJA161" s="285"/>
      <c r="GJB161" s="285"/>
      <c r="GJC161" s="285"/>
      <c r="GJD161" s="285"/>
      <c r="GJE161" s="285"/>
      <c r="GJF161" s="285"/>
      <c r="GJG161" s="285"/>
      <c r="GJH161" s="285"/>
      <c r="GJI161" s="286"/>
      <c r="GJJ161" s="287"/>
      <c r="GJK161" s="287"/>
      <c r="GJL161" s="285"/>
      <c r="GJM161" s="288"/>
      <c r="GJN161" s="288"/>
      <c r="GJO161" s="289"/>
      <c r="GJP161" s="285"/>
      <c r="GJQ161" s="285"/>
      <c r="GJR161" s="285"/>
      <c r="GJS161" s="285"/>
      <c r="GJT161" s="285"/>
      <c r="GJU161" s="283"/>
      <c r="GJV161" s="284"/>
      <c r="GJW161" s="285"/>
      <c r="GJX161" s="285"/>
      <c r="GJY161" s="285"/>
      <c r="GJZ161" s="285"/>
      <c r="GKA161" s="285"/>
      <c r="GKB161" s="285"/>
      <c r="GKC161" s="285"/>
      <c r="GKD161" s="285"/>
      <c r="GKE161" s="285"/>
      <c r="GKF161" s="286"/>
      <c r="GKG161" s="287"/>
      <c r="GKH161" s="287"/>
      <c r="GKI161" s="285"/>
      <c r="GKJ161" s="288"/>
      <c r="GKK161" s="288"/>
      <c r="GKL161" s="289"/>
      <c r="GKM161" s="285"/>
      <c r="GKN161" s="285"/>
      <c r="GKO161" s="285"/>
      <c r="GKP161" s="285"/>
      <c r="GKQ161" s="285"/>
      <c r="GKR161" s="283"/>
      <c r="GKS161" s="284"/>
      <c r="GKT161" s="285"/>
      <c r="GKU161" s="285"/>
      <c r="GKV161" s="285"/>
      <c r="GKW161" s="285"/>
      <c r="GKX161" s="285"/>
      <c r="GKY161" s="285"/>
      <c r="GKZ161" s="285"/>
      <c r="GLA161" s="285"/>
      <c r="GLB161" s="285"/>
      <c r="GLC161" s="286"/>
      <c r="GLD161" s="287"/>
      <c r="GLE161" s="287"/>
      <c r="GLF161" s="285"/>
      <c r="GLG161" s="288"/>
      <c r="GLH161" s="288"/>
      <c r="GLI161" s="289"/>
      <c r="GLJ161" s="285"/>
      <c r="GLK161" s="285"/>
      <c r="GLL161" s="285"/>
      <c r="GLM161" s="285"/>
      <c r="GLN161" s="285"/>
      <c r="GLO161" s="283"/>
      <c r="GLP161" s="284"/>
      <c r="GLQ161" s="285"/>
      <c r="GLR161" s="285"/>
      <c r="GLS161" s="285"/>
      <c r="GLT161" s="285"/>
      <c r="GLU161" s="285"/>
      <c r="GLV161" s="285"/>
      <c r="GLW161" s="285"/>
      <c r="GLX161" s="285"/>
      <c r="GLY161" s="285"/>
      <c r="GLZ161" s="286"/>
      <c r="GMA161" s="287"/>
      <c r="GMB161" s="287"/>
      <c r="GMC161" s="285"/>
      <c r="GMD161" s="288"/>
      <c r="GME161" s="288"/>
      <c r="GMF161" s="289"/>
      <c r="GMG161" s="285"/>
      <c r="GMH161" s="285"/>
      <c r="GMI161" s="285"/>
      <c r="GMJ161" s="285"/>
      <c r="GMK161" s="285"/>
      <c r="GML161" s="283"/>
      <c r="GMM161" s="284"/>
      <c r="GMN161" s="285"/>
      <c r="GMO161" s="285"/>
      <c r="GMP161" s="285"/>
      <c r="GMQ161" s="285"/>
      <c r="GMR161" s="285"/>
      <c r="GMS161" s="285"/>
      <c r="GMT161" s="285"/>
      <c r="GMU161" s="285"/>
      <c r="GMV161" s="285"/>
      <c r="GMW161" s="286"/>
      <c r="GMX161" s="287"/>
      <c r="GMY161" s="287"/>
      <c r="GMZ161" s="285"/>
      <c r="GNA161" s="288"/>
      <c r="GNB161" s="288"/>
      <c r="GNC161" s="289"/>
      <c r="GND161" s="285"/>
      <c r="GNE161" s="285"/>
      <c r="GNF161" s="285"/>
      <c r="GNG161" s="285"/>
      <c r="GNH161" s="285"/>
      <c r="GNI161" s="283"/>
      <c r="GNJ161" s="284"/>
      <c r="GNK161" s="285"/>
      <c r="GNL161" s="285"/>
      <c r="GNM161" s="285"/>
      <c r="GNN161" s="285"/>
      <c r="GNO161" s="285"/>
      <c r="GNP161" s="285"/>
      <c r="GNQ161" s="285"/>
      <c r="GNR161" s="285"/>
      <c r="GNS161" s="285"/>
      <c r="GNT161" s="286"/>
      <c r="GNU161" s="287"/>
      <c r="GNV161" s="287"/>
      <c r="GNW161" s="285"/>
      <c r="GNX161" s="288"/>
      <c r="GNY161" s="288"/>
      <c r="GNZ161" s="289"/>
      <c r="GOA161" s="285"/>
      <c r="GOB161" s="285"/>
      <c r="GOC161" s="285"/>
      <c r="GOD161" s="285"/>
      <c r="GOE161" s="285"/>
      <c r="GOF161" s="283"/>
      <c r="GOG161" s="284"/>
      <c r="GOH161" s="285"/>
      <c r="GOI161" s="285"/>
      <c r="GOJ161" s="285"/>
      <c r="GOK161" s="285"/>
      <c r="GOL161" s="285"/>
      <c r="GOM161" s="285"/>
      <c r="GON161" s="285"/>
      <c r="GOO161" s="285"/>
      <c r="GOP161" s="285"/>
      <c r="GOQ161" s="286"/>
      <c r="GOR161" s="287"/>
      <c r="GOS161" s="287"/>
      <c r="GOT161" s="285"/>
      <c r="GOU161" s="288"/>
      <c r="GOV161" s="288"/>
      <c r="GOW161" s="289"/>
      <c r="GOX161" s="285"/>
      <c r="GOY161" s="285"/>
      <c r="GOZ161" s="285"/>
      <c r="GPA161" s="285"/>
      <c r="GPB161" s="285"/>
      <c r="GPC161" s="283"/>
      <c r="GPD161" s="284"/>
      <c r="GPE161" s="285"/>
      <c r="GPF161" s="285"/>
      <c r="GPG161" s="285"/>
      <c r="GPH161" s="285"/>
      <c r="GPI161" s="285"/>
      <c r="GPJ161" s="285"/>
      <c r="GPK161" s="285"/>
      <c r="GPL161" s="285"/>
      <c r="GPM161" s="285"/>
      <c r="GPN161" s="286"/>
      <c r="GPO161" s="287"/>
      <c r="GPP161" s="287"/>
      <c r="GPQ161" s="285"/>
      <c r="GPR161" s="288"/>
      <c r="GPS161" s="288"/>
      <c r="GPT161" s="289"/>
      <c r="GPU161" s="285"/>
      <c r="GPV161" s="285"/>
      <c r="GPW161" s="285"/>
      <c r="GPX161" s="285"/>
      <c r="GPY161" s="285"/>
      <c r="GPZ161" s="283"/>
      <c r="GQA161" s="284"/>
      <c r="GQB161" s="285"/>
      <c r="GQC161" s="285"/>
      <c r="GQD161" s="285"/>
      <c r="GQE161" s="285"/>
      <c r="GQF161" s="285"/>
      <c r="GQG161" s="285"/>
      <c r="GQH161" s="285"/>
      <c r="GQI161" s="285"/>
      <c r="GQJ161" s="285"/>
      <c r="GQK161" s="286"/>
      <c r="GQL161" s="287"/>
      <c r="GQM161" s="287"/>
      <c r="GQN161" s="285"/>
      <c r="GQO161" s="288"/>
      <c r="GQP161" s="288"/>
      <c r="GQQ161" s="289"/>
      <c r="GQR161" s="285"/>
      <c r="GQS161" s="285"/>
      <c r="GQT161" s="285"/>
      <c r="GQU161" s="285"/>
      <c r="GQV161" s="285"/>
      <c r="GQW161" s="283"/>
      <c r="GQX161" s="284"/>
      <c r="GQY161" s="285"/>
      <c r="GQZ161" s="285"/>
      <c r="GRA161" s="285"/>
      <c r="GRB161" s="285"/>
      <c r="GRC161" s="285"/>
      <c r="GRD161" s="285"/>
      <c r="GRE161" s="285"/>
      <c r="GRF161" s="285"/>
      <c r="GRG161" s="285"/>
      <c r="GRH161" s="286"/>
      <c r="GRI161" s="287"/>
      <c r="GRJ161" s="287"/>
      <c r="GRK161" s="285"/>
      <c r="GRL161" s="288"/>
      <c r="GRM161" s="288"/>
      <c r="GRN161" s="289"/>
      <c r="GRO161" s="285"/>
      <c r="GRP161" s="285"/>
      <c r="GRQ161" s="285"/>
      <c r="GRR161" s="285"/>
      <c r="GRS161" s="285"/>
      <c r="GRT161" s="283"/>
      <c r="GRU161" s="284"/>
      <c r="GRV161" s="285"/>
      <c r="GRW161" s="285"/>
      <c r="GRX161" s="285"/>
      <c r="GRY161" s="285"/>
      <c r="GRZ161" s="285"/>
      <c r="GSA161" s="285"/>
      <c r="GSB161" s="285"/>
      <c r="GSC161" s="285"/>
      <c r="GSD161" s="285"/>
      <c r="GSE161" s="286"/>
      <c r="GSF161" s="287"/>
      <c r="GSG161" s="287"/>
      <c r="GSH161" s="285"/>
      <c r="GSI161" s="288"/>
      <c r="GSJ161" s="288"/>
      <c r="GSK161" s="289"/>
      <c r="GSL161" s="285"/>
      <c r="GSM161" s="285"/>
      <c r="GSN161" s="285"/>
      <c r="GSO161" s="285"/>
      <c r="GSP161" s="285"/>
      <c r="GSQ161" s="283"/>
      <c r="GSR161" s="284"/>
      <c r="GSS161" s="285"/>
      <c r="GST161" s="285"/>
      <c r="GSU161" s="285"/>
      <c r="GSV161" s="285"/>
      <c r="GSW161" s="285"/>
      <c r="GSX161" s="285"/>
      <c r="GSY161" s="285"/>
      <c r="GSZ161" s="285"/>
      <c r="GTA161" s="285"/>
      <c r="GTB161" s="286"/>
      <c r="GTC161" s="287"/>
      <c r="GTD161" s="287"/>
      <c r="GTE161" s="285"/>
      <c r="GTF161" s="288"/>
      <c r="GTG161" s="288"/>
      <c r="GTH161" s="289"/>
      <c r="GTI161" s="285"/>
      <c r="GTJ161" s="285"/>
      <c r="GTK161" s="285"/>
      <c r="GTL161" s="285"/>
      <c r="GTM161" s="285"/>
      <c r="GTN161" s="283"/>
      <c r="GTO161" s="284"/>
      <c r="GTP161" s="285"/>
      <c r="GTQ161" s="285"/>
      <c r="GTR161" s="285"/>
      <c r="GTS161" s="285"/>
      <c r="GTT161" s="285"/>
      <c r="GTU161" s="285"/>
      <c r="GTV161" s="285"/>
      <c r="GTW161" s="285"/>
      <c r="GTX161" s="285"/>
      <c r="GTY161" s="286"/>
      <c r="GTZ161" s="287"/>
      <c r="GUA161" s="287"/>
      <c r="GUB161" s="285"/>
      <c r="GUC161" s="288"/>
      <c r="GUD161" s="288"/>
      <c r="GUE161" s="289"/>
      <c r="GUF161" s="285"/>
      <c r="GUG161" s="285"/>
      <c r="GUH161" s="285"/>
      <c r="GUI161" s="285"/>
      <c r="GUJ161" s="285"/>
      <c r="GUK161" s="283"/>
      <c r="GUL161" s="284"/>
      <c r="GUM161" s="285"/>
      <c r="GUN161" s="285"/>
      <c r="GUO161" s="285"/>
      <c r="GUP161" s="285"/>
      <c r="GUQ161" s="285"/>
      <c r="GUR161" s="285"/>
      <c r="GUS161" s="285"/>
      <c r="GUT161" s="285"/>
      <c r="GUU161" s="285"/>
      <c r="GUV161" s="286"/>
      <c r="GUW161" s="287"/>
      <c r="GUX161" s="287"/>
      <c r="GUY161" s="285"/>
      <c r="GUZ161" s="288"/>
      <c r="GVA161" s="288"/>
      <c r="GVB161" s="289"/>
      <c r="GVC161" s="285"/>
      <c r="GVD161" s="285"/>
      <c r="GVE161" s="285"/>
      <c r="GVF161" s="285"/>
      <c r="GVG161" s="285"/>
      <c r="GVH161" s="283"/>
      <c r="GVI161" s="284"/>
      <c r="GVJ161" s="285"/>
      <c r="GVK161" s="285"/>
      <c r="GVL161" s="285"/>
      <c r="GVM161" s="285"/>
      <c r="GVN161" s="285"/>
      <c r="GVO161" s="285"/>
      <c r="GVP161" s="285"/>
      <c r="GVQ161" s="285"/>
      <c r="GVR161" s="285"/>
      <c r="GVS161" s="286"/>
      <c r="GVT161" s="287"/>
      <c r="GVU161" s="287"/>
      <c r="GVV161" s="285"/>
      <c r="GVW161" s="288"/>
      <c r="GVX161" s="288"/>
      <c r="GVY161" s="289"/>
      <c r="GVZ161" s="285"/>
      <c r="GWA161" s="285"/>
      <c r="GWB161" s="285"/>
      <c r="GWC161" s="285"/>
      <c r="GWD161" s="285"/>
      <c r="GWE161" s="283"/>
      <c r="GWF161" s="284"/>
      <c r="GWG161" s="285"/>
      <c r="GWH161" s="285"/>
      <c r="GWI161" s="285"/>
      <c r="GWJ161" s="285"/>
      <c r="GWK161" s="285"/>
      <c r="GWL161" s="285"/>
      <c r="GWM161" s="285"/>
      <c r="GWN161" s="285"/>
      <c r="GWO161" s="285"/>
      <c r="GWP161" s="286"/>
      <c r="GWQ161" s="287"/>
      <c r="GWR161" s="287"/>
      <c r="GWS161" s="285"/>
      <c r="GWT161" s="288"/>
      <c r="GWU161" s="288"/>
      <c r="GWV161" s="289"/>
      <c r="GWW161" s="285"/>
      <c r="GWX161" s="285"/>
      <c r="GWY161" s="285"/>
      <c r="GWZ161" s="285"/>
      <c r="GXA161" s="285"/>
      <c r="GXB161" s="283"/>
      <c r="GXC161" s="284"/>
      <c r="GXD161" s="285"/>
      <c r="GXE161" s="285"/>
      <c r="GXF161" s="285"/>
      <c r="GXG161" s="285"/>
      <c r="GXH161" s="285"/>
      <c r="GXI161" s="285"/>
      <c r="GXJ161" s="285"/>
      <c r="GXK161" s="285"/>
      <c r="GXL161" s="285"/>
      <c r="GXM161" s="286"/>
      <c r="GXN161" s="287"/>
      <c r="GXO161" s="287"/>
      <c r="GXP161" s="285"/>
      <c r="GXQ161" s="288"/>
      <c r="GXR161" s="288"/>
      <c r="GXS161" s="289"/>
      <c r="GXT161" s="285"/>
      <c r="GXU161" s="285"/>
      <c r="GXV161" s="285"/>
      <c r="GXW161" s="285"/>
      <c r="GXX161" s="285"/>
      <c r="GXY161" s="283"/>
      <c r="GXZ161" s="284"/>
      <c r="GYA161" s="285"/>
      <c r="GYB161" s="285"/>
      <c r="GYC161" s="285"/>
      <c r="GYD161" s="285"/>
      <c r="GYE161" s="285"/>
      <c r="GYF161" s="285"/>
      <c r="GYG161" s="285"/>
      <c r="GYH161" s="285"/>
      <c r="GYI161" s="285"/>
      <c r="GYJ161" s="286"/>
      <c r="GYK161" s="287"/>
      <c r="GYL161" s="287"/>
      <c r="GYM161" s="285"/>
      <c r="GYN161" s="288"/>
      <c r="GYO161" s="288"/>
      <c r="GYP161" s="289"/>
      <c r="GYQ161" s="285"/>
      <c r="GYR161" s="285"/>
      <c r="GYS161" s="285"/>
      <c r="GYT161" s="285"/>
      <c r="GYU161" s="285"/>
      <c r="GYV161" s="283"/>
      <c r="GYW161" s="284"/>
      <c r="GYX161" s="285"/>
      <c r="GYY161" s="285"/>
      <c r="GYZ161" s="285"/>
      <c r="GZA161" s="285"/>
      <c r="GZB161" s="285"/>
      <c r="GZC161" s="285"/>
      <c r="GZD161" s="285"/>
      <c r="GZE161" s="285"/>
      <c r="GZF161" s="285"/>
      <c r="GZG161" s="286"/>
      <c r="GZH161" s="287"/>
      <c r="GZI161" s="287"/>
      <c r="GZJ161" s="285"/>
      <c r="GZK161" s="288"/>
      <c r="GZL161" s="288"/>
      <c r="GZM161" s="289"/>
      <c r="GZN161" s="285"/>
      <c r="GZO161" s="285"/>
      <c r="GZP161" s="285"/>
      <c r="GZQ161" s="285"/>
      <c r="GZR161" s="285"/>
      <c r="GZS161" s="283"/>
      <c r="GZT161" s="284"/>
      <c r="GZU161" s="285"/>
      <c r="GZV161" s="285"/>
      <c r="GZW161" s="285"/>
      <c r="GZX161" s="285"/>
      <c r="GZY161" s="285"/>
      <c r="GZZ161" s="285"/>
      <c r="HAA161" s="285"/>
      <c r="HAB161" s="285"/>
      <c r="HAC161" s="285"/>
      <c r="HAD161" s="286"/>
      <c r="HAE161" s="287"/>
      <c r="HAF161" s="287"/>
      <c r="HAG161" s="285"/>
      <c r="HAH161" s="288"/>
      <c r="HAI161" s="288"/>
      <c r="HAJ161" s="289"/>
      <c r="HAK161" s="285"/>
      <c r="HAL161" s="285"/>
      <c r="HAM161" s="285"/>
      <c r="HAN161" s="285"/>
      <c r="HAO161" s="285"/>
      <c r="HAP161" s="283"/>
      <c r="HAQ161" s="284"/>
      <c r="HAR161" s="285"/>
      <c r="HAS161" s="285"/>
      <c r="HAT161" s="285"/>
      <c r="HAU161" s="285"/>
      <c r="HAV161" s="285"/>
      <c r="HAW161" s="285"/>
      <c r="HAX161" s="285"/>
      <c r="HAY161" s="285"/>
      <c r="HAZ161" s="285"/>
      <c r="HBA161" s="286"/>
      <c r="HBB161" s="287"/>
      <c r="HBC161" s="287"/>
      <c r="HBD161" s="285"/>
      <c r="HBE161" s="288"/>
      <c r="HBF161" s="288"/>
      <c r="HBG161" s="289"/>
      <c r="HBH161" s="285"/>
      <c r="HBI161" s="285"/>
      <c r="HBJ161" s="285"/>
      <c r="HBK161" s="285"/>
      <c r="HBL161" s="285"/>
      <c r="HBM161" s="283"/>
      <c r="HBN161" s="284"/>
      <c r="HBO161" s="285"/>
      <c r="HBP161" s="285"/>
      <c r="HBQ161" s="285"/>
      <c r="HBR161" s="285"/>
      <c r="HBS161" s="285"/>
      <c r="HBT161" s="285"/>
      <c r="HBU161" s="285"/>
      <c r="HBV161" s="285"/>
      <c r="HBW161" s="285"/>
      <c r="HBX161" s="286"/>
      <c r="HBY161" s="287"/>
      <c r="HBZ161" s="287"/>
      <c r="HCA161" s="285"/>
      <c r="HCB161" s="288"/>
      <c r="HCC161" s="288"/>
      <c r="HCD161" s="289"/>
      <c r="HCE161" s="285"/>
      <c r="HCF161" s="285"/>
      <c r="HCG161" s="285"/>
      <c r="HCH161" s="285"/>
      <c r="HCI161" s="285"/>
      <c r="HCJ161" s="283"/>
      <c r="HCK161" s="284"/>
      <c r="HCL161" s="285"/>
      <c r="HCM161" s="285"/>
      <c r="HCN161" s="285"/>
      <c r="HCO161" s="285"/>
      <c r="HCP161" s="285"/>
      <c r="HCQ161" s="285"/>
      <c r="HCR161" s="285"/>
      <c r="HCS161" s="285"/>
      <c r="HCT161" s="285"/>
      <c r="HCU161" s="286"/>
      <c r="HCV161" s="287"/>
      <c r="HCW161" s="287"/>
      <c r="HCX161" s="285"/>
      <c r="HCY161" s="288"/>
      <c r="HCZ161" s="288"/>
      <c r="HDA161" s="289"/>
      <c r="HDB161" s="285"/>
      <c r="HDC161" s="285"/>
      <c r="HDD161" s="285"/>
      <c r="HDE161" s="285"/>
      <c r="HDF161" s="285"/>
      <c r="HDG161" s="283"/>
      <c r="HDH161" s="284"/>
      <c r="HDI161" s="285"/>
      <c r="HDJ161" s="285"/>
      <c r="HDK161" s="285"/>
      <c r="HDL161" s="285"/>
      <c r="HDM161" s="285"/>
      <c r="HDN161" s="285"/>
      <c r="HDO161" s="285"/>
      <c r="HDP161" s="285"/>
      <c r="HDQ161" s="285"/>
      <c r="HDR161" s="286"/>
      <c r="HDS161" s="287"/>
      <c r="HDT161" s="287"/>
      <c r="HDU161" s="285"/>
      <c r="HDV161" s="288"/>
      <c r="HDW161" s="288"/>
      <c r="HDX161" s="289"/>
      <c r="HDY161" s="285"/>
      <c r="HDZ161" s="285"/>
      <c r="HEA161" s="285"/>
      <c r="HEB161" s="285"/>
      <c r="HEC161" s="285"/>
      <c r="HED161" s="283"/>
      <c r="HEE161" s="284"/>
      <c r="HEF161" s="285"/>
      <c r="HEG161" s="285"/>
      <c r="HEH161" s="285"/>
      <c r="HEI161" s="285"/>
      <c r="HEJ161" s="285"/>
      <c r="HEK161" s="285"/>
      <c r="HEL161" s="285"/>
      <c r="HEM161" s="285"/>
      <c r="HEN161" s="285"/>
      <c r="HEO161" s="286"/>
      <c r="HEP161" s="287"/>
      <c r="HEQ161" s="287"/>
      <c r="HER161" s="285"/>
      <c r="HES161" s="288"/>
      <c r="HET161" s="288"/>
      <c r="HEU161" s="289"/>
      <c r="HEV161" s="285"/>
      <c r="HEW161" s="285"/>
      <c r="HEX161" s="285"/>
      <c r="HEY161" s="285"/>
      <c r="HEZ161" s="285"/>
      <c r="HFA161" s="283"/>
      <c r="HFB161" s="284"/>
      <c r="HFC161" s="285"/>
      <c r="HFD161" s="285"/>
      <c r="HFE161" s="285"/>
      <c r="HFF161" s="285"/>
      <c r="HFG161" s="285"/>
      <c r="HFH161" s="285"/>
      <c r="HFI161" s="285"/>
      <c r="HFJ161" s="285"/>
      <c r="HFK161" s="285"/>
      <c r="HFL161" s="286"/>
      <c r="HFM161" s="287"/>
      <c r="HFN161" s="287"/>
      <c r="HFO161" s="285"/>
      <c r="HFP161" s="288"/>
      <c r="HFQ161" s="288"/>
      <c r="HFR161" s="289"/>
      <c r="HFS161" s="285"/>
      <c r="HFT161" s="285"/>
      <c r="HFU161" s="285"/>
      <c r="HFV161" s="285"/>
      <c r="HFW161" s="285"/>
      <c r="HFX161" s="283"/>
      <c r="HFY161" s="284"/>
      <c r="HFZ161" s="285"/>
      <c r="HGA161" s="285"/>
      <c r="HGB161" s="285"/>
      <c r="HGC161" s="285"/>
      <c r="HGD161" s="285"/>
      <c r="HGE161" s="285"/>
      <c r="HGF161" s="285"/>
      <c r="HGG161" s="285"/>
      <c r="HGH161" s="285"/>
      <c r="HGI161" s="286"/>
      <c r="HGJ161" s="287"/>
      <c r="HGK161" s="287"/>
      <c r="HGL161" s="285"/>
      <c r="HGM161" s="288"/>
      <c r="HGN161" s="288"/>
      <c r="HGO161" s="289"/>
      <c r="HGP161" s="285"/>
      <c r="HGQ161" s="285"/>
      <c r="HGR161" s="285"/>
      <c r="HGS161" s="285"/>
      <c r="HGT161" s="285"/>
      <c r="HGU161" s="283"/>
      <c r="HGV161" s="284"/>
      <c r="HGW161" s="285"/>
      <c r="HGX161" s="285"/>
      <c r="HGY161" s="285"/>
      <c r="HGZ161" s="285"/>
      <c r="HHA161" s="285"/>
      <c r="HHB161" s="285"/>
      <c r="HHC161" s="285"/>
      <c r="HHD161" s="285"/>
      <c r="HHE161" s="285"/>
      <c r="HHF161" s="286"/>
      <c r="HHG161" s="287"/>
      <c r="HHH161" s="287"/>
      <c r="HHI161" s="285"/>
      <c r="HHJ161" s="288"/>
      <c r="HHK161" s="288"/>
      <c r="HHL161" s="289"/>
      <c r="HHM161" s="285"/>
      <c r="HHN161" s="285"/>
      <c r="HHO161" s="285"/>
      <c r="HHP161" s="285"/>
      <c r="HHQ161" s="285"/>
      <c r="HHR161" s="283"/>
      <c r="HHS161" s="284"/>
      <c r="HHT161" s="285"/>
      <c r="HHU161" s="285"/>
      <c r="HHV161" s="285"/>
      <c r="HHW161" s="285"/>
      <c r="HHX161" s="285"/>
      <c r="HHY161" s="285"/>
      <c r="HHZ161" s="285"/>
      <c r="HIA161" s="285"/>
      <c r="HIB161" s="285"/>
      <c r="HIC161" s="286"/>
      <c r="HID161" s="287"/>
      <c r="HIE161" s="287"/>
      <c r="HIF161" s="285"/>
      <c r="HIG161" s="288"/>
      <c r="HIH161" s="288"/>
      <c r="HII161" s="289"/>
      <c r="HIJ161" s="285"/>
      <c r="HIK161" s="285"/>
      <c r="HIL161" s="285"/>
      <c r="HIM161" s="285"/>
      <c r="HIN161" s="285"/>
      <c r="HIO161" s="283"/>
      <c r="HIP161" s="284"/>
      <c r="HIQ161" s="285"/>
      <c r="HIR161" s="285"/>
      <c r="HIS161" s="285"/>
      <c r="HIT161" s="285"/>
      <c r="HIU161" s="285"/>
      <c r="HIV161" s="285"/>
      <c r="HIW161" s="285"/>
      <c r="HIX161" s="285"/>
      <c r="HIY161" s="285"/>
      <c r="HIZ161" s="286"/>
      <c r="HJA161" s="287"/>
      <c r="HJB161" s="287"/>
      <c r="HJC161" s="285"/>
      <c r="HJD161" s="288"/>
      <c r="HJE161" s="288"/>
      <c r="HJF161" s="289"/>
      <c r="HJG161" s="285"/>
      <c r="HJH161" s="285"/>
      <c r="HJI161" s="285"/>
      <c r="HJJ161" s="285"/>
      <c r="HJK161" s="285"/>
      <c r="HJL161" s="283"/>
      <c r="HJM161" s="284"/>
      <c r="HJN161" s="285"/>
      <c r="HJO161" s="285"/>
      <c r="HJP161" s="285"/>
      <c r="HJQ161" s="285"/>
      <c r="HJR161" s="285"/>
      <c r="HJS161" s="285"/>
      <c r="HJT161" s="285"/>
      <c r="HJU161" s="285"/>
      <c r="HJV161" s="285"/>
      <c r="HJW161" s="286"/>
      <c r="HJX161" s="287"/>
      <c r="HJY161" s="287"/>
      <c r="HJZ161" s="285"/>
      <c r="HKA161" s="288"/>
      <c r="HKB161" s="288"/>
      <c r="HKC161" s="289"/>
      <c r="HKD161" s="285"/>
      <c r="HKE161" s="285"/>
      <c r="HKF161" s="285"/>
      <c r="HKG161" s="285"/>
      <c r="HKH161" s="285"/>
      <c r="HKI161" s="283"/>
      <c r="HKJ161" s="284"/>
      <c r="HKK161" s="285"/>
      <c r="HKL161" s="285"/>
      <c r="HKM161" s="285"/>
      <c r="HKN161" s="285"/>
      <c r="HKO161" s="285"/>
      <c r="HKP161" s="285"/>
      <c r="HKQ161" s="285"/>
      <c r="HKR161" s="285"/>
      <c r="HKS161" s="285"/>
      <c r="HKT161" s="286"/>
      <c r="HKU161" s="287"/>
      <c r="HKV161" s="287"/>
      <c r="HKW161" s="285"/>
      <c r="HKX161" s="288"/>
      <c r="HKY161" s="288"/>
      <c r="HKZ161" s="289"/>
      <c r="HLA161" s="285"/>
      <c r="HLB161" s="285"/>
      <c r="HLC161" s="285"/>
      <c r="HLD161" s="285"/>
      <c r="HLE161" s="285"/>
      <c r="HLF161" s="283"/>
      <c r="HLG161" s="284"/>
      <c r="HLH161" s="285"/>
      <c r="HLI161" s="285"/>
      <c r="HLJ161" s="285"/>
      <c r="HLK161" s="285"/>
      <c r="HLL161" s="285"/>
      <c r="HLM161" s="285"/>
      <c r="HLN161" s="285"/>
      <c r="HLO161" s="285"/>
      <c r="HLP161" s="285"/>
      <c r="HLQ161" s="286"/>
      <c r="HLR161" s="287"/>
      <c r="HLS161" s="287"/>
      <c r="HLT161" s="285"/>
      <c r="HLU161" s="288"/>
      <c r="HLV161" s="288"/>
      <c r="HLW161" s="289"/>
      <c r="HLX161" s="285"/>
      <c r="HLY161" s="285"/>
      <c r="HLZ161" s="285"/>
      <c r="HMA161" s="285"/>
      <c r="HMB161" s="285"/>
      <c r="HMC161" s="283"/>
      <c r="HMD161" s="284"/>
      <c r="HME161" s="285"/>
      <c r="HMF161" s="285"/>
      <c r="HMG161" s="285"/>
      <c r="HMH161" s="285"/>
      <c r="HMI161" s="285"/>
      <c r="HMJ161" s="285"/>
      <c r="HMK161" s="285"/>
      <c r="HML161" s="285"/>
      <c r="HMM161" s="285"/>
      <c r="HMN161" s="286"/>
      <c r="HMO161" s="287"/>
      <c r="HMP161" s="287"/>
      <c r="HMQ161" s="285"/>
      <c r="HMR161" s="288"/>
      <c r="HMS161" s="288"/>
      <c r="HMT161" s="289"/>
      <c r="HMU161" s="285"/>
      <c r="HMV161" s="285"/>
      <c r="HMW161" s="285"/>
      <c r="HMX161" s="285"/>
      <c r="HMY161" s="285"/>
      <c r="HMZ161" s="283"/>
      <c r="HNA161" s="284"/>
      <c r="HNB161" s="285"/>
      <c r="HNC161" s="285"/>
      <c r="HND161" s="285"/>
      <c r="HNE161" s="285"/>
      <c r="HNF161" s="285"/>
      <c r="HNG161" s="285"/>
      <c r="HNH161" s="285"/>
      <c r="HNI161" s="285"/>
      <c r="HNJ161" s="285"/>
      <c r="HNK161" s="286"/>
      <c r="HNL161" s="287"/>
      <c r="HNM161" s="287"/>
      <c r="HNN161" s="285"/>
      <c r="HNO161" s="288"/>
      <c r="HNP161" s="288"/>
      <c r="HNQ161" s="289"/>
      <c r="HNR161" s="285"/>
      <c r="HNS161" s="285"/>
      <c r="HNT161" s="285"/>
      <c r="HNU161" s="285"/>
      <c r="HNV161" s="285"/>
      <c r="HNW161" s="283"/>
      <c r="HNX161" s="284"/>
      <c r="HNY161" s="285"/>
      <c r="HNZ161" s="285"/>
      <c r="HOA161" s="285"/>
      <c r="HOB161" s="285"/>
      <c r="HOC161" s="285"/>
      <c r="HOD161" s="285"/>
      <c r="HOE161" s="285"/>
      <c r="HOF161" s="285"/>
      <c r="HOG161" s="285"/>
      <c r="HOH161" s="286"/>
      <c r="HOI161" s="287"/>
      <c r="HOJ161" s="287"/>
      <c r="HOK161" s="285"/>
      <c r="HOL161" s="288"/>
      <c r="HOM161" s="288"/>
      <c r="HON161" s="289"/>
      <c r="HOO161" s="285"/>
      <c r="HOP161" s="285"/>
      <c r="HOQ161" s="285"/>
      <c r="HOR161" s="285"/>
      <c r="HOS161" s="285"/>
      <c r="HOT161" s="283"/>
      <c r="HOU161" s="284"/>
      <c r="HOV161" s="285"/>
      <c r="HOW161" s="285"/>
      <c r="HOX161" s="285"/>
      <c r="HOY161" s="285"/>
      <c r="HOZ161" s="285"/>
      <c r="HPA161" s="285"/>
      <c r="HPB161" s="285"/>
      <c r="HPC161" s="285"/>
      <c r="HPD161" s="285"/>
      <c r="HPE161" s="286"/>
      <c r="HPF161" s="287"/>
      <c r="HPG161" s="287"/>
      <c r="HPH161" s="285"/>
      <c r="HPI161" s="288"/>
      <c r="HPJ161" s="288"/>
      <c r="HPK161" s="289"/>
      <c r="HPL161" s="285"/>
      <c r="HPM161" s="285"/>
      <c r="HPN161" s="285"/>
      <c r="HPO161" s="285"/>
      <c r="HPP161" s="285"/>
      <c r="HPQ161" s="283"/>
      <c r="HPR161" s="284"/>
      <c r="HPS161" s="285"/>
      <c r="HPT161" s="285"/>
      <c r="HPU161" s="285"/>
      <c r="HPV161" s="285"/>
      <c r="HPW161" s="285"/>
      <c r="HPX161" s="285"/>
      <c r="HPY161" s="285"/>
      <c r="HPZ161" s="285"/>
      <c r="HQA161" s="285"/>
      <c r="HQB161" s="286"/>
      <c r="HQC161" s="287"/>
      <c r="HQD161" s="287"/>
      <c r="HQE161" s="285"/>
      <c r="HQF161" s="288"/>
      <c r="HQG161" s="288"/>
      <c r="HQH161" s="289"/>
      <c r="HQI161" s="285"/>
      <c r="HQJ161" s="285"/>
      <c r="HQK161" s="285"/>
      <c r="HQL161" s="285"/>
      <c r="HQM161" s="285"/>
      <c r="HQN161" s="283"/>
      <c r="HQO161" s="284"/>
      <c r="HQP161" s="285"/>
      <c r="HQQ161" s="285"/>
      <c r="HQR161" s="285"/>
      <c r="HQS161" s="285"/>
      <c r="HQT161" s="285"/>
      <c r="HQU161" s="285"/>
      <c r="HQV161" s="285"/>
      <c r="HQW161" s="285"/>
      <c r="HQX161" s="285"/>
      <c r="HQY161" s="286"/>
      <c r="HQZ161" s="287"/>
      <c r="HRA161" s="287"/>
      <c r="HRB161" s="285"/>
      <c r="HRC161" s="288"/>
      <c r="HRD161" s="288"/>
      <c r="HRE161" s="289"/>
      <c r="HRF161" s="285"/>
      <c r="HRG161" s="285"/>
      <c r="HRH161" s="285"/>
      <c r="HRI161" s="285"/>
      <c r="HRJ161" s="285"/>
      <c r="HRK161" s="283"/>
      <c r="HRL161" s="284"/>
      <c r="HRM161" s="285"/>
      <c r="HRN161" s="285"/>
      <c r="HRO161" s="285"/>
      <c r="HRP161" s="285"/>
      <c r="HRQ161" s="285"/>
      <c r="HRR161" s="285"/>
      <c r="HRS161" s="285"/>
      <c r="HRT161" s="285"/>
      <c r="HRU161" s="285"/>
      <c r="HRV161" s="286"/>
      <c r="HRW161" s="287"/>
      <c r="HRX161" s="287"/>
      <c r="HRY161" s="285"/>
      <c r="HRZ161" s="288"/>
      <c r="HSA161" s="288"/>
      <c r="HSB161" s="289"/>
      <c r="HSC161" s="285"/>
      <c r="HSD161" s="285"/>
      <c r="HSE161" s="285"/>
      <c r="HSF161" s="285"/>
      <c r="HSG161" s="285"/>
      <c r="HSH161" s="283"/>
      <c r="HSI161" s="284"/>
      <c r="HSJ161" s="285"/>
      <c r="HSK161" s="285"/>
      <c r="HSL161" s="285"/>
      <c r="HSM161" s="285"/>
      <c r="HSN161" s="285"/>
      <c r="HSO161" s="285"/>
      <c r="HSP161" s="285"/>
      <c r="HSQ161" s="285"/>
      <c r="HSR161" s="285"/>
      <c r="HSS161" s="286"/>
      <c r="HST161" s="287"/>
      <c r="HSU161" s="287"/>
      <c r="HSV161" s="285"/>
      <c r="HSW161" s="288"/>
      <c r="HSX161" s="288"/>
      <c r="HSY161" s="289"/>
      <c r="HSZ161" s="285"/>
      <c r="HTA161" s="285"/>
      <c r="HTB161" s="285"/>
      <c r="HTC161" s="285"/>
      <c r="HTD161" s="285"/>
      <c r="HTE161" s="283"/>
      <c r="HTF161" s="284"/>
      <c r="HTG161" s="285"/>
      <c r="HTH161" s="285"/>
      <c r="HTI161" s="285"/>
      <c r="HTJ161" s="285"/>
      <c r="HTK161" s="285"/>
      <c r="HTL161" s="285"/>
      <c r="HTM161" s="285"/>
      <c r="HTN161" s="285"/>
      <c r="HTO161" s="285"/>
      <c r="HTP161" s="286"/>
      <c r="HTQ161" s="287"/>
      <c r="HTR161" s="287"/>
      <c r="HTS161" s="285"/>
      <c r="HTT161" s="288"/>
      <c r="HTU161" s="288"/>
      <c r="HTV161" s="289"/>
      <c r="HTW161" s="285"/>
      <c r="HTX161" s="285"/>
      <c r="HTY161" s="285"/>
      <c r="HTZ161" s="285"/>
      <c r="HUA161" s="285"/>
      <c r="HUB161" s="283"/>
      <c r="HUC161" s="284"/>
      <c r="HUD161" s="285"/>
      <c r="HUE161" s="285"/>
      <c r="HUF161" s="285"/>
      <c r="HUG161" s="285"/>
      <c r="HUH161" s="285"/>
      <c r="HUI161" s="285"/>
      <c r="HUJ161" s="285"/>
      <c r="HUK161" s="285"/>
      <c r="HUL161" s="285"/>
      <c r="HUM161" s="286"/>
      <c r="HUN161" s="287"/>
      <c r="HUO161" s="287"/>
      <c r="HUP161" s="285"/>
      <c r="HUQ161" s="288"/>
      <c r="HUR161" s="288"/>
      <c r="HUS161" s="289"/>
      <c r="HUT161" s="285"/>
      <c r="HUU161" s="285"/>
      <c r="HUV161" s="285"/>
      <c r="HUW161" s="285"/>
      <c r="HUX161" s="285"/>
      <c r="HUY161" s="283"/>
      <c r="HUZ161" s="284"/>
      <c r="HVA161" s="285"/>
      <c r="HVB161" s="285"/>
      <c r="HVC161" s="285"/>
      <c r="HVD161" s="285"/>
      <c r="HVE161" s="285"/>
      <c r="HVF161" s="285"/>
      <c r="HVG161" s="285"/>
      <c r="HVH161" s="285"/>
      <c r="HVI161" s="285"/>
      <c r="HVJ161" s="286"/>
      <c r="HVK161" s="287"/>
      <c r="HVL161" s="287"/>
      <c r="HVM161" s="285"/>
      <c r="HVN161" s="288"/>
      <c r="HVO161" s="288"/>
      <c r="HVP161" s="289"/>
      <c r="HVQ161" s="285"/>
      <c r="HVR161" s="285"/>
      <c r="HVS161" s="285"/>
      <c r="HVT161" s="285"/>
      <c r="HVU161" s="285"/>
      <c r="HVV161" s="283"/>
      <c r="HVW161" s="284"/>
      <c r="HVX161" s="285"/>
      <c r="HVY161" s="285"/>
      <c r="HVZ161" s="285"/>
      <c r="HWA161" s="285"/>
      <c r="HWB161" s="285"/>
      <c r="HWC161" s="285"/>
      <c r="HWD161" s="285"/>
      <c r="HWE161" s="285"/>
      <c r="HWF161" s="285"/>
      <c r="HWG161" s="286"/>
      <c r="HWH161" s="287"/>
      <c r="HWI161" s="287"/>
      <c r="HWJ161" s="285"/>
      <c r="HWK161" s="288"/>
      <c r="HWL161" s="288"/>
      <c r="HWM161" s="289"/>
      <c r="HWN161" s="285"/>
      <c r="HWO161" s="285"/>
      <c r="HWP161" s="285"/>
      <c r="HWQ161" s="285"/>
      <c r="HWR161" s="285"/>
      <c r="HWS161" s="283"/>
      <c r="HWT161" s="284"/>
      <c r="HWU161" s="285"/>
      <c r="HWV161" s="285"/>
      <c r="HWW161" s="285"/>
      <c r="HWX161" s="285"/>
      <c r="HWY161" s="285"/>
      <c r="HWZ161" s="285"/>
      <c r="HXA161" s="285"/>
      <c r="HXB161" s="285"/>
      <c r="HXC161" s="285"/>
      <c r="HXD161" s="286"/>
      <c r="HXE161" s="287"/>
      <c r="HXF161" s="287"/>
      <c r="HXG161" s="285"/>
      <c r="HXH161" s="288"/>
      <c r="HXI161" s="288"/>
      <c r="HXJ161" s="289"/>
      <c r="HXK161" s="285"/>
      <c r="HXL161" s="285"/>
      <c r="HXM161" s="285"/>
      <c r="HXN161" s="285"/>
      <c r="HXO161" s="285"/>
      <c r="HXP161" s="283"/>
      <c r="HXQ161" s="284"/>
      <c r="HXR161" s="285"/>
      <c r="HXS161" s="285"/>
      <c r="HXT161" s="285"/>
      <c r="HXU161" s="285"/>
      <c r="HXV161" s="285"/>
      <c r="HXW161" s="285"/>
      <c r="HXX161" s="285"/>
      <c r="HXY161" s="285"/>
      <c r="HXZ161" s="285"/>
      <c r="HYA161" s="286"/>
      <c r="HYB161" s="287"/>
      <c r="HYC161" s="287"/>
      <c r="HYD161" s="285"/>
      <c r="HYE161" s="288"/>
      <c r="HYF161" s="288"/>
      <c r="HYG161" s="289"/>
      <c r="HYH161" s="285"/>
      <c r="HYI161" s="285"/>
      <c r="HYJ161" s="285"/>
      <c r="HYK161" s="285"/>
      <c r="HYL161" s="285"/>
      <c r="HYM161" s="283"/>
      <c r="HYN161" s="284"/>
      <c r="HYO161" s="285"/>
      <c r="HYP161" s="285"/>
      <c r="HYQ161" s="285"/>
      <c r="HYR161" s="285"/>
      <c r="HYS161" s="285"/>
      <c r="HYT161" s="285"/>
      <c r="HYU161" s="285"/>
      <c r="HYV161" s="285"/>
      <c r="HYW161" s="285"/>
      <c r="HYX161" s="286"/>
      <c r="HYY161" s="287"/>
      <c r="HYZ161" s="287"/>
      <c r="HZA161" s="285"/>
      <c r="HZB161" s="288"/>
      <c r="HZC161" s="288"/>
      <c r="HZD161" s="289"/>
      <c r="HZE161" s="285"/>
      <c r="HZF161" s="285"/>
      <c r="HZG161" s="285"/>
      <c r="HZH161" s="285"/>
      <c r="HZI161" s="285"/>
      <c r="HZJ161" s="283"/>
      <c r="HZK161" s="284"/>
      <c r="HZL161" s="285"/>
      <c r="HZM161" s="285"/>
      <c r="HZN161" s="285"/>
      <c r="HZO161" s="285"/>
      <c r="HZP161" s="285"/>
      <c r="HZQ161" s="285"/>
      <c r="HZR161" s="285"/>
      <c r="HZS161" s="285"/>
      <c r="HZT161" s="285"/>
      <c r="HZU161" s="286"/>
      <c r="HZV161" s="287"/>
      <c r="HZW161" s="287"/>
      <c r="HZX161" s="285"/>
      <c r="HZY161" s="288"/>
      <c r="HZZ161" s="288"/>
      <c r="IAA161" s="289"/>
      <c r="IAB161" s="285"/>
      <c r="IAC161" s="285"/>
      <c r="IAD161" s="285"/>
      <c r="IAE161" s="285"/>
      <c r="IAF161" s="285"/>
      <c r="IAG161" s="283"/>
      <c r="IAH161" s="284"/>
      <c r="IAI161" s="285"/>
      <c r="IAJ161" s="285"/>
      <c r="IAK161" s="285"/>
      <c r="IAL161" s="285"/>
      <c r="IAM161" s="285"/>
      <c r="IAN161" s="285"/>
      <c r="IAO161" s="285"/>
      <c r="IAP161" s="285"/>
      <c r="IAQ161" s="285"/>
      <c r="IAR161" s="286"/>
      <c r="IAS161" s="287"/>
      <c r="IAT161" s="287"/>
      <c r="IAU161" s="285"/>
      <c r="IAV161" s="288"/>
      <c r="IAW161" s="288"/>
      <c r="IAX161" s="289"/>
      <c r="IAY161" s="285"/>
      <c r="IAZ161" s="285"/>
      <c r="IBA161" s="285"/>
      <c r="IBB161" s="285"/>
      <c r="IBC161" s="285"/>
      <c r="IBD161" s="283"/>
      <c r="IBE161" s="284"/>
      <c r="IBF161" s="285"/>
      <c r="IBG161" s="285"/>
      <c r="IBH161" s="285"/>
      <c r="IBI161" s="285"/>
      <c r="IBJ161" s="285"/>
      <c r="IBK161" s="285"/>
      <c r="IBL161" s="285"/>
      <c r="IBM161" s="285"/>
      <c r="IBN161" s="285"/>
      <c r="IBO161" s="286"/>
      <c r="IBP161" s="287"/>
      <c r="IBQ161" s="287"/>
      <c r="IBR161" s="285"/>
      <c r="IBS161" s="288"/>
      <c r="IBT161" s="288"/>
      <c r="IBU161" s="289"/>
      <c r="IBV161" s="285"/>
      <c r="IBW161" s="285"/>
      <c r="IBX161" s="285"/>
      <c r="IBY161" s="285"/>
      <c r="IBZ161" s="285"/>
      <c r="ICA161" s="283"/>
      <c r="ICB161" s="284"/>
      <c r="ICC161" s="285"/>
      <c r="ICD161" s="285"/>
      <c r="ICE161" s="285"/>
      <c r="ICF161" s="285"/>
      <c r="ICG161" s="285"/>
      <c r="ICH161" s="285"/>
      <c r="ICI161" s="285"/>
      <c r="ICJ161" s="285"/>
      <c r="ICK161" s="285"/>
      <c r="ICL161" s="286"/>
      <c r="ICM161" s="287"/>
      <c r="ICN161" s="287"/>
      <c r="ICO161" s="285"/>
      <c r="ICP161" s="288"/>
      <c r="ICQ161" s="288"/>
      <c r="ICR161" s="289"/>
      <c r="ICS161" s="285"/>
      <c r="ICT161" s="285"/>
      <c r="ICU161" s="285"/>
      <c r="ICV161" s="285"/>
      <c r="ICW161" s="285"/>
      <c r="ICX161" s="283"/>
      <c r="ICY161" s="284"/>
      <c r="ICZ161" s="285"/>
      <c r="IDA161" s="285"/>
      <c r="IDB161" s="285"/>
      <c r="IDC161" s="285"/>
      <c r="IDD161" s="285"/>
      <c r="IDE161" s="285"/>
      <c r="IDF161" s="285"/>
      <c r="IDG161" s="285"/>
      <c r="IDH161" s="285"/>
      <c r="IDI161" s="286"/>
      <c r="IDJ161" s="287"/>
      <c r="IDK161" s="287"/>
      <c r="IDL161" s="285"/>
      <c r="IDM161" s="288"/>
      <c r="IDN161" s="288"/>
      <c r="IDO161" s="289"/>
      <c r="IDP161" s="285"/>
      <c r="IDQ161" s="285"/>
      <c r="IDR161" s="285"/>
      <c r="IDS161" s="285"/>
      <c r="IDT161" s="285"/>
      <c r="IDU161" s="283"/>
      <c r="IDV161" s="284"/>
      <c r="IDW161" s="285"/>
      <c r="IDX161" s="285"/>
      <c r="IDY161" s="285"/>
      <c r="IDZ161" s="285"/>
      <c r="IEA161" s="285"/>
      <c r="IEB161" s="285"/>
      <c r="IEC161" s="285"/>
      <c r="IED161" s="285"/>
      <c r="IEE161" s="285"/>
      <c r="IEF161" s="286"/>
      <c r="IEG161" s="287"/>
      <c r="IEH161" s="287"/>
      <c r="IEI161" s="285"/>
      <c r="IEJ161" s="288"/>
      <c r="IEK161" s="288"/>
      <c r="IEL161" s="289"/>
      <c r="IEM161" s="285"/>
      <c r="IEN161" s="285"/>
      <c r="IEO161" s="285"/>
      <c r="IEP161" s="285"/>
      <c r="IEQ161" s="285"/>
      <c r="IER161" s="283"/>
      <c r="IES161" s="284"/>
      <c r="IET161" s="285"/>
      <c r="IEU161" s="285"/>
      <c r="IEV161" s="285"/>
      <c r="IEW161" s="285"/>
      <c r="IEX161" s="285"/>
      <c r="IEY161" s="285"/>
      <c r="IEZ161" s="285"/>
      <c r="IFA161" s="285"/>
      <c r="IFB161" s="285"/>
      <c r="IFC161" s="286"/>
      <c r="IFD161" s="287"/>
      <c r="IFE161" s="287"/>
      <c r="IFF161" s="285"/>
      <c r="IFG161" s="288"/>
      <c r="IFH161" s="288"/>
      <c r="IFI161" s="289"/>
      <c r="IFJ161" s="285"/>
      <c r="IFK161" s="285"/>
      <c r="IFL161" s="285"/>
      <c r="IFM161" s="285"/>
      <c r="IFN161" s="285"/>
      <c r="IFO161" s="283"/>
      <c r="IFP161" s="284"/>
      <c r="IFQ161" s="285"/>
      <c r="IFR161" s="285"/>
      <c r="IFS161" s="285"/>
      <c r="IFT161" s="285"/>
      <c r="IFU161" s="285"/>
      <c r="IFV161" s="285"/>
      <c r="IFW161" s="285"/>
      <c r="IFX161" s="285"/>
      <c r="IFY161" s="285"/>
      <c r="IFZ161" s="286"/>
      <c r="IGA161" s="287"/>
      <c r="IGB161" s="287"/>
      <c r="IGC161" s="285"/>
      <c r="IGD161" s="288"/>
      <c r="IGE161" s="288"/>
      <c r="IGF161" s="289"/>
      <c r="IGG161" s="285"/>
      <c r="IGH161" s="285"/>
      <c r="IGI161" s="285"/>
      <c r="IGJ161" s="285"/>
      <c r="IGK161" s="285"/>
      <c r="IGL161" s="283"/>
      <c r="IGM161" s="284"/>
      <c r="IGN161" s="285"/>
      <c r="IGO161" s="285"/>
      <c r="IGP161" s="285"/>
      <c r="IGQ161" s="285"/>
      <c r="IGR161" s="285"/>
      <c r="IGS161" s="285"/>
      <c r="IGT161" s="285"/>
      <c r="IGU161" s="285"/>
      <c r="IGV161" s="285"/>
      <c r="IGW161" s="286"/>
      <c r="IGX161" s="287"/>
      <c r="IGY161" s="287"/>
      <c r="IGZ161" s="285"/>
      <c r="IHA161" s="288"/>
      <c r="IHB161" s="288"/>
      <c r="IHC161" s="289"/>
      <c r="IHD161" s="285"/>
      <c r="IHE161" s="285"/>
      <c r="IHF161" s="285"/>
      <c r="IHG161" s="285"/>
      <c r="IHH161" s="285"/>
      <c r="IHI161" s="283"/>
      <c r="IHJ161" s="284"/>
      <c r="IHK161" s="285"/>
      <c r="IHL161" s="285"/>
      <c r="IHM161" s="285"/>
      <c r="IHN161" s="285"/>
      <c r="IHO161" s="285"/>
      <c r="IHP161" s="285"/>
      <c r="IHQ161" s="285"/>
      <c r="IHR161" s="285"/>
      <c r="IHS161" s="285"/>
      <c r="IHT161" s="286"/>
      <c r="IHU161" s="287"/>
      <c r="IHV161" s="287"/>
      <c r="IHW161" s="285"/>
      <c r="IHX161" s="288"/>
      <c r="IHY161" s="288"/>
      <c r="IHZ161" s="289"/>
      <c r="IIA161" s="285"/>
      <c r="IIB161" s="285"/>
      <c r="IIC161" s="285"/>
      <c r="IID161" s="285"/>
      <c r="IIE161" s="285"/>
      <c r="IIF161" s="283"/>
      <c r="IIG161" s="284"/>
      <c r="IIH161" s="285"/>
      <c r="III161" s="285"/>
      <c r="IIJ161" s="285"/>
      <c r="IIK161" s="285"/>
      <c r="IIL161" s="285"/>
      <c r="IIM161" s="285"/>
      <c r="IIN161" s="285"/>
      <c r="IIO161" s="285"/>
      <c r="IIP161" s="285"/>
      <c r="IIQ161" s="286"/>
      <c r="IIR161" s="287"/>
      <c r="IIS161" s="287"/>
      <c r="IIT161" s="285"/>
      <c r="IIU161" s="288"/>
      <c r="IIV161" s="288"/>
      <c r="IIW161" s="289"/>
      <c r="IIX161" s="285"/>
      <c r="IIY161" s="285"/>
      <c r="IIZ161" s="285"/>
      <c r="IJA161" s="285"/>
      <c r="IJB161" s="285"/>
      <c r="IJC161" s="283"/>
      <c r="IJD161" s="284"/>
      <c r="IJE161" s="285"/>
      <c r="IJF161" s="285"/>
      <c r="IJG161" s="285"/>
      <c r="IJH161" s="285"/>
      <c r="IJI161" s="285"/>
      <c r="IJJ161" s="285"/>
      <c r="IJK161" s="285"/>
      <c r="IJL161" s="285"/>
      <c r="IJM161" s="285"/>
      <c r="IJN161" s="286"/>
      <c r="IJO161" s="287"/>
      <c r="IJP161" s="287"/>
      <c r="IJQ161" s="285"/>
      <c r="IJR161" s="288"/>
      <c r="IJS161" s="288"/>
      <c r="IJT161" s="289"/>
      <c r="IJU161" s="285"/>
      <c r="IJV161" s="285"/>
      <c r="IJW161" s="285"/>
      <c r="IJX161" s="285"/>
      <c r="IJY161" s="285"/>
      <c r="IJZ161" s="283"/>
      <c r="IKA161" s="284"/>
      <c r="IKB161" s="285"/>
      <c r="IKC161" s="285"/>
      <c r="IKD161" s="285"/>
      <c r="IKE161" s="285"/>
      <c r="IKF161" s="285"/>
      <c r="IKG161" s="285"/>
      <c r="IKH161" s="285"/>
      <c r="IKI161" s="285"/>
      <c r="IKJ161" s="285"/>
      <c r="IKK161" s="286"/>
      <c r="IKL161" s="287"/>
      <c r="IKM161" s="287"/>
      <c r="IKN161" s="285"/>
      <c r="IKO161" s="288"/>
      <c r="IKP161" s="288"/>
      <c r="IKQ161" s="289"/>
      <c r="IKR161" s="285"/>
      <c r="IKS161" s="285"/>
      <c r="IKT161" s="285"/>
      <c r="IKU161" s="285"/>
      <c r="IKV161" s="285"/>
      <c r="IKW161" s="283"/>
      <c r="IKX161" s="284"/>
      <c r="IKY161" s="285"/>
      <c r="IKZ161" s="285"/>
      <c r="ILA161" s="285"/>
      <c r="ILB161" s="285"/>
      <c r="ILC161" s="285"/>
      <c r="ILD161" s="285"/>
      <c r="ILE161" s="285"/>
      <c r="ILF161" s="285"/>
      <c r="ILG161" s="285"/>
      <c r="ILH161" s="286"/>
      <c r="ILI161" s="287"/>
      <c r="ILJ161" s="287"/>
      <c r="ILK161" s="285"/>
      <c r="ILL161" s="288"/>
      <c r="ILM161" s="288"/>
      <c r="ILN161" s="289"/>
      <c r="ILO161" s="285"/>
      <c r="ILP161" s="285"/>
      <c r="ILQ161" s="285"/>
      <c r="ILR161" s="285"/>
      <c r="ILS161" s="285"/>
      <c r="ILT161" s="283"/>
      <c r="ILU161" s="284"/>
      <c r="ILV161" s="285"/>
      <c r="ILW161" s="285"/>
      <c r="ILX161" s="285"/>
      <c r="ILY161" s="285"/>
      <c r="ILZ161" s="285"/>
      <c r="IMA161" s="285"/>
      <c r="IMB161" s="285"/>
      <c r="IMC161" s="285"/>
      <c r="IMD161" s="285"/>
      <c r="IME161" s="286"/>
      <c r="IMF161" s="287"/>
      <c r="IMG161" s="287"/>
      <c r="IMH161" s="285"/>
      <c r="IMI161" s="288"/>
      <c r="IMJ161" s="288"/>
      <c r="IMK161" s="289"/>
      <c r="IML161" s="285"/>
      <c r="IMM161" s="285"/>
      <c r="IMN161" s="285"/>
      <c r="IMO161" s="285"/>
      <c r="IMP161" s="285"/>
      <c r="IMQ161" s="283"/>
      <c r="IMR161" s="284"/>
      <c r="IMS161" s="285"/>
      <c r="IMT161" s="285"/>
      <c r="IMU161" s="285"/>
      <c r="IMV161" s="285"/>
      <c r="IMW161" s="285"/>
      <c r="IMX161" s="285"/>
      <c r="IMY161" s="285"/>
      <c r="IMZ161" s="285"/>
      <c r="INA161" s="285"/>
      <c r="INB161" s="286"/>
      <c r="INC161" s="287"/>
      <c r="IND161" s="287"/>
      <c r="INE161" s="285"/>
      <c r="INF161" s="288"/>
      <c r="ING161" s="288"/>
      <c r="INH161" s="289"/>
      <c r="INI161" s="285"/>
      <c r="INJ161" s="285"/>
      <c r="INK161" s="285"/>
      <c r="INL161" s="285"/>
      <c r="INM161" s="285"/>
      <c r="INN161" s="283"/>
      <c r="INO161" s="284"/>
      <c r="INP161" s="285"/>
      <c r="INQ161" s="285"/>
      <c r="INR161" s="285"/>
      <c r="INS161" s="285"/>
      <c r="INT161" s="285"/>
      <c r="INU161" s="285"/>
      <c r="INV161" s="285"/>
      <c r="INW161" s="285"/>
      <c r="INX161" s="285"/>
      <c r="INY161" s="286"/>
      <c r="INZ161" s="287"/>
      <c r="IOA161" s="287"/>
      <c r="IOB161" s="285"/>
      <c r="IOC161" s="288"/>
      <c r="IOD161" s="288"/>
      <c r="IOE161" s="289"/>
      <c r="IOF161" s="285"/>
      <c r="IOG161" s="285"/>
      <c r="IOH161" s="285"/>
      <c r="IOI161" s="285"/>
      <c r="IOJ161" s="285"/>
      <c r="IOK161" s="283"/>
      <c r="IOL161" s="284"/>
      <c r="IOM161" s="285"/>
      <c r="ION161" s="285"/>
      <c r="IOO161" s="285"/>
      <c r="IOP161" s="285"/>
      <c r="IOQ161" s="285"/>
      <c r="IOR161" s="285"/>
      <c r="IOS161" s="285"/>
      <c r="IOT161" s="285"/>
      <c r="IOU161" s="285"/>
      <c r="IOV161" s="286"/>
      <c r="IOW161" s="287"/>
      <c r="IOX161" s="287"/>
      <c r="IOY161" s="285"/>
      <c r="IOZ161" s="288"/>
      <c r="IPA161" s="288"/>
      <c r="IPB161" s="289"/>
      <c r="IPC161" s="285"/>
      <c r="IPD161" s="285"/>
      <c r="IPE161" s="285"/>
      <c r="IPF161" s="285"/>
      <c r="IPG161" s="285"/>
      <c r="IPH161" s="283"/>
      <c r="IPI161" s="284"/>
      <c r="IPJ161" s="285"/>
      <c r="IPK161" s="285"/>
      <c r="IPL161" s="285"/>
      <c r="IPM161" s="285"/>
      <c r="IPN161" s="285"/>
      <c r="IPO161" s="285"/>
      <c r="IPP161" s="285"/>
      <c r="IPQ161" s="285"/>
      <c r="IPR161" s="285"/>
      <c r="IPS161" s="286"/>
      <c r="IPT161" s="287"/>
      <c r="IPU161" s="287"/>
      <c r="IPV161" s="285"/>
      <c r="IPW161" s="288"/>
      <c r="IPX161" s="288"/>
      <c r="IPY161" s="289"/>
      <c r="IPZ161" s="285"/>
      <c r="IQA161" s="285"/>
      <c r="IQB161" s="285"/>
      <c r="IQC161" s="285"/>
      <c r="IQD161" s="285"/>
      <c r="IQE161" s="283"/>
      <c r="IQF161" s="284"/>
      <c r="IQG161" s="285"/>
      <c r="IQH161" s="285"/>
      <c r="IQI161" s="285"/>
      <c r="IQJ161" s="285"/>
      <c r="IQK161" s="285"/>
      <c r="IQL161" s="285"/>
      <c r="IQM161" s="285"/>
      <c r="IQN161" s="285"/>
      <c r="IQO161" s="285"/>
      <c r="IQP161" s="286"/>
      <c r="IQQ161" s="287"/>
      <c r="IQR161" s="287"/>
      <c r="IQS161" s="285"/>
      <c r="IQT161" s="288"/>
      <c r="IQU161" s="288"/>
      <c r="IQV161" s="289"/>
      <c r="IQW161" s="285"/>
      <c r="IQX161" s="285"/>
      <c r="IQY161" s="285"/>
      <c r="IQZ161" s="285"/>
      <c r="IRA161" s="285"/>
      <c r="IRB161" s="283"/>
      <c r="IRC161" s="284"/>
      <c r="IRD161" s="285"/>
      <c r="IRE161" s="285"/>
      <c r="IRF161" s="285"/>
      <c r="IRG161" s="285"/>
      <c r="IRH161" s="285"/>
      <c r="IRI161" s="285"/>
      <c r="IRJ161" s="285"/>
      <c r="IRK161" s="285"/>
      <c r="IRL161" s="285"/>
      <c r="IRM161" s="286"/>
      <c r="IRN161" s="287"/>
      <c r="IRO161" s="287"/>
      <c r="IRP161" s="285"/>
      <c r="IRQ161" s="288"/>
      <c r="IRR161" s="288"/>
      <c r="IRS161" s="289"/>
      <c r="IRT161" s="285"/>
      <c r="IRU161" s="285"/>
      <c r="IRV161" s="285"/>
      <c r="IRW161" s="285"/>
      <c r="IRX161" s="285"/>
      <c r="IRY161" s="283"/>
      <c r="IRZ161" s="284"/>
      <c r="ISA161" s="285"/>
      <c r="ISB161" s="285"/>
      <c r="ISC161" s="285"/>
      <c r="ISD161" s="285"/>
      <c r="ISE161" s="285"/>
      <c r="ISF161" s="285"/>
      <c r="ISG161" s="285"/>
      <c r="ISH161" s="285"/>
      <c r="ISI161" s="285"/>
      <c r="ISJ161" s="286"/>
      <c r="ISK161" s="287"/>
      <c r="ISL161" s="287"/>
      <c r="ISM161" s="285"/>
      <c r="ISN161" s="288"/>
      <c r="ISO161" s="288"/>
      <c r="ISP161" s="289"/>
      <c r="ISQ161" s="285"/>
      <c r="ISR161" s="285"/>
      <c r="ISS161" s="285"/>
      <c r="IST161" s="285"/>
      <c r="ISU161" s="285"/>
      <c r="ISV161" s="283"/>
      <c r="ISW161" s="284"/>
      <c r="ISX161" s="285"/>
      <c r="ISY161" s="285"/>
      <c r="ISZ161" s="285"/>
      <c r="ITA161" s="285"/>
      <c r="ITB161" s="285"/>
      <c r="ITC161" s="285"/>
      <c r="ITD161" s="285"/>
      <c r="ITE161" s="285"/>
      <c r="ITF161" s="285"/>
      <c r="ITG161" s="286"/>
      <c r="ITH161" s="287"/>
      <c r="ITI161" s="287"/>
      <c r="ITJ161" s="285"/>
      <c r="ITK161" s="288"/>
      <c r="ITL161" s="288"/>
      <c r="ITM161" s="289"/>
      <c r="ITN161" s="285"/>
      <c r="ITO161" s="285"/>
      <c r="ITP161" s="285"/>
      <c r="ITQ161" s="285"/>
      <c r="ITR161" s="285"/>
      <c r="ITS161" s="283"/>
      <c r="ITT161" s="284"/>
      <c r="ITU161" s="285"/>
      <c r="ITV161" s="285"/>
      <c r="ITW161" s="285"/>
      <c r="ITX161" s="285"/>
      <c r="ITY161" s="285"/>
      <c r="ITZ161" s="285"/>
      <c r="IUA161" s="285"/>
      <c r="IUB161" s="285"/>
      <c r="IUC161" s="285"/>
      <c r="IUD161" s="286"/>
      <c r="IUE161" s="287"/>
      <c r="IUF161" s="287"/>
      <c r="IUG161" s="285"/>
      <c r="IUH161" s="288"/>
      <c r="IUI161" s="288"/>
      <c r="IUJ161" s="289"/>
      <c r="IUK161" s="285"/>
      <c r="IUL161" s="285"/>
      <c r="IUM161" s="285"/>
      <c r="IUN161" s="285"/>
      <c r="IUO161" s="285"/>
      <c r="IUP161" s="283"/>
      <c r="IUQ161" s="284"/>
      <c r="IUR161" s="285"/>
      <c r="IUS161" s="285"/>
      <c r="IUT161" s="285"/>
      <c r="IUU161" s="285"/>
      <c r="IUV161" s="285"/>
      <c r="IUW161" s="285"/>
      <c r="IUX161" s="285"/>
      <c r="IUY161" s="285"/>
      <c r="IUZ161" s="285"/>
      <c r="IVA161" s="286"/>
      <c r="IVB161" s="287"/>
      <c r="IVC161" s="287"/>
      <c r="IVD161" s="285"/>
      <c r="IVE161" s="288"/>
      <c r="IVF161" s="288"/>
      <c r="IVG161" s="289"/>
      <c r="IVH161" s="285"/>
      <c r="IVI161" s="285"/>
      <c r="IVJ161" s="285"/>
      <c r="IVK161" s="285"/>
      <c r="IVL161" s="285"/>
      <c r="IVM161" s="283"/>
      <c r="IVN161" s="284"/>
      <c r="IVO161" s="285"/>
      <c r="IVP161" s="285"/>
      <c r="IVQ161" s="285"/>
      <c r="IVR161" s="285"/>
      <c r="IVS161" s="285"/>
      <c r="IVT161" s="285"/>
      <c r="IVU161" s="285"/>
      <c r="IVV161" s="285"/>
      <c r="IVW161" s="285"/>
      <c r="IVX161" s="286"/>
      <c r="IVY161" s="287"/>
      <c r="IVZ161" s="287"/>
      <c r="IWA161" s="285"/>
      <c r="IWB161" s="288"/>
      <c r="IWC161" s="288"/>
      <c r="IWD161" s="289"/>
      <c r="IWE161" s="285"/>
      <c r="IWF161" s="285"/>
      <c r="IWG161" s="285"/>
      <c r="IWH161" s="285"/>
      <c r="IWI161" s="285"/>
      <c r="IWJ161" s="283"/>
      <c r="IWK161" s="284"/>
      <c r="IWL161" s="285"/>
      <c r="IWM161" s="285"/>
      <c r="IWN161" s="285"/>
      <c r="IWO161" s="285"/>
      <c r="IWP161" s="285"/>
      <c r="IWQ161" s="285"/>
      <c r="IWR161" s="285"/>
      <c r="IWS161" s="285"/>
      <c r="IWT161" s="285"/>
      <c r="IWU161" s="286"/>
      <c r="IWV161" s="287"/>
      <c r="IWW161" s="287"/>
      <c r="IWX161" s="285"/>
      <c r="IWY161" s="288"/>
      <c r="IWZ161" s="288"/>
      <c r="IXA161" s="289"/>
      <c r="IXB161" s="285"/>
      <c r="IXC161" s="285"/>
      <c r="IXD161" s="285"/>
      <c r="IXE161" s="285"/>
      <c r="IXF161" s="285"/>
      <c r="IXG161" s="283"/>
      <c r="IXH161" s="284"/>
      <c r="IXI161" s="285"/>
      <c r="IXJ161" s="285"/>
      <c r="IXK161" s="285"/>
      <c r="IXL161" s="285"/>
      <c r="IXM161" s="285"/>
      <c r="IXN161" s="285"/>
      <c r="IXO161" s="285"/>
      <c r="IXP161" s="285"/>
      <c r="IXQ161" s="285"/>
      <c r="IXR161" s="286"/>
      <c r="IXS161" s="287"/>
      <c r="IXT161" s="287"/>
      <c r="IXU161" s="285"/>
      <c r="IXV161" s="288"/>
      <c r="IXW161" s="288"/>
      <c r="IXX161" s="289"/>
      <c r="IXY161" s="285"/>
      <c r="IXZ161" s="285"/>
      <c r="IYA161" s="285"/>
      <c r="IYB161" s="285"/>
      <c r="IYC161" s="285"/>
      <c r="IYD161" s="283"/>
      <c r="IYE161" s="284"/>
      <c r="IYF161" s="285"/>
      <c r="IYG161" s="285"/>
      <c r="IYH161" s="285"/>
      <c r="IYI161" s="285"/>
      <c r="IYJ161" s="285"/>
      <c r="IYK161" s="285"/>
      <c r="IYL161" s="285"/>
      <c r="IYM161" s="285"/>
      <c r="IYN161" s="285"/>
      <c r="IYO161" s="286"/>
      <c r="IYP161" s="287"/>
      <c r="IYQ161" s="287"/>
      <c r="IYR161" s="285"/>
      <c r="IYS161" s="288"/>
      <c r="IYT161" s="288"/>
      <c r="IYU161" s="289"/>
      <c r="IYV161" s="285"/>
      <c r="IYW161" s="285"/>
      <c r="IYX161" s="285"/>
      <c r="IYY161" s="285"/>
      <c r="IYZ161" s="285"/>
      <c r="IZA161" s="283"/>
      <c r="IZB161" s="284"/>
      <c r="IZC161" s="285"/>
      <c r="IZD161" s="285"/>
      <c r="IZE161" s="285"/>
      <c r="IZF161" s="285"/>
      <c r="IZG161" s="285"/>
      <c r="IZH161" s="285"/>
      <c r="IZI161" s="285"/>
      <c r="IZJ161" s="285"/>
      <c r="IZK161" s="285"/>
      <c r="IZL161" s="286"/>
      <c r="IZM161" s="287"/>
      <c r="IZN161" s="287"/>
      <c r="IZO161" s="285"/>
      <c r="IZP161" s="288"/>
      <c r="IZQ161" s="288"/>
      <c r="IZR161" s="289"/>
      <c r="IZS161" s="285"/>
      <c r="IZT161" s="285"/>
      <c r="IZU161" s="285"/>
      <c r="IZV161" s="285"/>
      <c r="IZW161" s="285"/>
      <c r="IZX161" s="283"/>
      <c r="IZY161" s="284"/>
      <c r="IZZ161" s="285"/>
      <c r="JAA161" s="285"/>
      <c r="JAB161" s="285"/>
      <c r="JAC161" s="285"/>
      <c r="JAD161" s="285"/>
      <c r="JAE161" s="285"/>
      <c r="JAF161" s="285"/>
      <c r="JAG161" s="285"/>
      <c r="JAH161" s="285"/>
      <c r="JAI161" s="286"/>
      <c r="JAJ161" s="287"/>
      <c r="JAK161" s="287"/>
      <c r="JAL161" s="285"/>
      <c r="JAM161" s="288"/>
      <c r="JAN161" s="288"/>
      <c r="JAO161" s="289"/>
      <c r="JAP161" s="285"/>
      <c r="JAQ161" s="285"/>
      <c r="JAR161" s="285"/>
      <c r="JAS161" s="285"/>
      <c r="JAT161" s="285"/>
      <c r="JAU161" s="283"/>
      <c r="JAV161" s="284"/>
      <c r="JAW161" s="285"/>
      <c r="JAX161" s="285"/>
      <c r="JAY161" s="285"/>
      <c r="JAZ161" s="285"/>
      <c r="JBA161" s="285"/>
      <c r="JBB161" s="285"/>
      <c r="JBC161" s="285"/>
      <c r="JBD161" s="285"/>
      <c r="JBE161" s="285"/>
      <c r="JBF161" s="286"/>
      <c r="JBG161" s="287"/>
      <c r="JBH161" s="287"/>
      <c r="JBI161" s="285"/>
      <c r="JBJ161" s="288"/>
      <c r="JBK161" s="288"/>
      <c r="JBL161" s="289"/>
      <c r="JBM161" s="285"/>
      <c r="JBN161" s="285"/>
      <c r="JBO161" s="285"/>
      <c r="JBP161" s="285"/>
      <c r="JBQ161" s="285"/>
      <c r="JBR161" s="283"/>
      <c r="JBS161" s="284"/>
      <c r="JBT161" s="285"/>
      <c r="JBU161" s="285"/>
      <c r="JBV161" s="285"/>
      <c r="JBW161" s="285"/>
      <c r="JBX161" s="285"/>
      <c r="JBY161" s="285"/>
      <c r="JBZ161" s="285"/>
      <c r="JCA161" s="285"/>
      <c r="JCB161" s="285"/>
      <c r="JCC161" s="286"/>
      <c r="JCD161" s="287"/>
      <c r="JCE161" s="287"/>
      <c r="JCF161" s="285"/>
      <c r="JCG161" s="288"/>
      <c r="JCH161" s="288"/>
      <c r="JCI161" s="289"/>
      <c r="JCJ161" s="285"/>
      <c r="JCK161" s="285"/>
      <c r="JCL161" s="285"/>
      <c r="JCM161" s="285"/>
      <c r="JCN161" s="285"/>
      <c r="JCO161" s="283"/>
      <c r="JCP161" s="284"/>
      <c r="JCQ161" s="285"/>
      <c r="JCR161" s="285"/>
      <c r="JCS161" s="285"/>
      <c r="JCT161" s="285"/>
      <c r="JCU161" s="285"/>
      <c r="JCV161" s="285"/>
      <c r="JCW161" s="285"/>
      <c r="JCX161" s="285"/>
      <c r="JCY161" s="285"/>
      <c r="JCZ161" s="286"/>
      <c r="JDA161" s="287"/>
      <c r="JDB161" s="287"/>
      <c r="JDC161" s="285"/>
      <c r="JDD161" s="288"/>
      <c r="JDE161" s="288"/>
      <c r="JDF161" s="289"/>
      <c r="JDG161" s="285"/>
      <c r="JDH161" s="285"/>
      <c r="JDI161" s="285"/>
      <c r="JDJ161" s="285"/>
      <c r="JDK161" s="285"/>
      <c r="JDL161" s="283"/>
      <c r="JDM161" s="284"/>
      <c r="JDN161" s="285"/>
      <c r="JDO161" s="285"/>
      <c r="JDP161" s="285"/>
      <c r="JDQ161" s="285"/>
      <c r="JDR161" s="285"/>
      <c r="JDS161" s="285"/>
      <c r="JDT161" s="285"/>
      <c r="JDU161" s="285"/>
      <c r="JDV161" s="285"/>
      <c r="JDW161" s="286"/>
      <c r="JDX161" s="287"/>
      <c r="JDY161" s="287"/>
      <c r="JDZ161" s="285"/>
      <c r="JEA161" s="288"/>
      <c r="JEB161" s="288"/>
      <c r="JEC161" s="289"/>
      <c r="JED161" s="285"/>
      <c r="JEE161" s="285"/>
      <c r="JEF161" s="285"/>
      <c r="JEG161" s="285"/>
      <c r="JEH161" s="285"/>
      <c r="JEI161" s="283"/>
      <c r="JEJ161" s="284"/>
      <c r="JEK161" s="285"/>
      <c r="JEL161" s="285"/>
      <c r="JEM161" s="285"/>
      <c r="JEN161" s="285"/>
      <c r="JEO161" s="285"/>
      <c r="JEP161" s="285"/>
      <c r="JEQ161" s="285"/>
      <c r="JER161" s="285"/>
      <c r="JES161" s="285"/>
      <c r="JET161" s="286"/>
      <c r="JEU161" s="287"/>
      <c r="JEV161" s="287"/>
      <c r="JEW161" s="285"/>
      <c r="JEX161" s="288"/>
      <c r="JEY161" s="288"/>
      <c r="JEZ161" s="289"/>
      <c r="JFA161" s="285"/>
      <c r="JFB161" s="285"/>
      <c r="JFC161" s="285"/>
      <c r="JFD161" s="285"/>
      <c r="JFE161" s="285"/>
      <c r="JFF161" s="283"/>
      <c r="JFG161" s="284"/>
      <c r="JFH161" s="285"/>
      <c r="JFI161" s="285"/>
      <c r="JFJ161" s="285"/>
      <c r="JFK161" s="285"/>
      <c r="JFL161" s="285"/>
      <c r="JFM161" s="285"/>
      <c r="JFN161" s="285"/>
      <c r="JFO161" s="285"/>
      <c r="JFP161" s="285"/>
      <c r="JFQ161" s="286"/>
      <c r="JFR161" s="287"/>
      <c r="JFS161" s="287"/>
      <c r="JFT161" s="285"/>
      <c r="JFU161" s="288"/>
      <c r="JFV161" s="288"/>
      <c r="JFW161" s="289"/>
      <c r="JFX161" s="285"/>
      <c r="JFY161" s="285"/>
      <c r="JFZ161" s="285"/>
      <c r="JGA161" s="285"/>
      <c r="JGB161" s="285"/>
      <c r="JGC161" s="283"/>
      <c r="JGD161" s="284"/>
      <c r="JGE161" s="285"/>
      <c r="JGF161" s="285"/>
      <c r="JGG161" s="285"/>
      <c r="JGH161" s="285"/>
      <c r="JGI161" s="285"/>
      <c r="JGJ161" s="285"/>
      <c r="JGK161" s="285"/>
      <c r="JGL161" s="285"/>
      <c r="JGM161" s="285"/>
      <c r="JGN161" s="286"/>
      <c r="JGO161" s="287"/>
      <c r="JGP161" s="287"/>
      <c r="JGQ161" s="285"/>
      <c r="JGR161" s="288"/>
      <c r="JGS161" s="288"/>
      <c r="JGT161" s="289"/>
      <c r="JGU161" s="285"/>
      <c r="JGV161" s="285"/>
      <c r="JGW161" s="285"/>
      <c r="JGX161" s="285"/>
      <c r="JGY161" s="285"/>
      <c r="JGZ161" s="283"/>
      <c r="JHA161" s="284"/>
      <c r="JHB161" s="285"/>
      <c r="JHC161" s="285"/>
      <c r="JHD161" s="285"/>
      <c r="JHE161" s="285"/>
      <c r="JHF161" s="285"/>
      <c r="JHG161" s="285"/>
      <c r="JHH161" s="285"/>
      <c r="JHI161" s="285"/>
      <c r="JHJ161" s="285"/>
      <c r="JHK161" s="286"/>
      <c r="JHL161" s="287"/>
      <c r="JHM161" s="287"/>
      <c r="JHN161" s="285"/>
      <c r="JHO161" s="288"/>
      <c r="JHP161" s="288"/>
      <c r="JHQ161" s="289"/>
      <c r="JHR161" s="285"/>
      <c r="JHS161" s="285"/>
      <c r="JHT161" s="285"/>
      <c r="JHU161" s="285"/>
      <c r="JHV161" s="285"/>
      <c r="JHW161" s="283"/>
      <c r="JHX161" s="284"/>
      <c r="JHY161" s="285"/>
      <c r="JHZ161" s="285"/>
      <c r="JIA161" s="285"/>
      <c r="JIB161" s="285"/>
      <c r="JIC161" s="285"/>
      <c r="JID161" s="285"/>
      <c r="JIE161" s="285"/>
      <c r="JIF161" s="285"/>
      <c r="JIG161" s="285"/>
      <c r="JIH161" s="286"/>
      <c r="JII161" s="287"/>
      <c r="JIJ161" s="287"/>
      <c r="JIK161" s="285"/>
      <c r="JIL161" s="288"/>
      <c r="JIM161" s="288"/>
      <c r="JIN161" s="289"/>
      <c r="JIO161" s="285"/>
      <c r="JIP161" s="285"/>
      <c r="JIQ161" s="285"/>
      <c r="JIR161" s="285"/>
      <c r="JIS161" s="285"/>
      <c r="JIT161" s="283"/>
      <c r="JIU161" s="284"/>
      <c r="JIV161" s="285"/>
      <c r="JIW161" s="285"/>
      <c r="JIX161" s="285"/>
      <c r="JIY161" s="285"/>
      <c r="JIZ161" s="285"/>
      <c r="JJA161" s="285"/>
      <c r="JJB161" s="285"/>
      <c r="JJC161" s="285"/>
      <c r="JJD161" s="285"/>
      <c r="JJE161" s="286"/>
      <c r="JJF161" s="287"/>
      <c r="JJG161" s="287"/>
      <c r="JJH161" s="285"/>
      <c r="JJI161" s="288"/>
      <c r="JJJ161" s="288"/>
      <c r="JJK161" s="289"/>
      <c r="JJL161" s="285"/>
      <c r="JJM161" s="285"/>
      <c r="JJN161" s="285"/>
      <c r="JJO161" s="285"/>
      <c r="JJP161" s="285"/>
      <c r="JJQ161" s="283"/>
      <c r="JJR161" s="284"/>
      <c r="JJS161" s="285"/>
      <c r="JJT161" s="285"/>
      <c r="JJU161" s="285"/>
      <c r="JJV161" s="285"/>
      <c r="JJW161" s="285"/>
      <c r="JJX161" s="285"/>
      <c r="JJY161" s="285"/>
      <c r="JJZ161" s="285"/>
      <c r="JKA161" s="285"/>
      <c r="JKB161" s="286"/>
      <c r="JKC161" s="287"/>
      <c r="JKD161" s="287"/>
      <c r="JKE161" s="285"/>
      <c r="JKF161" s="288"/>
      <c r="JKG161" s="288"/>
      <c r="JKH161" s="289"/>
      <c r="JKI161" s="285"/>
      <c r="JKJ161" s="285"/>
      <c r="JKK161" s="285"/>
      <c r="JKL161" s="285"/>
      <c r="JKM161" s="285"/>
      <c r="JKN161" s="283"/>
      <c r="JKO161" s="284"/>
      <c r="JKP161" s="285"/>
      <c r="JKQ161" s="285"/>
      <c r="JKR161" s="285"/>
      <c r="JKS161" s="285"/>
      <c r="JKT161" s="285"/>
      <c r="JKU161" s="285"/>
      <c r="JKV161" s="285"/>
      <c r="JKW161" s="285"/>
      <c r="JKX161" s="285"/>
      <c r="JKY161" s="286"/>
      <c r="JKZ161" s="287"/>
      <c r="JLA161" s="287"/>
      <c r="JLB161" s="285"/>
      <c r="JLC161" s="288"/>
      <c r="JLD161" s="288"/>
      <c r="JLE161" s="289"/>
      <c r="JLF161" s="285"/>
      <c r="JLG161" s="285"/>
      <c r="JLH161" s="285"/>
      <c r="JLI161" s="285"/>
      <c r="JLJ161" s="285"/>
      <c r="JLK161" s="283"/>
      <c r="JLL161" s="284"/>
      <c r="JLM161" s="285"/>
      <c r="JLN161" s="285"/>
      <c r="JLO161" s="285"/>
      <c r="JLP161" s="285"/>
      <c r="JLQ161" s="285"/>
      <c r="JLR161" s="285"/>
      <c r="JLS161" s="285"/>
      <c r="JLT161" s="285"/>
      <c r="JLU161" s="285"/>
      <c r="JLV161" s="286"/>
      <c r="JLW161" s="287"/>
      <c r="JLX161" s="287"/>
      <c r="JLY161" s="285"/>
      <c r="JLZ161" s="288"/>
      <c r="JMA161" s="288"/>
      <c r="JMB161" s="289"/>
      <c r="JMC161" s="285"/>
      <c r="JMD161" s="285"/>
      <c r="JME161" s="285"/>
      <c r="JMF161" s="285"/>
      <c r="JMG161" s="285"/>
      <c r="JMH161" s="283"/>
      <c r="JMI161" s="284"/>
      <c r="JMJ161" s="285"/>
      <c r="JMK161" s="285"/>
      <c r="JML161" s="285"/>
      <c r="JMM161" s="285"/>
      <c r="JMN161" s="285"/>
      <c r="JMO161" s="285"/>
      <c r="JMP161" s="285"/>
      <c r="JMQ161" s="285"/>
      <c r="JMR161" s="285"/>
      <c r="JMS161" s="286"/>
      <c r="JMT161" s="287"/>
      <c r="JMU161" s="287"/>
      <c r="JMV161" s="285"/>
      <c r="JMW161" s="288"/>
      <c r="JMX161" s="288"/>
      <c r="JMY161" s="289"/>
      <c r="JMZ161" s="285"/>
      <c r="JNA161" s="285"/>
      <c r="JNB161" s="285"/>
      <c r="JNC161" s="285"/>
      <c r="JND161" s="285"/>
      <c r="JNE161" s="283"/>
      <c r="JNF161" s="284"/>
      <c r="JNG161" s="285"/>
      <c r="JNH161" s="285"/>
      <c r="JNI161" s="285"/>
      <c r="JNJ161" s="285"/>
      <c r="JNK161" s="285"/>
      <c r="JNL161" s="285"/>
      <c r="JNM161" s="285"/>
      <c r="JNN161" s="285"/>
      <c r="JNO161" s="285"/>
      <c r="JNP161" s="286"/>
      <c r="JNQ161" s="287"/>
      <c r="JNR161" s="287"/>
      <c r="JNS161" s="285"/>
      <c r="JNT161" s="288"/>
      <c r="JNU161" s="288"/>
      <c r="JNV161" s="289"/>
      <c r="JNW161" s="285"/>
      <c r="JNX161" s="285"/>
      <c r="JNY161" s="285"/>
      <c r="JNZ161" s="285"/>
      <c r="JOA161" s="285"/>
      <c r="JOB161" s="283"/>
      <c r="JOC161" s="284"/>
      <c r="JOD161" s="285"/>
      <c r="JOE161" s="285"/>
      <c r="JOF161" s="285"/>
      <c r="JOG161" s="285"/>
      <c r="JOH161" s="285"/>
      <c r="JOI161" s="285"/>
      <c r="JOJ161" s="285"/>
      <c r="JOK161" s="285"/>
      <c r="JOL161" s="285"/>
      <c r="JOM161" s="286"/>
      <c r="JON161" s="287"/>
      <c r="JOO161" s="287"/>
      <c r="JOP161" s="285"/>
      <c r="JOQ161" s="288"/>
      <c r="JOR161" s="288"/>
      <c r="JOS161" s="289"/>
      <c r="JOT161" s="285"/>
      <c r="JOU161" s="285"/>
      <c r="JOV161" s="285"/>
      <c r="JOW161" s="285"/>
      <c r="JOX161" s="285"/>
      <c r="JOY161" s="283"/>
      <c r="JOZ161" s="284"/>
      <c r="JPA161" s="285"/>
      <c r="JPB161" s="285"/>
      <c r="JPC161" s="285"/>
      <c r="JPD161" s="285"/>
      <c r="JPE161" s="285"/>
      <c r="JPF161" s="285"/>
      <c r="JPG161" s="285"/>
      <c r="JPH161" s="285"/>
      <c r="JPI161" s="285"/>
      <c r="JPJ161" s="286"/>
      <c r="JPK161" s="287"/>
      <c r="JPL161" s="287"/>
      <c r="JPM161" s="285"/>
      <c r="JPN161" s="288"/>
      <c r="JPO161" s="288"/>
      <c r="JPP161" s="289"/>
      <c r="JPQ161" s="285"/>
      <c r="JPR161" s="285"/>
      <c r="JPS161" s="285"/>
      <c r="JPT161" s="285"/>
      <c r="JPU161" s="285"/>
      <c r="JPV161" s="283"/>
      <c r="JPW161" s="284"/>
      <c r="JPX161" s="285"/>
      <c r="JPY161" s="285"/>
      <c r="JPZ161" s="285"/>
      <c r="JQA161" s="285"/>
      <c r="JQB161" s="285"/>
      <c r="JQC161" s="285"/>
      <c r="JQD161" s="285"/>
      <c r="JQE161" s="285"/>
      <c r="JQF161" s="285"/>
      <c r="JQG161" s="286"/>
      <c r="JQH161" s="287"/>
      <c r="JQI161" s="287"/>
      <c r="JQJ161" s="285"/>
      <c r="JQK161" s="288"/>
      <c r="JQL161" s="288"/>
      <c r="JQM161" s="289"/>
      <c r="JQN161" s="285"/>
      <c r="JQO161" s="285"/>
      <c r="JQP161" s="285"/>
      <c r="JQQ161" s="285"/>
      <c r="JQR161" s="285"/>
      <c r="JQS161" s="283"/>
      <c r="JQT161" s="284"/>
      <c r="JQU161" s="285"/>
      <c r="JQV161" s="285"/>
      <c r="JQW161" s="285"/>
      <c r="JQX161" s="285"/>
      <c r="JQY161" s="285"/>
      <c r="JQZ161" s="285"/>
      <c r="JRA161" s="285"/>
      <c r="JRB161" s="285"/>
      <c r="JRC161" s="285"/>
      <c r="JRD161" s="286"/>
      <c r="JRE161" s="287"/>
      <c r="JRF161" s="287"/>
      <c r="JRG161" s="285"/>
      <c r="JRH161" s="288"/>
      <c r="JRI161" s="288"/>
      <c r="JRJ161" s="289"/>
      <c r="JRK161" s="285"/>
      <c r="JRL161" s="285"/>
      <c r="JRM161" s="285"/>
      <c r="JRN161" s="285"/>
      <c r="JRO161" s="285"/>
      <c r="JRP161" s="283"/>
      <c r="JRQ161" s="284"/>
      <c r="JRR161" s="285"/>
      <c r="JRS161" s="285"/>
      <c r="JRT161" s="285"/>
      <c r="JRU161" s="285"/>
      <c r="JRV161" s="285"/>
      <c r="JRW161" s="285"/>
      <c r="JRX161" s="285"/>
      <c r="JRY161" s="285"/>
      <c r="JRZ161" s="285"/>
      <c r="JSA161" s="286"/>
      <c r="JSB161" s="287"/>
      <c r="JSC161" s="287"/>
      <c r="JSD161" s="285"/>
      <c r="JSE161" s="288"/>
      <c r="JSF161" s="288"/>
      <c r="JSG161" s="289"/>
      <c r="JSH161" s="285"/>
      <c r="JSI161" s="285"/>
      <c r="JSJ161" s="285"/>
      <c r="JSK161" s="285"/>
      <c r="JSL161" s="285"/>
      <c r="JSM161" s="283"/>
      <c r="JSN161" s="284"/>
      <c r="JSO161" s="285"/>
      <c r="JSP161" s="285"/>
      <c r="JSQ161" s="285"/>
      <c r="JSR161" s="285"/>
      <c r="JSS161" s="285"/>
      <c r="JST161" s="285"/>
      <c r="JSU161" s="285"/>
      <c r="JSV161" s="285"/>
      <c r="JSW161" s="285"/>
      <c r="JSX161" s="286"/>
      <c r="JSY161" s="287"/>
      <c r="JSZ161" s="287"/>
      <c r="JTA161" s="285"/>
      <c r="JTB161" s="288"/>
      <c r="JTC161" s="288"/>
      <c r="JTD161" s="289"/>
      <c r="JTE161" s="285"/>
      <c r="JTF161" s="285"/>
      <c r="JTG161" s="285"/>
      <c r="JTH161" s="285"/>
      <c r="JTI161" s="285"/>
      <c r="JTJ161" s="283"/>
      <c r="JTK161" s="284"/>
      <c r="JTL161" s="285"/>
      <c r="JTM161" s="285"/>
      <c r="JTN161" s="285"/>
      <c r="JTO161" s="285"/>
      <c r="JTP161" s="285"/>
      <c r="JTQ161" s="285"/>
      <c r="JTR161" s="285"/>
      <c r="JTS161" s="285"/>
      <c r="JTT161" s="285"/>
      <c r="JTU161" s="286"/>
      <c r="JTV161" s="287"/>
      <c r="JTW161" s="287"/>
      <c r="JTX161" s="285"/>
      <c r="JTY161" s="288"/>
      <c r="JTZ161" s="288"/>
      <c r="JUA161" s="289"/>
      <c r="JUB161" s="285"/>
      <c r="JUC161" s="285"/>
      <c r="JUD161" s="285"/>
      <c r="JUE161" s="285"/>
      <c r="JUF161" s="285"/>
      <c r="JUG161" s="283"/>
      <c r="JUH161" s="284"/>
      <c r="JUI161" s="285"/>
      <c r="JUJ161" s="285"/>
      <c r="JUK161" s="285"/>
      <c r="JUL161" s="285"/>
      <c r="JUM161" s="285"/>
      <c r="JUN161" s="285"/>
      <c r="JUO161" s="285"/>
      <c r="JUP161" s="285"/>
      <c r="JUQ161" s="285"/>
      <c r="JUR161" s="286"/>
      <c r="JUS161" s="287"/>
      <c r="JUT161" s="287"/>
      <c r="JUU161" s="285"/>
      <c r="JUV161" s="288"/>
      <c r="JUW161" s="288"/>
      <c r="JUX161" s="289"/>
      <c r="JUY161" s="285"/>
      <c r="JUZ161" s="285"/>
      <c r="JVA161" s="285"/>
      <c r="JVB161" s="285"/>
      <c r="JVC161" s="285"/>
      <c r="JVD161" s="283"/>
      <c r="JVE161" s="284"/>
      <c r="JVF161" s="285"/>
      <c r="JVG161" s="285"/>
      <c r="JVH161" s="285"/>
      <c r="JVI161" s="285"/>
      <c r="JVJ161" s="285"/>
      <c r="JVK161" s="285"/>
      <c r="JVL161" s="285"/>
      <c r="JVM161" s="285"/>
      <c r="JVN161" s="285"/>
      <c r="JVO161" s="286"/>
      <c r="JVP161" s="287"/>
      <c r="JVQ161" s="287"/>
      <c r="JVR161" s="285"/>
      <c r="JVS161" s="288"/>
      <c r="JVT161" s="288"/>
      <c r="JVU161" s="289"/>
      <c r="JVV161" s="285"/>
      <c r="JVW161" s="285"/>
      <c r="JVX161" s="285"/>
      <c r="JVY161" s="285"/>
      <c r="JVZ161" s="285"/>
      <c r="JWA161" s="283"/>
      <c r="JWB161" s="284"/>
      <c r="JWC161" s="285"/>
      <c r="JWD161" s="285"/>
      <c r="JWE161" s="285"/>
      <c r="JWF161" s="285"/>
      <c r="JWG161" s="285"/>
      <c r="JWH161" s="285"/>
      <c r="JWI161" s="285"/>
      <c r="JWJ161" s="285"/>
      <c r="JWK161" s="285"/>
      <c r="JWL161" s="286"/>
      <c r="JWM161" s="287"/>
      <c r="JWN161" s="287"/>
      <c r="JWO161" s="285"/>
      <c r="JWP161" s="288"/>
      <c r="JWQ161" s="288"/>
      <c r="JWR161" s="289"/>
      <c r="JWS161" s="285"/>
      <c r="JWT161" s="285"/>
      <c r="JWU161" s="285"/>
      <c r="JWV161" s="285"/>
      <c r="JWW161" s="285"/>
      <c r="JWX161" s="283"/>
      <c r="JWY161" s="284"/>
      <c r="JWZ161" s="285"/>
      <c r="JXA161" s="285"/>
      <c r="JXB161" s="285"/>
      <c r="JXC161" s="285"/>
      <c r="JXD161" s="285"/>
      <c r="JXE161" s="285"/>
      <c r="JXF161" s="285"/>
      <c r="JXG161" s="285"/>
      <c r="JXH161" s="285"/>
      <c r="JXI161" s="286"/>
      <c r="JXJ161" s="287"/>
      <c r="JXK161" s="287"/>
      <c r="JXL161" s="285"/>
      <c r="JXM161" s="288"/>
      <c r="JXN161" s="288"/>
      <c r="JXO161" s="289"/>
      <c r="JXP161" s="285"/>
      <c r="JXQ161" s="285"/>
      <c r="JXR161" s="285"/>
      <c r="JXS161" s="285"/>
      <c r="JXT161" s="285"/>
      <c r="JXU161" s="283"/>
      <c r="JXV161" s="284"/>
      <c r="JXW161" s="285"/>
      <c r="JXX161" s="285"/>
      <c r="JXY161" s="285"/>
      <c r="JXZ161" s="285"/>
      <c r="JYA161" s="285"/>
      <c r="JYB161" s="285"/>
      <c r="JYC161" s="285"/>
      <c r="JYD161" s="285"/>
      <c r="JYE161" s="285"/>
      <c r="JYF161" s="286"/>
      <c r="JYG161" s="287"/>
      <c r="JYH161" s="287"/>
      <c r="JYI161" s="285"/>
      <c r="JYJ161" s="288"/>
      <c r="JYK161" s="288"/>
      <c r="JYL161" s="289"/>
      <c r="JYM161" s="285"/>
      <c r="JYN161" s="285"/>
      <c r="JYO161" s="285"/>
      <c r="JYP161" s="285"/>
      <c r="JYQ161" s="285"/>
      <c r="JYR161" s="283"/>
      <c r="JYS161" s="284"/>
      <c r="JYT161" s="285"/>
      <c r="JYU161" s="285"/>
      <c r="JYV161" s="285"/>
      <c r="JYW161" s="285"/>
      <c r="JYX161" s="285"/>
      <c r="JYY161" s="285"/>
      <c r="JYZ161" s="285"/>
      <c r="JZA161" s="285"/>
      <c r="JZB161" s="285"/>
      <c r="JZC161" s="286"/>
      <c r="JZD161" s="287"/>
      <c r="JZE161" s="287"/>
      <c r="JZF161" s="285"/>
      <c r="JZG161" s="288"/>
      <c r="JZH161" s="288"/>
      <c r="JZI161" s="289"/>
      <c r="JZJ161" s="285"/>
      <c r="JZK161" s="285"/>
      <c r="JZL161" s="285"/>
      <c r="JZM161" s="285"/>
      <c r="JZN161" s="285"/>
      <c r="JZO161" s="283"/>
      <c r="JZP161" s="284"/>
      <c r="JZQ161" s="285"/>
      <c r="JZR161" s="285"/>
      <c r="JZS161" s="285"/>
      <c r="JZT161" s="285"/>
      <c r="JZU161" s="285"/>
      <c r="JZV161" s="285"/>
      <c r="JZW161" s="285"/>
      <c r="JZX161" s="285"/>
      <c r="JZY161" s="285"/>
      <c r="JZZ161" s="286"/>
      <c r="KAA161" s="287"/>
      <c r="KAB161" s="287"/>
      <c r="KAC161" s="285"/>
      <c r="KAD161" s="288"/>
      <c r="KAE161" s="288"/>
      <c r="KAF161" s="289"/>
      <c r="KAG161" s="285"/>
      <c r="KAH161" s="285"/>
      <c r="KAI161" s="285"/>
      <c r="KAJ161" s="285"/>
      <c r="KAK161" s="285"/>
      <c r="KAL161" s="283"/>
      <c r="KAM161" s="284"/>
      <c r="KAN161" s="285"/>
      <c r="KAO161" s="285"/>
      <c r="KAP161" s="285"/>
      <c r="KAQ161" s="285"/>
      <c r="KAR161" s="285"/>
      <c r="KAS161" s="285"/>
      <c r="KAT161" s="285"/>
      <c r="KAU161" s="285"/>
      <c r="KAV161" s="285"/>
      <c r="KAW161" s="286"/>
      <c r="KAX161" s="287"/>
      <c r="KAY161" s="287"/>
      <c r="KAZ161" s="285"/>
      <c r="KBA161" s="288"/>
      <c r="KBB161" s="288"/>
      <c r="KBC161" s="289"/>
      <c r="KBD161" s="285"/>
      <c r="KBE161" s="285"/>
      <c r="KBF161" s="285"/>
      <c r="KBG161" s="285"/>
      <c r="KBH161" s="285"/>
      <c r="KBI161" s="283"/>
      <c r="KBJ161" s="284"/>
      <c r="KBK161" s="285"/>
      <c r="KBL161" s="285"/>
      <c r="KBM161" s="285"/>
      <c r="KBN161" s="285"/>
      <c r="KBO161" s="285"/>
      <c r="KBP161" s="285"/>
      <c r="KBQ161" s="285"/>
      <c r="KBR161" s="285"/>
      <c r="KBS161" s="285"/>
      <c r="KBT161" s="286"/>
      <c r="KBU161" s="287"/>
      <c r="KBV161" s="287"/>
      <c r="KBW161" s="285"/>
      <c r="KBX161" s="288"/>
      <c r="KBY161" s="288"/>
      <c r="KBZ161" s="289"/>
      <c r="KCA161" s="285"/>
      <c r="KCB161" s="285"/>
      <c r="KCC161" s="285"/>
      <c r="KCD161" s="285"/>
      <c r="KCE161" s="285"/>
      <c r="KCF161" s="283"/>
      <c r="KCG161" s="284"/>
      <c r="KCH161" s="285"/>
      <c r="KCI161" s="285"/>
      <c r="KCJ161" s="285"/>
      <c r="KCK161" s="285"/>
      <c r="KCL161" s="285"/>
      <c r="KCM161" s="285"/>
      <c r="KCN161" s="285"/>
      <c r="KCO161" s="285"/>
      <c r="KCP161" s="285"/>
      <c r="KCQ161" s="286"/>
      <c r="KCR161" s="287"/>
      <c r="KCS161" s="287"/>
      <c r="KCT161" s="285"/>
      <c r="KCU161" s="288"/>
      <c r="KCV161" s="288"/>
      <c r="KCW161" s="289"/>
      <c r="KCX161" s="285"/>
      <c r="KCY161" s="285"/>
      <c r="KCZ161" s="285"/>
      <c r="KDA161" s="285"/>
      <c r="KDB161" s="285"/>
      <c r="KDC161" s="283"/>
      <c r="KDD161" s="284"/>
      <c r="KDE161" s="285"/>
      <c r="KDF161" s="285"/>
      <c r="KDG161" s="285"/>
      <c r="KDH161" s="285"/>
      <c r="KDI161" s="285"/>
      <c r="KDJ161" s="285"/>
      <c r="KDK161" s="285"/>
      <c r="KDL161" s="285"/>
      <c r="KDM161" s="285"/>
      <c r="KDN161" s="286"/>
      <c r="KDO161" s="287"/>
      <c r="KDP161" s="287"/>
      <c r="KDQ161" s="285"/>
      <c r="KDR161" s="288"/>
      <c r="KDS161" s="288"/>
      <c r="KDT161" s="289"/>
      <c r="KDU161" s="285"/>
      <c r="KDV161" s="285"/>
      <c r="KDW161" s="285"/>
      <c r="KDX161" s="285"/>
      <c r="KDY161" s="285"/>
      <c r="KDZ161" s="283"/>
      <c r="KEA161" s="284"/>
      <c r="KEB161" s="285"/>
      <c r="KEC161" s="285"/>
      <c r="KED161" s="285"/>
      <c r="KEE161" s="285"/>
      <c r="KEF161" s="285"/>
      <c r="KEG161" s="285"/>
      <c r="KEH161" s="285"/>
      <c r="KEI161" s="285"/>
      <c r="KEJ161" s="285"/>
      <c r="KEK161" s="286"/>
      <c r="KEL161" s="287"/>
      <c r="KEM161" s="287"/>
      <c r="KEN161" s="285"/>
      <c r="KEO161" s="288"/>
      <c r="KEP161" s="288"/>
      <c r="KEQ161" s="289"/>
      <c r="KER161" s="285"/>
      <c r="KES161" s="285"/>
      <c r="KET161" s="285"/>
      <c r="KEU161" s="285"/>
      <c r="KEV161" s="285"/>
      <c r="KEW161" s="283"/>
      <c r="KEX161" s="284"/>
      <c r="KEY161" s="285"/>
      <c r="KEZ161" s="285"/>
      <c r="KFA161" s="285"/>
      <c r="KFB161" s="285"/>
      <c r="KFC161" s="285"/>
      <c r="KFD161" s="285"/>
      <c r="KFE161" s="285"/>
      <c r="KFF161" s="285"/>
      <c r="KFG161" s="285"/>
      <c r="KFH161" s="286"/>
      <c r="KFI161" s="287"/>
      <c r="KFJ161" s="287"/>
      <c r="KFK161" s="285"/>
      <c r="KFL161" s="288"/>
      <c r="KFM161" s="288"/>
      <c r="KFN161" s="289"/>
      <c r="KFO161" s="285"/>
      <c r="KFP161" s="285"/>
      <c r="KFQ161" s="285"/>
      <c r="KFR161" s="285"/>
      <c r="KFS161" s="285"/>
      <c r="KFT161" s="283"/>
      <c r="KFU161" s="284"/>
      <c r="KFV161" s="285"/>
      <c r="KFW161" s="285"/>
      <c r="KFX161" s="285"/>
      <c r="KFY161" s="285"/>
      <c r="KFZ161" s="285"/>
      <c r="KGA161" s="285"/>
      <c r="KGB161" s="285"/>
      <c r="KGC161" s="285"/>
      <c r="KGD161" s="285"/>
      <c r="KGE161" s="286"/>
      <c r="KGF161" s="287"/>
      <c r="KGG161" s="287"/>
      <c r="KGH161" s="285"/>
      <c r="KGI161" s="288"/>
      <c r="KGJ161" s="288"/>
      <c r="KGK161" s="289"/>
      <c r="KGL161" s="285"/>
      <c r="KGM161" s="285"/>
      <c r="KGN161" s="285"/>
      <c r="KGO161" s="285"/>
      <c r="KGP161" s="285"/>
      <c r="KGQ161" s="283"/>
      <c r="KGR161" s="284"/>
      <c r="KGS161" s="285"/>
      <c r="KGT161" s="285"/>
      <c r="KGU161" s="285"/>
      <c r="KGV161" s="285"/>
      <c r="KGW161" s="285"/>
      <c r="KGX161" s="285"/>
      <c r="KGY161" s="285"/>
      <c r="KGZ161" s="285"/>
      <c r="KHA161" s="285"/>
      <c r="KHB161" s="286"/>
      <c r="KHC161" s="287"/>
      <c r="KHD161" s="287"/>
      <c r="KHE161" s="285"/>
      <c r="KHF161" s="288"/>
      <c r="KHG161" s="288"/>
      <c r="KHH161" s="289"/>
      <c r="KHI161" s="285"/>
      <c r="KHJ161" s="285"/>
      <c r="KHK161" s="285"/>
      <c r="KHL161" s="285"/>
      <c r="KHM161" s="285"/>
      <c r="KHN161" s="283"/>
      <c r="KHO161" s="284"/>
      <c r="KHP161" s="285"/>
      <c r="KHQ161" s="285"/>
      <c r="KHR161" s="285"/>
      <c r="KHS161" s="285"/>
      <c r="KHT161" s="285"/>
      <c r="KHU161" s="285"/>
      <c r="KHV161" s="285"/>
      <c r="KHW161" s="285"/>
      <c r="KHX161" s="285"/>
      <c r="KHY161" s="286"/>
      <c r="KHZ161" s="287"/>
      <c r="KIA161" s="287"/>
      <c r="KIB161" s="285"/>
      <c r="KIC161" s="288"/>
      <c r="KID161" s="288"/>
      <c r="KIE161" s="289"/>
      <c r="KIF161" s="285"/>
      <c r="KIG161" s="285"/>
      <c r="KIH161" s="285"/>
      <c r="KII161" s="285"/>
      <c r="KIJ161" s="285"/>
      <c r="KIK161" s="283"/>
      <c r="KIL161" s="284"/>
      <c r="KIM161" s="285"/>
      <c r="KIN161" s="285"/>
      <c r="KIO161" s="285"/>
      <c r="KIP161" s="285"/>
      <c r="KIQ161" s="285"/>
      <c r="KIR161" s="285"/>
      <c r="KIS161" s="285"/>
      <c r="KIT161" s="285"/>
      <c r="KIU161" s="285"/>
      <c r="KIV161" s="286"/>
      <c r="KIW161" s="287"/>
      <c r="KIX161" s="287"/>
      <c r="KIY161" s="285"/>
      <c r="KIZ161" s="288"/>
      <c r="KJA161" s="288"/>
      <c r="KJB161" s="289"/>
      <c r="KJC161" s="285"/>
      <c r="KJD161" s="285"/>
      <c r="KJE161" s="285"/>
      <c r="KJF161" s="285"/>
      <c r="KJG161" s="285"/>
      <c r="KJH161" s="283"/>
      <c r="KJI161" s="284"/>
      <c r="KJJ161" s="285"/>
      <c r="KJK161" s="285"/>
      <c r="KJL161" s="285"/>
      <c r="KJM161" s="285"/>
      <c r="KJN161" s="285"/>
      <c r="KJO161" s="285"/>
      <c r="KJP161" s="285"/>
      <c r="KJQ161" s="285"/>
      <c r="KJR161" s="285"/>
      <c r="KJS161" s="286"/>
      <c r="KJT161" s="287"/>
      <c r="KJU161" s="287"/>
      <c r="KJV161" s="285"/>
      <c r="KJW161" s="288"/>
      <c r="KJX161" s="288"/>
      <c r="KJY161" s="289"/>
      <c r="KJZ161" s="285"/>
      <c r="KKA161" s="285"/>
      <c r="KKB161" s="285"/>
      <c r="KKC161" s="285"/>
      <c r="KKD161" s="285"/>
      <c r="KKE161" s="283"/>
      <c r="KKF161" s="284"/>
      <c r="KKG161" s="285"/>
      <c r="KKH161" s="285"/>
      <c r="KKI161" s="285"/>
      <c r="KKJ161" s="285"/>
      <c r="KKK161" s="285"/>
      <c r="KKL161" s="285"/>
      <c r="KKM161" s="285"/>
      <c r="KKN161" s="285"/>
      <c r="KKO161" s="285"/>
      <c r="KKP161" s="286"/>
      <c r="KKQ161" s="287"/>
      <c r="KKR161" s="287"/>
      <c r="KKS161" s="285"/>
      <c r="KKT161" s="288"/>
      <c r="KKU161" s="288"/>
      <c r="KKV161" s="289"/>
      <c r="KKW161" s="285"/>
      <c r="KKX161" s="285"/>
      <c r="KKY161" s="285"/>
      <c r="KKZ161" s="285"/>
      <c r="KLA161" s="285"/>
      <c r="KLB161" s="283"/>
      <c r="KLC161" s="284"/>
      <c r="KLD161" s="285"/>
      <c r="KLE161" s="285"/>
      <c r="KLF161" s="285"/>
      <c r="KLG161" s="285"/>
      <c r="KLH161" s="285"/>
      <c r="KLI161" s="285"/>
      <c r="KLJ161" s="285"/>
      <c r="KLK161" s="285"/>
      <c r="KLL161" s="285"/>
      <c r="KLM161" s="286"/>
      <c r="KLN161" s="287"/>
      <c r="KLO161" s="287"/>
      <c r="KLP161" s="285"/>
      <c r="KLQ161" s="288"/>
      <c r="KLR161" s="288"/>
      <c r="KLS161" s="289"/>
      <c r="KLT161" s="285"/>
      <c r="KLU161" s="285"/>
      <c r="KLV161" s="285"/>
      <c r="KLW161" s="285"/>
      <c r="KLX161" s="285"/>
      <c r="KLY161" s="283"/>
      <c r="KLZ161" s="284"/>
      <c r="KMA161" s="285"/>
      <c r="KMB161" s="285"/>
      <c r="KMC161" s="285"/>
      <c r="KMD161" s="285"/>
      <c r="KME161" s="285"/>
      <c r="KMF161" s="285"/>
      <c r="KMG161" s="285"/>
      <c r="KMH161" s="285"/>
      <c r="KMI161" s="285"/>
      <c r="KMJ161" s="286"/>
      <c r="KMK161" s="287"/>
      <c r="KML161" s="287"/>
      <c r="KMM161" s="285"/>
      <c r="KMN161" s="288"/>
      <c r="KMO161" s="288"/>
      <c r="KMP161" s="289"/>
      <c r="KMQ161" s="285"/>
      <c r="KMR161" s="285"/>
      <c r="KMS161" s="285"/>
      <c r="KMT161" s="285"/>
      <c r="KMU161" s="285"/>
      <c r="KMV161" s="283"/>
      <c r="KMW161" s="284"/>
      <c r="KMX161" s="285"/>
      <c r="KMY161" s="285"/>
      <c r="KMZ161" s="285"/>
      <c r="KNA161" s="285"/>
      <c r="KNB161" s="285"/>
      <c r="KNC161" s="285"/>
      <c r="KND161" s="285"/>
      <c r="KNE161" s="285"/>
      <c r="KNF161" s="285"/>
      <c r="KNG161" s="286"/>
      <c r="KNH161" s="287"/>
      <c r="KNI161" s="287"/>
      <c r="KNJ161" s="285"/>
      <c r="KNK161" s="288"/>
      <c r="KNL161" s="288"/>
      <c r="KNM161" s="289"/>
      <c r="KNN161" s="285"/>
      <c r="KNO161" s="285"/>
      <c r="KNP161" s="285"/>
      <c r="KNQ161" s="285"/>
      <c r="KNR161" s="285"/>
      <c r="KNS161" s="283"/>
      <c r="KNT161" s="284"/>
      <c r="KNU161" s="285"/>
      <c r="KNV161" s="285"/>
      <c r="KNW161" s="285"/>
      <c r="KNX161" s="285"/>
      <c r="KNY161" s="285"/>
      <c r="KNZ161" s="285"/>
      <c r="KOA161" s="285"/>
      <c r="KOB161" s="285"/>
      <c r="KOC161" s="285"/>
      <c r="KOD161" s="286"/>
      <c r="KOE161" s="287"/>
      <c r="KOF161" s="287"/>
      <c r="KOG161" s="285"/>
      <c r="KOH161" s="288"/>
      <c r="KOI161" s="288"/>
      <c r="KOJ161" s="289"/>
      <c r="KOK161" s="285"/>
      <c r="KOL161" s="285"/>
      <c r="KOM161" s="285"/>
      <c r="KON161" s="285"/>
      <c r="KOO161" s="285"/>
      <c r="KOP161" s="283"/>
      <c r="KOQ161" s="284"/>
      <c r="KOR161" s="285"/>
      <c r="KOS161" s="285"/>
      <c r="KOT161" s="285"/>
      <c r="KOU161" s="285"/>
      <c r="KOV161" s="285"/>
      <c r="KOW161" s="285"/>
      <c r="KOX161" s="285"/>
      <c r="KOY161" s="285"/>
      <c r="KOZ161" s="285"/>
      <c r="KPA161" s="286"/>
      <c r="KPB161" s="287"/>
      <c r="KPC161" s="287"/>
      <c r="KPD161" s="285"/>
      <c r="KPE161" s="288"/>
      <c r="KPF161" s="288"/>
      <c r="KPG161" s="289"/>
      <c r="KPH161" s="285"/>
      <c r="KPI161" s="285"/>
      <c r="KPJ161" s="285"/>
      <c r="KPK161" s="285"/>
      <c r="KPL161" s="285"/>
      <c r="KPM161" s="283"/>
      <c r="KPN161" s="284"/>
      <c r="KPO161" s="285"/>
      <c r="KPP161" s="285"/>
      <c r="KPQ161" s="285"/>
      <c r="KPR161" s="285"/>
      <c r="KPS161" s="285"/>
      <c r="KPT161" s="285"/>
      <c r="KPU161" s="285"/>
      <c r="KPV161" s="285"/>
      <c r="KPW161" s="285"/>
      <c r="KPX161" s="286"/>
      <c r="KPY161" s="287"/>
      <c r="KPZ161" s="287"/>
      <c r="KQA161" s="285"/>
      <c r="KQB161" s="288"/>
      <c r="KQC161" s="288"/>
      <c r="KQD161" s="289"/>
      <c r="KQE161" s="285"/>
      <c r="KQF161" s="285"/>
      <c r="KQG161" s="285"/>
      <c r="KQH161" s="285"/>
      <c r="KQI161" s="285"/>
      <c r="KQJ161" s="283"/>
      <c r="KQK161" s="284"/>
      <c r="KQL161" s="285"/>
      <c r="KQM161" s="285"/>
      <c r="KQN161" s="285"/>
      <c r="KQO161" s="285"/>
      <c r="KQP161" s="285"/>
      <c r="KQQ161" s="285"/>
      <c r="KQR161" s="285"/>
      <c r="KQS161" s="285"/>
      <c r="KQT161" s="285"/>
      <c r="KQU161" s="286"/>
      <c r="KQV161" s="287"/>
      <c r="KQW161" s="287"/>
      <c r="KQX161" s="285"/>
      <c r="KQY161" s="288"/>
      <c r="KQZ161" s="288"/>
      <c r="KRA161" s="289"/>
      <c r="KRB161" s="285"/>
      <c r="KRC161" s="285"/>
      <c r="KRD161" s="285"/>
      <c r="KRE161" s="285"/>
      <c r="KRF161" s="285"/>
      <c r="KRG161" s="283"/>
      <c r="KRH161" s="284"/>
      <c r="KRI161" s="285"/>
      <c r="KRJ161" s="285"/>
      <c r="KRK161" s="285"/>
      <c r="KRL161" s="285"/>
      <c r="KRM161" s="285"/>
      <c r="KRN161" s="285"/>
      <c r="KRO161" s="285"/>
      <c r="KRP161" s="285"/>
      <c r="KRQ161" s="285"/>
      <c r="KRR161" s="286"/>
      <c r="KRS161" s="287"/>
      <c r="KRT161" s="287"/>
      <c r="KRU161" s="285"/>
      <c r="KRV161" s="288"/>
      <c r="KRW161" s="288"/>
      <c r="KRX161" s="289"/>
      <c r="KRY161" s="285"/>
      <c r="KRZ161" s="285"/>
      <c r="KSA161" s="285"/>
      <c r="KSB161" s="285"/>
      <c r="KSC161" s="285"/>
      <c r="KSD161" s="283"/>
      <c r="KSE161" s="284"/>
      <c r="KSF161" s="285"/>
      <c r="KSG161" s="285"/>
      <c r="KSH161" s="285"/>
      <c r="KSI161" s="285"/>
      <c r="KSJ161" s="285"/>
      <c r="KSK161" s="285"/>
      <c r="KSL161" s="285"/>
      <c r="KSM161" s="285"/>
      <c r="KSN161" s="285"/>
      <c r="KSO161" s="286"/>
      <c r="KSP161" s="287"/>
      <c r="KSQ161" s="287"/>
      <c r="KSR161" s="285"/>
      <c r="KSS161" s="288"/>
      <c r="KST161" s="288"/>
      <c r="KSU161" s="289"/>
      <c r="KSV161" s="285"/>
      <c r="KSW161" s="285"/>
      <c r="KSX161" s="285"/>
      <c r="KSY161" s="285"/>
      <c r="KSZ161" s="285"/>
      <c r="KTA161" s="283"/>
      <c r="KTB161" s="284"/>
      <c r="KTC161" s="285"/>
      <c r="KTD161" s="285"/>
      <c r="KTE161" s="285"/>
      <c r="KTF161" s="285"/>
      <c r="KTG161" s="285"/>
      <c r="KTH161" s="285"/>
      <c r="KTI161" s="285"/>
      <c r="KTJ161" s="285"/>
      <c r="KTK161" s="285"/>
      <c r="KTL161" s="286"/>
      <c r="KTM161" s="287"/>
      <c r="KTN161" s="287"/>
      <c r="KTO161" s="285"/>
      <c r="KTP161" s="288"/>
      <c r="KTQ161" s="288"/>
      <c r="KTR161" s="289"/>
      <c r="KTS161" s="285"/>
      <c r="KTT161" s="285"/>
      <c r="KTU161" s="285"/>
      <c r="KTV161" s="285"/>
      <c r="KTW161" s="285"/>
      <c r="KTX161" s="283"/>
      <c r="KTY161" s="284"/>
      <c r="KTZ161" s="285"/>
      <c r="KUA161" s="285"/>
      <c r="KUB161" s="285"/>
      <c r="KUC161" s="285"/>
      <c r="KUD161" s="285"/>
      <c r="KUE161" s="285"/>
      <c r="KUF161" s="285"/>
      <c r="KUG161" s="285"/>
      <c r="KUH161" s="285"/>
      <c r="KUI161" s="286"/>
      <c r="KUJ161" s="287"/>
      <c r="KUK161" s="287"/>
      <c r="KUL161" s="285"/>
      <c r="KUM161" s="288"/>
      <c r="KUN161" s="288"/>
      <c r="KUO161" s="289"/>
      <c r="KUP161" s="285"/>
      <c r="KUQ161" s="285"/>
      <c r="KUR161" s="285"/>
      <c r="KUS161" s="285"/>
      <c r="KUT161" s="285"/>
      <c r="KUU161" s="283"/>
      <c r="KUV161" s="284"/>
      <c r="KUW161" s="285"/>
      <c r="KUX161" s="285"/>
      <c r="KUY161" s="285"/>
      <c r="KUZ161" s="285"/>
      <c r="KVA161" s="285"/>
      <c r="KVB161" s="285"/>
      <c r="KVC161" s="285"/>
      <c r="KVD161" s="285"/>
      <c r="KVE161" s="285"/>
      <c r="KVF161" s="286"/>
      <c r="KVG161" s="287"/>
      <c r="KVH161" s="287"/>
      <c r="KVI161" s="285"/>
      <c r="KVJ161" s="288"/>
      <c r="KVK161" s="288"/>
      <c r="KVL161" s="289"/>
      <c r="KVM161" s="285"/>
      <c r="KVN161" s="285"/>
      <c r="KVO161" s="285"/>
      <c r="KVP161" s="285"/>
      <c r="KVQ161" s="285"/>
      <c r="KVR161" s="283"/>
      <c r="KVS161" s="284"/>
      <c r="KVT161" s="285"/>
      <c r="KVU161" s="285"/>
      <c r="KVV161" s="285"/>
      <c r="KVW161" s="285"/>
      <c r="KVX161" s="285"/>
      <c r="KVY161" s="285"/>
      <c r="KVZ161" s="285"/>
      <c r="KWA161" s="285"/>
      <c r="KWB161" s="285"/>
      <c r="KWC161" s="286"/>
      <c r="KWD161" s="287"/>
      <c r="KWE161" s="287"/>
      <c r="KWF161" s="285"/>
      <c r="KWG161" s="288"/>
      <c r="KWH161" s="288"/>
      <c r="KWI161" s="289"/>
      <c r="KWJ161" s="285"/>
      <c r="KWK161" s="285"/>
      <c r="KWL161" s="285"/>
      <c r="KWM161" s="285"/>
      <c r="KWN161" s="285"/>
      <c r="KWO161" s="283"/>
      <c r="KWP161" s="284"/>
      <c r="KWQ161" s="285"/>
      <c r="KWR161" s="285"/>
      <c r="KWS161" s="285"/>
      <c r="KWT161" s="285"/>
      <c r="KWU161" s="285"/>
      <c r="KWV161" s="285"/>
      <c r="KWW161" s="285"/>
      <c r="KWX161" s="285"/>
      <c r="KWY161" s="285"/>
      <c r="KWZ161" s="286"/>
      <c r="KXA161" s="287"/>
      <c r="KXB161" s="287"/>
      <c r="KXC161" s="285"/>
      <c r="KXD161" s="288"/>
      <c r="KXE161" s="288"/>
      <c r="KXF161" s="289"/>
      <c r="KXG161" s="285"/>
      <c r="KXH161" s="285"/>
      <c r="KXI161" s="285"/>
      <c r="KXJ161" s="285"/>
      <c r="KXK161" s="285"/>
      <c r="KXL161" s="283"/>
      <c r="KXM161" s="284"/>
      <c r="KXN161" s="285"/>
      <c r="KXO161" s="285"/>
      <c r="KXP161" s="285"/>
      <c r="KXQ161" s="285"/>
      <c r="KXR161" s="285"/>
      <c r="KXS161" s="285"/>
      <c r="KXT161" s="285"/>
      <c r="KXU161" s="285"/>
      <c r="KXV161" s="285"/>
      <c r="KXW161" s="286"/>
      <c r="KXX161" s="287"/>
      <c r="KXY161" s="287"/>
      <c r="KXZ161" s="285"/>
      <c r="KYA161" s="288"/>
      <c r="KYB161" s="288"/>
      <c r="KYC161" s="289"/>
      <c r="KYD161" s="285"/>
      <c r="KYE161" s="285"/>
      <c r="KYF161" s="285"/>
      <c r="KYG161" s="285"/>
      <c r="KYH161" s="285"/>
      <c r="KYI161" s="283"/>
      <c r="KYJ161" s="284"/>
      <c r="KYK161" s="285"/>
      <c r="KYL161" s="285"/>
      <c r="KYM161" s="285"/>
      <c r="KYN161" s="285"/>
      <c r="KYO161" s="285"/>
      <c r="KYP161" s="285"/>
      <c r="KYQ161" s="285"/>
      <c r="KYR161" s="285"/>
      <c r="KYS161" s="285"/>
      <c r="KYT161" s="286"/>
      <c r="KYU161" s="287"/>
      <c r="KYV161" s="287"/>
      <c r="KYW161" s="285"/>
      <c r="KYX161" s="288"/>
      <c r="KYY161" s="288"/>
      <c r="KYZ161" s="289"/>
      <c r="KZA161" s="285"/>
      <c r="KZB161" s="285"/>
      <c r="KZC161" s="285"/>
      <c r="KZD161" s="285"/>
      <c r="KZE161" s="285"/>
      <c r="KZF161" s="283"/>
      <c r="KZG161" s="284"/>
      <c r="KZH161" s="285"/>
      <c r="KZI161" s="285"/>
      <c r="KZJ161" s="285"/>
      <c r="KZK161" s="285"/>
      <c r="KZL161" s="285"/>
      <c r="KZM161" s="285"/>
      <c r="KZN161" s="285"/>
      <c r="KZO161" s="285"/>
      <c r="KZP161" s="285"/>
      <c r="KZQ161" s="286"/>
      <c r="KZR161" s="287"/>
      <c r="KZS161" s="287"/>
      <c r="KZT161" s="285"/>
      <c r="KZU161" s="288"/>
      <c r="KZV161" s="288"/>
      <c r="KZW161" s="289"/>
      <c r="KZX161" s="285"/>
      <c r="KZY161" s="285"/>
      <c r="KZZ161" s="285"/>
      <c r="LAA161" s="285"/>
      <c r="LAB161" s="285"/>
      <c r="LAC161" s="283"/>
      <c r="LAD161" s="284"/>
      <c r="LAE161" s="285"/>
      <c r="LAF161" s="285"/>
      <c r="LAG161" s="285"/>
      <c r="LAH161" s="285"/>
      <c r="LAI161" s="285"/>
      <c r="LAJ161" s="285"/>
      <c r="LAK161" s="285"/>
      <c r="LAL161" s="285"/>
      <c r="LAM161" s="285"/>
      <c r="LAN161" s="286"/>
      <c r="LAO161" s="287"/>
      <c r="LAP161" s="287"/>
      <c r="LAQ161" s="285"/>
      <c r="LAR161" s="288"/>
      <c r="LAS161" s="288"/>
      <c r="LAT161" s="289"/>
      <c r="LAU161" s="285"/>
      <c r="LAV161" s="285"/>
      <c r="LAW161" s="285"/>
      <c r="LAX161" s="285"/>
      <c r="LAY161" s="285"/>
      <c r="LAZ161" s="283"/>
      <c r="LBA161" s="284"/>
      <c r="LBB161" s="285"/>
      <c r="LBC161" s="285"/>
      <c r="LBD161" s="285"/>
      <c r="LBE161" s="285"/>
      <c r="LBF161" s="285"/>
      <c r="LBG161" s="285"/>
      <c r="LBH161" s="285"/>
      <c r="LBI161" s="285"/>
      <c r="LBJ161" s="285"/>
      <c r="LBK161" s="286"/>
      <c r="LBL161" s="287"/>
      <c r="LBM161" s="287"/>
      <c r="LBN161" s="285"/>
      <c r="LBO161" s="288"/>
      <c r="LBP161" s="288"/>
      <c r="LBQ161" s="289"/>
      <c r="LBR161" s="285"/>
      <c r="LBS161" s="285"/>
      <c r="LBT161" s="285"/>
      <c r="LBU161" s="285"/>
      <c r="LBV161" s="285"/>
      <c r="LBW161" s="283"/>
      <c r="LBX161" s="284"/>
      <c r="LBY161" s="285"/>
      <c r="LBZ161" s="285"/>
      <c r="LCA161" s="285"/>
      <c r="LCB161" s="285"/>
      <c r="LCC161" s="285"/>
      <c r="LCD161" s="285"/>
      <c r="LCE161" s="285"/>
      <c r="LCF161" s="285"/>
      <c r="LCG161" s="285"/>
      <c r="LCH161" s="286"/>
      <c r="LCI161" s="287"/>
      <c r="LCJ161" s="287"/>
      <c r="LCK161" s="285"/>
      <c r="LCL161" s="288"/>
      <c r="LCM161" s="288"/>
      <c r="LCN161" s="289"/>
      <c r="LCO161" s="285"/>
      <c r="LCP161" s="285"/>
      <c r="LCQ161" s="285"/>
      <c r="LCR161" s="285"/>
      <c r="LCS161" s="285"/>
      <c r="LCT161" s="283"/>
      <c r="LCU161" s="284"/>
      <c r="LCV161" s="285"/>
      <c r="LCW161" s="285"/>
      <c r="LCX161" s="285"/>
      <c r="LCY161" s="285"/>
      <c r="LCZ161" s="285"/>
      <c r="LDA161" s="285"/>
      <c r="LDB161" s="285"/>
      <c r="LDC161" s="285"/>
      <c r="LDD161" s="285"/>
      <c r="LDE161" s="286"/>
      <c r="LDF161" s="287"/>
      <c r="LDG161" s="287"/>
      <c r="LDH161" s="285"/>
      <c r="LDI161" s="288"/>
      <c r="LDJ161" s="288"/>
      <c r="LDK161" s="289"/>
      <c r="LDL161" s="285"/>
      <c r="LDM161" s="285"/>
      <c r="LDN161" s="285"/>
      <c r="LDO161" s="285"/>
      <c r="LDP161" s="285"/>
      <c r="LDQ161" s="283"/>
      <c r="LDR161" s="284"/>
      <c r="LDS161" s="285"/>
      <c r="LDT161" s="285"/>
      <c r="LDU161" s="285"/>
      <c r="LDV161" s="285"/>
      <c r="LDW161" s="285"/>
      <c r="LDX161" s="285"/>
      <c r="LDY161" s="285"/>
      <c r="LDZ161" s="285"/>
      <c r="LEA161" s="285"/>
      <c r="LEB161" s="286"/>
      <c r="LEC161" s="287"/>
      <c r="LED161" s="287"/>
      <c r="LEE161" s="285"/>
      <c r="LEF161" s="288"/>
      <c r="LEG161" s="288"/>
      <c r="LEH161" s="289"/>
      <c r="LEI161" s="285"/>
      <c r="LEJ161" s="285"/>
      <c r="LEK161" s="285"/>
      <c r="LEL161" s="285"/>
      <c r="LEM161" s="285"/>
      <c r="LEN161" s="283"/>
      <c r="LEO161" s="284"/>
      <c r="LEP161" s="285"/>
      <c r="LEQ161" s="285"/>
      <c r="LER161" s="285"/>
      <c r="LES161" s="285"/>
      <c r="LET161" s="285"/>
      <c r="LEU161" s="285"/>
      <c r="LEV161" s="285"/>
      <c r="LEW161" s="285"/>
      <c r="LEX161" s="285"/>
      <c r="LEY161" s="286"/>
      <c r="LEZ161" s="287"/>
      <c r="LFA161" s="287"/>
      <c r="LFB161" s="285"/>
      <c r="LFC161" s="288"/>
      <c r="LFD161" s="288"/>
      <c r="LFE161" s="289"/>
      <c r="LFF161" s="285"/>
      <c r="LFG161" s="285"/>
      <c r="LFH161" s="285"/>
      <c r="LFI161" s="285"/>
      <c r="LFJ161" s="285"/>
      <c r="LFK161" s="283"/>
      <c r="LFL161" s="284"/>
      <c r="LFM161" s="285"/>
      <c r="LFN161" s="285"/>
      <c r="LFO161" s="285"/>
      <c r="LFP161" s="285"/>
      <c r="LFQ161" s="285"/>
      <c r="LFR161" s="285"/>
      <c r="LFS161" s="285"/>
      <c r="LFT161" s="285"/>
      <c r="LFU161" s="285"/>
      <c r="LFV161" s="286"/>
      <c r="LFW161" s="287"/>
      <c r="LFX161" s="287"/>
      <c r="LFY161" s="285"/>
      <c r="LFZ161" s="288"/>
      <c r="LGA161" s="288"/>
      <c r="LGB161" s="289"/>
      <c r="LGC161" s="285"/>
      <c r="LGD161" s="285"/>
      <c r="LGE161" s="285"/>
      <c r="LGF161" s="285"/>
      <c r="LGG161" s="285"/>
      <c r="LGH161" s="283"/>
      <c r="LGI161" s="284"/>
      <c r="LGJ161" s="285"/>
      <c r="LGK161" s="285"/>
      <c r="LGL161" s="285"/>
      <c r="LGM161" s="285"/>
      <c r="LGN161" s="285"/>
      <c r="LGO161" s="285"/>
      <c r="LGP161" s="285"/>
      <c r="LGQ161" s="285"/>
      <c r="LGR161" s="285"/>
      <c r="LGS161" s="286"/>
      <c r="LGT161" s="287"/>
      <c r="LGU161" s="287"/>
      <c r="LGV161" s="285"/>
      <c r="LGW161" s="288"/>
      <c r="LGX161" s="288"/>
      <c r="LGY161" s="289"/>
      <c r="LGZ161" s="285"/>
      <c r="LHA161" s="285"/>
      <c r="LHB161" s="285"/>
      <c r="LHC161" s="285"/>
      <c r="LHD161" s="285"/>
      <c r="LHE161" s="283"/>
      <c r="LHF161" s="284"/>
      <c r="LHG161" s="285"/>
      <c r="LHH161" s="285"/>
      <c r="LHI161" s="285"/>
      <c r="LHJ161" s="285"/>
      <c r="LHK161" s="285"/>
      <c r="LHL161" s="285"/>
      <c r="LHM161" s="285"/>
      <c r="LHN161" s="285"/>
      <c r="LHO161" s="285"/>
      <c r="LHP161" s="286"/>
      <c r="LHQ161" s="287"/>
      <c r="LHR161" s="287"/>
      <c r="LHS161" s="285"/>
      <c r="LHT161" s="288"/>
      <c r="LHU161" s="288"/>
      <c r="LHV161" s="289"/>
      <c r="LHW161" s="285"/>
      <c r="LHX161" s="285"/>
      <c r="LHY161" s="285"/>
      <c r="LHZ161" s="285"/>
      <c r="LIA161" s="285"/>
      <c r="LIB161" s="283"/>
      <c r="LIC161" s="284"/>
      <c r="LID161" s="285"/>
      <c r="LIE161" s="285"/>
      <c r="LIF161" s="285"/>
      <c r="LIG161" s="285"/>
      <c r="LIH161" s="285"/>
      <c r="LII161" s="285"/>
      <c r="LIJ161" s="285"/>
      <c r="LIK161" s="285"/>
      <c r="LIL161" s="285"/>
      <c r="LIM161" s="286"/>
      <c r="LIN161" s="287"/>
      <c r="LIO161" s="287"/>
      <c r="LIP161" s="285"/>
      <c r="LIQ161" s="288"/>
      <c r="LIR161" s="288"/>
      <c r="LIS161" s="289"/>
      <c r="LIT161" s="285"/>
      <c r="LIU161" s="285"/>
      <c r="LIV161" s="285"/>
      <c r="LIW161" s="285"/>
      <c r="LIX161" s="285"/>
      <c r="LIY161" s="283"/>
      <c r="LIZ161" s="284"/>
      <c r="LJA161" s="285"/>
      <c r="LJB161" s="285"/>
      <c r="LJC161" s="285"/>
      <c r="LJD161" s="285"/>
      <c r="LJE161" s="285"/>
      <c r="LJF161" s="285"/>
      <c r="LJG161" s="285"/>
      <c r="LJH161" s="285"/>
      <c r="LJI161" s="285"/>
      <c r="LJJ161" s="286"/>
      <c r="LJK161" s="287"/>
      <c r="LJL161" s="287"/>
      <c r="LJM161" s="285"/>
      <c r="LJN161" s="288"/>
      <c r="LJO161" s="288"/>
      <c r="LJP161" s="289"/>
      <c r="LJQ161" s="285"/>
      <c r="LJR161" s="285"/>
      <c r="LJS161" s="285"/>
      <c r="LJT161" s="285"/>
      <c r="LJU161" s="285"/>
      <c r="LJV161" s="283"/>
      <c r="LJW161" s="284"/>
      <c r="LJX161" s="285"/>
      <c r="LJY161" s="285"/>
      <c r="LJZ161" s="285"/>
      <c r="LKA161" s="285"/>
      <c r="LKB161" s="285"/>
      <c r="LKC161" s="285"/>
      <c r="LKD161" s="285"/>
      <c r="LKE161" s="285"/>
      <c r="LKF161" s="285"/>
      <c r="LKG161" s="286"/>
      <c r="LKH161" s="287"/>
      <c r="LKI161" s="287"/>
      <c r="LKJ161" s="285"/>
      <c r="LKK161" s="288"/>
      <c r="LKL161" s="288"/>
      <c r="LKM161" s="289"/>
      <c r="LKN161" s="285"/>
      <c r="LKO161" s="285"/>
      <c r="LKP161" s="285"/>
      <c r="LKQ161" s="285"/>
      <c r="LKR161" s="285"/>
      <c r="LKS161" s="283"/>
      <c r="LKT161" s="284"/>
      <c r="LKU161" s="285"/>
      <c r="LKV161" s="285"/>
      <c r="LKW161" s="285"/>
      <c r="LKX161" s="285"/>
      <c r="LKY161" s="285"/>
      <c r="LKZ161" s="285"/>
      <c r="LLA161" s="285"/>
      <c r="LLB161" s="285"/>
      <c r="LLC161" s="285"/>
      <c r="LLD161" s="286"/>
      <c r="LLE161" s="287"/>
      <c r="LLF161" s="287"/>
      <c r="LLG161" s="285"/>
      <c r="LLH161" s="288"/>
      <c r="LLI161" s="288"/>
      <c r="LLJ161" s="289"/>
      <c r="LLK161" s="285"/>
      <c r="LLL161" s="285"/>
      <c r="LLM161" s="285"/>
      <c r="LLN161" s="285"/>
      <c r="LLO161" s="285"/>
      <c r="LLP161" s="283"/>
      <c r="LLQ161" s="284"/>
      <c r="LLR161" s="285"/>
      <c r="LLS161" s="285"/>
      <c r="LLT161" s="285"/>
      <c r="LLU161" s="285"/>
      <c r="LLV161" s="285"/>
      <c r="LLW161" s="285"/>
      <c r="LLX161" s="285"/>
      <c r="LLY161" s="285"/>
      <c r="LLZ161" s="285"/>
      <c r="LMA161" s="286"/>
      <c r="LMB161" s="287"/>
      <c r="LMC161" s="287"/>
      <c r="LMD161" s="285"/>
      <c r="LME161" s="288"/>
      <c r="LMF161" s="288"/>
      <c r="LMG161" s="289"/>
      <c r="LMH161" s="285"/>
      <c r="LMI161" s="285"/>
      <c r="LMJ161" s="285"/>
      <c r="LMK161" s="285"/>
      <c r="LML161" s="285"/>
      <c r="LMM161" s="283"/>
      <c r="LMN161" s="284"/>
      <c r="LMO161" s="285"/>
      <c r="LMP161" s="285"/>
      <c r="LMQ161" s="285"/>
      <c r="LMR161" s="285"/>
      <c r="LMS161" s="285"/>
      <c r="LMT161" s="285"/>
      <c r="LMU161" s="285"/>
      <c r="LMV161" s="285"/>
      <c r="LMW161" s="285"/>
      <c r="LMX161" s="286"/>
      <c r="LMY161" s="287"/>
      <c r="LMZ161" s="287"/>
      <c r="LNA161" s="285"/>
      <c r="LNB161" s="288"/>
      <c r="LNC161" s="288"/>
      <c r="LND161" s="289"/>
      <c r="LNE161" s="285"/>
      <c r="LNF161" s="285"/>
      <c r="LNG161" s="285"/>
      <c r="LNH161" s="285"/>
      <c r="LNI161" s="285"/>
      <c r="LNJ161" s="283"/>
      <c r="LNK161" s="284"/>
      <c r="LNL161" s="285"/>
      <c r="LNM161" s="285"/>
      <c r="LNN161" s="285"/>
      <c r="LNO161" s="285"/>
      <c r="LNP161" s="285"/>
      <c r="LNQ161" s="285"/>
      <c r="LNR161" s="285"/>
      <c r="LNS161" s="285"/>
      <c r="LNT161" s="285"/>
      <c r="LNU161" s="286"/>
      <c r="LNV161" s="287"/>
      <c r="LNW161" s="287"/>
      <c r="LNX161" s="285"/>
      <c r="LNY161" s="288"/>
      <c r="LNZ161" s="288"/>
      <c r="LOA161" s="289"/>
      <c r="LOB161" s="285"/>
      <c r="LOC161" s="285"/>
      <c r="LOD161" s="285"/>
      <c r="LOE161" s="285"/>
      <c r="LOF161" s="285"/>
      <c r="LOG161" s="283"/>
      <c r="LOH161" s="284"/>
      <c r="LOI161" s="285"/>
      <c r="LOJ161" s="285"/>
      <c r="LOK161" s="285"/>
      <c r="LOL161" s="285"/>
      <c r="LOM161" s="285"/>
      <c r="LON161" s="285"/>
      <c r="LOO161" s="285"/>
      <c r="LOP161" s="285"/>
      <c r="LOQ161" s="285"/>
      <c r="LOR161" s="286"/>
      <c r="LOS161" s="287"/>
      <c r="LOT161" s="287"/>
      <c r="LOU161" s="285"/>
      <c r="LOV161" s="288"/>
      <c r="LOW161" s="288"/>
      <c r="LOX161" s="289"/>
      <c r="LOY161" s="285"/>
      <c r="LOZ161" s="285"/>
      <c r="LPA161" s="285"/>
      <c r="LPB161" s="285"/>
      <c r="LPC161" s="285"/>
      <c r="LPD161" s="283"/>
      <c r="LPE161" s="284"/>
      <c r="LPF161" s="285"/>
      <c r="LPG161" s="285"/>
      <c r="LPH161" s="285"/>
      <c r="LPI161" s="285"/>
      <c r="LPJ161" s="285"/>
      <c r="LPK161" s="285"/>
      <c r="LPL161" s="285"/>
      <c r="LPM161" s="285"/>
      <c r="LPN161" s="285"/>
      <c r="LPO161" s="286"/>
      <c r="LPP161" s="287"/>
      <c r="LPQ161" s="287"/>
      <c r="LPR161" s="285"/>
      <c r="LPS161" s="288"/>
      <c r="LPT161" s="288"/>
      <c r="LPU161" s="289"/>
      <c r="LPV161" s="285"/>
      <c r="LPW161" s="285"/>
      <c r="LPX161" s="285"/>
      <c r="LPY161" s="285"/>
      <c r="LPZ161" s="285"/>
      <c r="LQA161" s="283"/>
      <c r="LQB161" s="284"/>
      <c r="LQC161" s="285"/>
      <c r="LQD161" s="285"/>
      <c r="LQE161" s="285"/>
      <c r="LQF161" s="285"/>
      <c r="LQG161" s="285"/>
      <c r="LQH161" s="285"/>
      <c r="LQI161" s="285"/>
      <c r="LQJ161" s="285"/>
      <c r="LQK161" s="285"/>
      <c r="LQL161" s="286"/>
      <c r="LQM161" s="287"/>
      <c r="LQN161" s="287"/>
      <c r="LQO161" s="285"/>
      <c r="LQP161" s="288"/>
      <c r="LQQ161" s="288"/>
      <c r="LQR161" s="289"/>
      <c r="LQS161" s="285"/>
      <c r="LQT161" s="285"/>
      <c r="LQU161" s="285"/>
      <c r="LQV161" s="285"/>
      <c r="LQW161" s="285"/>
      <c r="LQX161" s="283"/>
      <c r="LQY161" s="284"/>
      <c r="LQZ161" s="285"/>
      <c r="LRA161" s="285"/>
      <c r="LRB161" s="285"/>
      <c r="LRC161" s="285"/>
      <c r="LRD161" s="285"/>
      <c r="LRE161" s="285"/>
      <c r="LRF161" s="285"/>
      <c r="LRG161" s="285"/>
      <c r="LRH161" s="285"/>
      <c r="LRI161" s="286"/>
      <c r="LRJ161" s="287"/>
      <c r="LRK161" s="287"/>
      <c r="LRL161" s="285"/>
      <c r="LRM161" s="288"/>
      <c r="LRN161" s="288"/>
      <c r="LRO161" s="289"/>
      <c r="LRP161" s="285"/>
      <c r="LRQ161" s="285"/>
      <c r="LRR161" s="285"/>
      <c r="LRS161" s="285"/>
      <c r="LRT161" s="285"/>
      <c r="LRU161" s="283"/>
      <c r="LRV161" s="284"/>
      <c r="LRW161" s="285"/>
      <c r="LRX161" s="285"/>
      <c r="LRY161" s="285"/>
      <c r="LRZ161" s="285"/>
      <c r="LSA161" s="285"/>
      <c r="LSB161" s="285"/>
      <c r="LSC161" s="285"/>
      <c r="LSD161" s="285"/>
      <c r="LSE161" s="285"/>
      <c r="LSF161" s="286"/>
      <c r="LSG161" s="287"/>
      <c r="LSH161" s="287"/>
      <c r="LSI161" s="285"/>
      <c r="LSJ161" s="288"/>
      <c r="LSK161" s="288"/>
      <c r="LSL161" s="289"/>
      <c r="LSM161" s="285"/>
      <c r="LSN161" s="285"/>
      <c r="LSO161" s="285"/>
      <c r="LSP161" s="285"/>
      <c r="LSQ161" s="285"/>
      <c r="LSR161" s="283"/>
      <c r="LSS161" s="284"/>
      <c r="LST161" s="285"/>
      <c r="LSU161" s="285"/>
      <c r="LSV161" s="285"/>
      <c r="LSW161" s="285"/>
      <c r="LSX161" s="285"/>
      <c r="LSY161" s="285"/>
      <c r="LSZ161" s="285"/>
      <c r="LTA161" s="285"/>
      <c r="LTB161" s="285"/>
      <c r="LTC161" s="286"/>
      <c r="LTD161" s="287"/>
      <c r="LTE161" s="287"/>
      <c r="LTF161" s="285"/>
      <c r="LTG161" s="288"/>
      <c r="LTH161" s="288"/>
      <c r="LTI161" s="289"/>
      <c r="LTJ161" s="285"/>
      <c r="LTK161" s="285"/>
      <c r="LTL161" s="285"/>
      <c r="LTM161" s="285"/>
      <c r="LTN161" s="285"/>
      <c r="LTO161" s="283"/>
      <c r="LTP161" s="284"/>
      <c r="LTQ161" s="285"/>
      <c r="LTR161" s="285"/>
      <c r="LTS161" s="285"/>
      <c r="LTT161" s="285"/>
      <c r="LTU161" s="285"/>
      <c r="LTV161" s="285"/>
      <c r="LTW161" s="285"/>
      <c r="LTX161" s="285"/>
      <c r="LTY161" s="285"/>
      <c r="LTZ161" s="286"/>
      <c r="LUA161" s="287"/>
      <c r="LUB161" s="287"/>
      <c r="LUC161" s="285"/>
      <c r="LUD161" s="288"/>
      <c r="LUE161" s="288"/>
      <c r="LUF161" s="289"/>
      <c r="LUG161" s="285"/>
      <c r="LUH161" s="285"/>
      <c r="LUI161" s="285"/>
      <c r="LUJ161" s="285"/>
      <c r="LUK161" s="285"/>
      <c r="LUL161" s="283"/>
      <c r="LUM161" s="284"/>
      <c r="LUN161" s="285"/>
      <c r="LUO161" s="285"/>
      <c r="LUP161" s="285"/>
      <c r="LUQ161" s="285"/>
      <c r="LUR161" s="285"/>
      <c r="LUS161" s="285"/>
      <c r="LUT161" s="285"/>
      <c r="LUU161" s="285"/>
      <c r="LUV161" s="285"/>
      <c r="LUW161" s="286"/>
      <c r="LUX161" s="287"/>
      <c r="LUY161" s="287"/>
      <c r="LUZ161" s="285"/>
      <c r="LVA161" s="288"/>
      <c r="LVB161" s="288"/>
      <c r="LVC161" s="289"/>
      <c r="LVD161" s="285"/>
      <c r="LVE161" s="285"/>
      <c r="LVF161" s="285"/>
      <c r="LVG161" s="285"/>
      <c r="LVH161" s="285"/>
      <c r="LVI161" s="283"/>
      <c r="LVJ161" s="284"/>
      <c r="LVK161" s="285"/>
      <c r="LVL161" s="285"/>
      <c r="LVM161" s="285"/>
      <c r="LVN161" s="285"/>
      <c r="LVO161" s="285"/>
      <c r="LVP161" s="285"/>
      <c r="LVQ161" s="285"/>
      <c r="LVR161" s="285"/>
      <c r="LVS161" s="285"/>
      <c r="LVT161" s="286"/>
      <c r="LVU161" s="287"/>
      <c r="LVV161" s="287"/>
      <c r="LVW161" s="285"/>
      <c r="LVX161" s="288"/>
      <c r="LVY161" s="288"/>
      <c r="LVZ161" s="289"/>
      <c r="LWA161" s="285"/>
      <c r="LWB161" s="285"/>
      <c r="LWC161" s="285"/>
      <c r="LWD161" s="285"/>
      <c r="LWE161" s="285"/>
      <c r="LWF161" s="283"/>
      <c r="LWG161" s="284"/>
      <c r="LWH161" s="285"/>
      <c r="LWI161" s="285"/>
      <c r="LWJ161" s="285"/>
      <c r="LWK161" s="285"/>
      <c r="LWL161" s="285"/>
      <c r="LWM161" s="285"/>
      <c r="LWN161" s="285"/>
      <c r="LWO161" s="285"/>
      <c r="LWP161" s="285"/>
      <c r="LWQ161" s="286"/>
      <c r="LWR161" s="287"/>
      <c r="LWS161" s="287"/>
      <c r="LWT161" s="285"/>
      <c r="LWU161" s="288"/>
      <c r="LWV161" s="288"/>
      <c r="LWW161" s="289"/>
      <c r="LWX161" s="285"/>
      <c r="LWY161" s="285"/>
      <c r="LWZ161" s="285"/>
      <c r="LXA161" s="285"/>
      <c r="LXB161" s="285"/>
      <c r="LXC161" s="283"/>
      <c r="LXD161" s="284"/>
      <c r="LXE161" s="285"/>
      <c r="LXF161" s="285"/>
      <c r="LXG161" s="285"/>
      <c r="LXH161" s="285"/>
      <c r="LXI161" s="285"/>
      <c r="LXJ161" s="285"/>
      <c r="LXK161" s="285"/>
      <c r="LXL161" s="285"/>
      <c r="LXM161" s="285"/>
      <c r="LXN161" s="286"/>
      <c r="LXO161" s="287"/>
      <c r="LXP161" s="287"/>
      <c r="LXQ161" s="285"/>
      <c r="LXR161" s="288"/>
      <c r="LXS161" s="288"/>
      <c r="LXT161" s="289"/>
      <c r="LXU161" s="285"/>
      <c r="LXV161" s="285"/>
      <c r="LXW161" s="285"/>
      <c r="LXX161" s="285"/>
      <c r="LXY161" s="285"/>
      <c r="LXZ161" s="283"/>
      <c r="LYA161" s="284"/>
      <c r="LYB161" s="285"/>
      <c r="LYC161" s="285"/>
      <c r="LYD161" s="285"/>
      <c r="LYE161" s="285"/>
      <c r="LYF161" s="285"/>
      <c r="LYG161" s="285"/>
      <c r="LYH161" s="285"/>
      <c r="LYI161" s="285"/>
      <c r="LYJ161" s="285"/>
      <c r="LYK161" s="286"/>
      <c r="LYL161" s="287"/>
      <c r="LYM161" s="287"/>
      <c r="LYN161" s="285"/>
      <c r="LYO161" s="288"/>
      <c r="LYP161" s="288"/>
      <c r="LYQ161" s="289"/>
      <c r="LYR161" s="285"/>
      <c r="LYS161" s="285"/>
      <c r="LYT161" s="285"/>
      <c r="LYU161" s="285"/>
      <c r="LYV161" s="285"/>
      <c r="LYW161" s="283"/>
      <c r="LYX161" s="284"/>
      <c r="LYY161" s="285"/>
      <c r="LYZ161" s="285"/>
      <c r="LZA161" s="285"/>
      <c r="LZB161" s="285"/>
      <c r="LZC161" s="285"/>
      <c r="LZD161" s="285"/>
      <c r="LZE161" s="285"/>
      <c r="LZF161" s="285"/>
      <c r="LZG161" s="285"/>
      <c r="LZH161" s="286"/>
      <c r="LZI161" s="287"/>
      <c r="LZJ161" s="287"/>
      <c r="LZK161" s="285"/>
      <c r="LZL161" s="288"/>
      <c r="LZM161" s="288"/>
      <c r="LZN161" s="289"/>
      <c r="LZO161" s="285"/>
      <c r="LZP161" s="285"/>
      <c r="LZQ161" s="285"/>
      <c r="LZR161" s="285"/>
      <c r="LZS161" s="285"/>
      <c r="LZT161" s="283"/>
      <c r="LZU161" s="284"/>
      <c r="LZV161" s="285"/>
      <c r="LZW161" s="285"/>
      <c r="LZX161" s="285"/>
      <c r="LZY161" s="285"/>
      <c r="LZZ161" s="285"/>
      <c r="MAA161" s="285"/>
      <c r="MAB161" s="285"/>
      <c r="MAC161" s="285"/>
      <c r="MAD161" s="285"/>
      <c r="MAE161" s="286"/>
      <c r="MAF161" s="287"/>
      <c r="MAG161" s="287"/>
      <c r="MAH161" s="285"/>
      <c r="MAI161" s="288"/>
      <c r="MAJ161" s="288"/>
      <c r="MAK161" s="289"/>
      <c r="MAL161" s="285"/>
      <c r="MAM161" s="285"/>
      <c r="MAN161" s="285"/>
      <c r="MAO161" s="285"/>
      <c r="MAP161" s="285"/>
      <c r="MAQ161" s="283"/>
      <c r="MAR161" s="284"/>
      <c r="MAS161" s="285"/>
      <c r="MAT161" s="285"/>
      <c r="MAU161" s="285"/>
      <c r="MAV161" s="285"/>
      <c r="MAW161" s="285"/>
      <c r="MAX161" s="285"/>
      <c r="MAY161" s="285"/>
      <c r="MAZ161" s="285"/>
      <c r="MBA161" s="285"/>
      <c r="MBB161" s="286"/>
      <c r="MBC161" s="287"/>
      <c r="MBD161" s="287"/>
      <c r="MBE161" s="285"/>
      <c r="MBF161" s="288"/>
      <c r="MBG161" s="288"/>
      <c r="MBH161" s="289"/>
      <c r="MBI161" s="285"/>
      <c r="MBJ161" s="285"/>
      <c r="MBK161" s="285"/>
      <c r="MBL161" s="285"/>
      <c r="MBM161" s="285"/>
      <c r="MBN161" s="283"/>
      <c r="MBO161" s="284"/>
      <c r="MBP161" s="285"/>
      <c r="MBQ161" s="285"/>
      <c r="MBR161" s="285"/>
      <c r="MBS161" s="285"/>
      <c r="MBT161" s="285"/>
      <c r="MBU161" s="285"/>
      <c r="MBV161" s="285"/>
      <c r="MBW161" s="285"/>
      <c r="MBX161" s="285"/>
      <c r="MBY161" s="286"/>
      <c r="MBZ161" s="287"/>
      <c r="MCA161" s="287"/>
      <c r="MCB161" s="285"/>
      <c r="MCC161" s="288"/>
      <c r="MCD161" s="288"/>
      <c r="MCE161" s="289"/>
      <c r="MCF161" s="285"/>
      <c r="MCG161" s="285"/>
      <c r="MCH161" s="285"/>
      <c r="MCI161" s="285"/>
      <c r="MCJ161" s="285"/>
      <c r="MCK161" s="283"/>
      <c r="MCL161" s="284"/>
      <c r="MCM161" s="285"/>
      <c r="MCN161" s="285"/>
      <c r="MCO161" s="285"/>
      <c r="MCP161" s="285"/>
      <c r="MCQ161" s="285"/>
      <c r="MCR161" s="285"/>
      <c r="MCS161" s="285"/>
      <c r="MCT161" s="285"/>
      <c r="MCU161" s="285"/>
      <c r="MCV161" s="286"/>
      <c r="MCW161" s="287"/>
      <c r="MCX161" s="287"/>
      <c r="MCY161" s="285"/>
      <c r="MCZ161" s="288"/>
      <c r="MDA161" s="288"/>
      <c r="MDB161" s="289"/>
      <c r="MDC161" s="285"/>
      <c r="MDD161" s="285"/>
      <c r="MDE161" s="285"/>
      <c r="MDF161" s="285"/>
      <c r="MDG161" s="285"/>
      <c r="MDH161" s="283"/>
      <c r="MDI161" s="284"/>
      <c r="MDJ161" s="285"/>
      <c r="MDK161" s="285"/>
      <c r="MDL161" s="285"/>
      <c r="MDM161" s="285"/>
      <c r="MDN161" s="285"/>
      <c r="MDO161" s="285"/>
      <c r="MDP161" s="285"/>
      <c r="MDQ161" s="285"/>
      <c r="MDR161" s="285"/>
      <c r="MDS161" s="286"/>
      <c r="MDT161" s="287"/>
      <c r="MDU161" s="287"/>
      <c r="MDV161" s="285"/>
      <c r="MDW161" s="288"/>
      <c r="MDX161" s="288"/>
      <c r="MDY161" s="289"/>
      <c r="MDZ161" s="285"/>
      <c r="MEA161" s="285"/>
      <c r="MEB161" s="285"/>
      <c r="MEC161" s="285"/>
      <c r="MED161" s="285"/>
      <c r="MEE161" s="283"/>
      <c r="MEF161" s="284"/>
      <c r="MEG161" s="285"/>
      <c r="MEH161" s="285"/>
      <c r="MEI161" s="285"/>
      <c r="MEJ161" s="285"/>
      <c r="MEK161" s="285"/>
      <c r="MEL161" s="285"/>
      <c r="MEM161" s="285"/>
      <c r="MEN161" s="285"/>
      <c r="MEO161" s="285"/>
      <c r="MEP161" s="286"/>
      <c r="MEQ161" s="287"/>
      <c r="MER161" s="287"/>
      <c r="MES161" s="285"/>
      <c r="MET161" s="288"/>
      <c r="MEU161" s="288"/>
      <c r="MEV161" s="289"/>
      <c r="MEW161" s="285"/>
      <c r="MEX161" s="285"/>
      <c r="MEY161" s="285"/>
      <c r="MEZ161" s="285"/>
      <c r="MFA161" s="285"/>
      <c r="MFB161" s="283"/>
      <c r="MFC161" s="284"/>
      <c r="MFD161" s="285"/>
      <c r="MFE161" s="285"/>
      <c r="MFF161" s="285"/>
      <c r="MFG161" s="285"/>
      <c r="MFH161" s="285"/>
      <c r="MFI161" s="285"/>
      <c r="MFJ161" s="285"/>
      <c r="MFK161" s="285"/>
      <c r="MFL161" s="285"/>
      <c r="MFM161" s="286"/>
      <c r="MFN161" s="287"/>
      <c r="MFO161" s="287"/>
      <c r="MFP161" s="285"/>
      <c r="MFQ161" s="288"/>
      <c r="MFR161" s="288"/>
      <c r="MFS161" s="289"/>
      <c r="MFT161" s="285"/>
      <c r="MFU161" s="285"/>
      <c r="MFV161" s="285"/>
      <c r="MFW161" s="285"/>
      <c r="MFX161" s="285"/>
      <c r="MFY161" s="283"/>
      <c r="MFZ161" s="284"/>
      <c r="MGA161" s="285"/>
      <c r="MGB161" s="285"/>
      <c r="MGC161" s="285"/>
      <c r="MGD161" s="285"/>
      <c r="MGE161" s="285"/>
      <c r="MGF161" s="285"/>
      <c r="MGG161" s="285"/>
      <c r="MGH161" s="285"/>
      <c r="MGI161" s="285"/>
      <c r="MGJ161" s="286"/>
      <c r="MGK161" s="287"/>
      <c r="MGL161" s="287"/>
      <c r="MGM161" s="285"/>
      <c r="MGN161" s="288"/>
      <c r="MGO161" s="288"/>
      <c r="MGP161" s="289"/>
      <c r="MGQ161" s="285"/>
      <c r="MGR161" s="285"/>
      <c r="MGS161" s="285"/>
      <c r="MGT161" s="285"/>
      <c r="MGU161" s="285"/>
      <c r="MGV161" s="283"/>
      <c r="MGW161" s="284"/>
      <c r="MGX161" s="285"/>
      <c r="MGY161" s="285"/>
      <c r="MGZ161" s="285"/>
      <c r="MHA161" s="285"/>
      <c r="MHB161" s="285"/>
      <c r="MHC161" s="285"/>
      <c r="MHD161" s="285"/>
      <c r="MHE161" s="285"/>
      <c r="MHF161" s="285"/>
      <c r="MHG161" s="286"/>
      <c r="MHH161" s="287"/>
      <c r="MHI161" s="287"/>
      <c r="MHJ161" s="285"/>
      <c r="MHK161" s="288"/>
      <c r="MHL161" s="288"/>
      <c r="MHM161" s="289"/>
      <c r="MHN161" s="285"/>
      <c r="MHO161" s="285"/>
      <c r="MHP161" s="285"/>
      <c r="MHQ161" s="285"/>
      <c r="MHR161" s="285"/>
      <c r="MHS161" s="283"/>
      <c r="MHT161" s="284"/>
      <c r="MHU161" s="285"/>
      <c r="MHV161" s="285"/>
      <c r="MHW161" s="285"/>
      <c r="MHX161" s="285"/>
      <c r="MHY161" s="285"/>
      <c r="MHZ161" s="285"/>
      <c r="MIA161" s="285"/>
      <c r="MIB161" s="285"/>
      <c r="MIC161" s="285"/>
      <c r="MID161" s="286"/>
      <c r="MIE161" s="287"/>
      <c r="MIF161" s="287"/>
      <c r="MIG161" s="285"/>
      <c r="MIH161" s="288"/>
      <c r="MII161" s="288"/>
      <c r="MIJ161" s="289"/>
      <c r="MIK161" s="285"/>
      <c r="MIL161" s="285"/>
      <c r="MIM161" s="285"/>
      <c r="MIN161" s="285"/>
      <c r="MIO161" s="285"/>
      <c r="MIP161" s="283"/>
      <c r="MIQ161" s="284"/>
      <c r="MIR161" s="285"/>
      <c r="MIS161" s="285"/>
      <c r="MIT161" s="285"/>
      <c r="MIU161" s="285"/>
      <c r="MIV161" s="285"/>
      <c r="MIW161" s="285"/>
      <c r="MIX161" s="285"/>
      <c r="MIY161" s="285"/>
      <c r="MIZ161" s="285"/>
      <c r="MJA161" s="286"/>
      <c r="MJB161" s="287"/>
      <c r="MJC161" s="287"/>
      <c r="MJD161" s="285"/>
      <c r="MJE161" s="288"/>
      <c r="MJF161" s="288"/>
      <c r="MJG161" s="289"/>
      <c r="MJH161" s="285"/>
      <c r="MJI161" s="285"/>
      <c r="MJJ161" s="285"/>
      <c r="MJK161" s="285"/>
      <c r="MJL161" s="285"/>
      <c r="MJM161" s="283"/>
      <c r="MJN161" s="284"/>
      <c r="MJO161" s="285"/>
      <c r="MJP161" s="285"/>
      <c r="MJQ161" s="285"/>
      <c r="MJR161" s="285"/>
      <c r="MJS161" s="285"/>
      <c r="MJT161" s="285"/>
      <c r="MJU161" s="285"/>
      <c r="MJV161" s="285"/>
      <c r="MJW161" s="285"/>
      <c r="MJX161" s="286"/>
      <c r="MJY161" s="287"/>
      <c r="MJZ161" s="287"/>
      <c r="MKA161" s="285"/>
      <c r="MKB161" s="288"/>
      <c r="MKC161" s="288"/>
      <c r="MKD161" s="289"/>
      <c r="MKE161" s="285"/>
      <c r="MKF161" s="285"/>
      <c r="MKG161" s="285"/>
      <c r="MKH161" s="285"/>
      <c r="MKI161" s="285"/>
      <c r="MKJ161" s="283"/>
      <c r="MKK161" s="284"/>
      <c r="MKL161" s="285"/>
      <c r="MKM161" s="285"/>
      <c r="MKN161" s="285"/>
      <c r="MKO161" s="285"/>
      <c r="MKP161" s="285"/>
      <c r="MKQ161" s="285"/>
      <c r="MKR161" s="285"/>
      <c r="MKS161" s="285"/>
      <c r="MKT161" s="285"/>
      <c r="MKU161" s="286"/>
      <c r="MKV161" s="287"/>
      <c r="MKW161" s="287"/>
      <c r="MKX161" s="285"/>
      <c r="MKY161" s="288"/>
      <c r="MKZ161" s="288"/>
      <c r="MLA161" s="289"/>
      <c r="MLB161" s="285"/>
      <c r="MLC161" s="285"/>
      <c r="MLD161" s="285"/>
      <c r="MLE161" s="285"/>
      <c r="MLF161" s="285"/>
      <c r="MLG161" s="283"/>
      <c r="MLH161" s="284"/>
      <c r="MLI161" s="285"/>
      <c r="MLJ161" s="285"/>
      <c r="MLK161" s="285"/>
      <c r="MLL161" s="285"/>
      <c r="MLM161" s="285"/>
      <c r="MLN161" s="285"/>
      <c r="MLO161" s="285"/>
      <c r="MLP161" s="285"/>
      <c r="MLQ161" s="285"/>
      <c r="MLR161" s="286"/>
      <c r="MLS161" s="287"/>
      <c r="MLT161" s="287"/>
      <c r="MLU161" s="285"/>
      <c r="MLV161" s="288"/>
      <c r="MLW161" s="288"/>
      <c r="MLX161" s="289"/>
      <c r="MLY161" s="285"/>
      <c r="MLZ161" s="285"/>
      <c r="MMA161" s="285"/>
      <c r="MMB161" s="285"/>
      <c r="MMC161" s="285"/>
      <c r="MMD161" s="283"/>
      <c r="MME161" s="284"/>
      <c r="MMF161" s="285"/>
      <c r="MMG161" s="285"/>
      <c r="MMH161" s="285"/>
      <c r="MMI161" s="285"/>
      <c r="MMJ161" s="285"/>
      <c r="MMK161" s="285"/>
      <c r="MML161" s="285"/>
      <c r="MMM161" s="285"/>
      <c r="MMN161" s="285"/>
      <c r="MMO161" s="286"/>
      <c r="MMP161" s="287"/>
      <c r="MMQ161" s="287"/>
      <c r="MMR161" s="285"/>
      <c r="MMS161" s="288"/>
      <c r="MMT161" s="288"/>
      <c r="MMU161" s="289"/>
      <c r="MMV161" s="285"/>
      <c r="MMW161" s="285"/>
      <c r="MMX161" s="285"/>
      <c r="MMY161" s="285"/>
      <c r="MMZ161" s="285"/>
      <c r="MNA161" s="283"/>
      <c r="MNB161" s="284"/>
      <c r="MNC161" s="285"/>
      <c r="MND161" s="285"/>
      <c r="MNE161" s="285"/>
      <c r="MNF161" s="285"/>
      <c r="MNG161" s="285"/>
      <c r="MNH161" s="285"/>
      <c r="MNI161" s="285"/>
      <c r="MNJ161" s="285"/>
      <c r="MNK161" s="285"/>
      <c r="MNL161" s="286"/>
      <c r="MNM161" s="287"/>
      <c r="MNN161" s="287"/>
      <c r="MNO161" s="285"/>
      <c r="MNP161" s="288"/>
      <c r="MNQ161" s="288"/>
      <c r="MNR161" s="289"/>
      <c r="MNS161" s="285"/>
      <c r="MNT161" s="285"/>
      <c r="MNU161" s="285"/>
      <c r="MNV161" s="285"/>
      <c r="MNW161" s="285"/>
      <c r="MNX161" s="283"/>
      <c r="MNY161" s="284"/>
      <c r="MNZ161" s="285"/>
      <c r="MOA161" s="285"/>
      <c r="MOB161" s="285"/>
      <c r="MOC161" s="285"/>
      <c r="MOD161" s="285"/>
      <c r="MOE161" s="285"/>
      <c r="MOF161" s="285"/>
      <c r="MOG161" s="285"/>
      <c r="MOH161" s="285"/>
      <c r="MOI161" s="286"/>
      <c r="MOJ161" s="287"/>
      <c r="MOK161" s="287"/>
      <c r="MOL161" s="285"/>
      <c r="MOM161" s="288"/>
      <c r="MON161" s="288"/>
      <c r="MOO161" s="289"/>
      <c r="MOP161" s="285"/>
      <c r="MOQ161" s="285"/>
      <c r="MOR161" s="285"/>
      <c r="MOS161" s="285"/>
      <c r="MOT161" s="285"/>
      <c r="MOU161" s="283"/>
      <c r="MOV161" s="284"/>
      <c r="MOW161" s="285"/>
      <c r="MOX161" s="285"/>
      <c r="MOY161" s="285"/>
      <c r="MOZ161" s="285"/>
      <c r="MPA161" s="285"/>
      <c r="MPB161" s="285"/>
      <c r="MPC161" s="285"/>
      <c r="MPD161" s="285"/>
      <c r="MPE161" s="285"/>
      <c r="MPF161" s="286"/>
      <c r="MPG161" s="287"/>
      <c r="MPH161" s="287"/>
      <c r="MPI161" s="285"/>
      <c r="MPJ161" s="288"/>
      <c r="MPK161" s="288"/>
      <c r="MPL161" s="289"/>
      <c r="MPM161" s="285"/>
      <c r="MPN161" s="285"/>
      <c r="MPO161" s="285"/>
      <c r="MPP161" s="285"/>
      <c r="MPQ161" s="285"/>
      <c r="MPR161" s="283"/>
      <c r="MPS161" s="284"/>
      <c r="MPT161" s="285"/>
      <c r="MPU161" s="285"/>
      <c r="MPV161" s="285"/>
      <c r="MPW161" s="285"/>
      <c r="MPX161" s="285"/>
      <c r="MPY161" s="285"/>
      <c r="MPZ161" s="285"/>
      <c r="MQA161" s="285"/>
      <c r="MQB161" s="285"/>
      <c r="MQC161" s="286"/>
      <c r="MQD161" s="287"/>
      <c r="MQE161" s="287"/>
      <c r="MQF161" s="285"/>
      <c r="MQG161" s="288"/>
      <c r="MQH161" s="288"/>
      <c r="MQI161" s="289"/>
      <c r="MQJ161" s="285"/>
      <c r="MQK161" s="285"/>
      <c r="MQL161" s="285"/>
      <c r="MQM161" s="285"/>
      <c r="MQN161" s="285"/>
      <c r="MQO161" s="283"/>
      <c r="MQP161" s="284"/>
      <c r="MQQ161" s="285"/>
      <c r="MQR161" s="285"/>
      <c r="MQS161" s="285"/>
      <c r="MQT161" s="285"/>
      <c r="MQU161" s="285"/>
      <c r="MQV161" s="285"/>
      <c r="MQW161" s="285"/>
      <c r="MQX161" s="285"/>
      <c r="MQY161" s="285"/>
      <c r="MQZ161" s="286"/>
      <c r="MRA161" s="287"/>
      <c r="MRB161" s="287"/>
      <c r="MRC161" s="285"/>
      <c r="MRD161" s="288"/>
      <c r="MRE161" s="288"/>
      <c r="MRF161" s="289"/>
      <c r="MRG161" s="285"/>
      <c r="MRH161" s="285"/>
      <c r="MRI161" s="285"/>
      <c r="MRJ161" s="285"/>
      <c r="MRK161" s="285"/>
      <c r="MRL161" s="283"/>
      <c r="MRM161" s="284"/>
      <c r="MRN161" s="285"/>
      <c r="MRO161" s="285"/>
      <c r="MRP161" s="285"/>
      <c r="MRQ161" s="285"/>
      <c r="MRR161" s="285"/>
      <c r="MRS161" s="285"/>
      <c r="MRT161" s="285"/>
      <c r="MRU161" s="285"/>
      <c r="MRV161" s="285"/>
      <c r="MRW161" s="286"/>
      <c r="MRX161" s="287"/>
      <c r="MRY161" s="287"/>
      <c r="MRZ161" s="285"/>
      <c r="MSA161" s="288"/>
      <c r="MSB161" s="288"/>
      <c r="MSC161" s="289"/>
      <c r="MSD161" s="285"/>
      <c r="MSE161" s="285"/>
      <c r="MSF161" s="285"/>
      <c r="MSG161" s="285"/>
      <c r="MSH161" s="285"/>
      <c r="MSI161" s="283"/>
      <c r="MSJ161" s="284"/>
      <c r="MSK161" s="285"/>
      <c r="MSL161" s="285"/>
      <c r="MSM161" s="285"/>
      <c r="MSN161" s="285"/>
      <c r="MSO161" s="285"/>
      <c r="MSP161" s="285"/>
      <c r="MSQ161" s="285"/>
      <c r="MSR161" s="285"/>
      <c r="MSS161" s="285"/>
      <c r="MST161" s="286"/>
      <c r="MSU161" s="287"/>
      <c r="MSV161" s="287"/>
      <c r="MSW161" s="285"/>
      <c r="MSX161" s="288"/>
      <c r="MSY161" s="288"/>
      <c r="MSZ161" s="289"/>
      <c r="MTA161" s="285"/>
      <c r="MTB161" s="285"/>
      <c r="MTC161" s="285"/>
      <c r="MTD161" s="285"/>
      <c r="MTE161" s="285"/>
      <c r="MTF161" s="283"/>
      <c r="MTG161" s="284"/>
      <c r="MTH161" s="285"/>
      <c r="MTI161" s="285"/>
      <c r="MTJ161" s="285"/>
      <c r="MTK161" s="285"/>
      <c r="MTL161" s="285"/>
      <c r="MTM161" s="285"/>
      <c r="MTN161" s="285"/>
      <c r="MTO161" s="285"/>
      <c r="MTP161" s="285"/>
      <c r="MTQ161" s="286"/>
      <c r="MTR161" s="287"/>
      <c r="MTS161" s="287"/>
      <c r="MTT161" s="285"/>
      <c r="MTU161" s="288"/>
      <c r="MTV161" s="288"/>
      <c r="MTW161" s="289"/>
      <c r="MTX161" s="285"/>
      <c r="MTY161" s="285"/>
      <c r="MTZ161" s="285"/>
      <c r="MUA161" s="285"/>
      <c r="MUB161" s="285"/>
      <c r="MUC161" s="283"/>
      <c r="MUD161" s="284"/>
      <c r="MUE161" s="285"/>
      <c r="MUF161" s="285"/>
      <c r="MUG161" s="285"/>
      <c r="MUH161" s="285"/>
      <c r="MUI161" s="285"/>
      <c r="MUJ161" s="285"/>
      <c r="MUK161" s="285"/>
      <c r="MUL161" s="285"/>
      <c r="MUM161" s="285"/>
      <c r="MUN161" s="286"/>
      <c r="MUO161" s="287"/>
      <c r="MUP161" s="287"/>
      <c r="MUQ161" s="285"/>
      <c r="MUR161" s="288"/>
      <c r="MUS161" s="288"/>
      <c r="MUT161" s="289"/>
      <c r="MUU161" s="285"/>
      <c r="MUV161" s="285"/>
      <c r="MUW161" s="285"/>
      <c r="MUX161" s="285"/>
      <c r="MUY161" s="285"/>
      <c r="MUZ161" s="283"/>
      <c r="MVA161" s="284"/>
      <c r="MVB161" s="285"/>
      <c r="MVC161" s="285"/>
      <c r="MVD161" s="285"/>
      <c r="MVE161" s="285"/>
      <c r="MVF161" s="285"/>
      <c r="MVG161" s="285"/>
      <c r="MVH161" s="285"/>
      <c r="MVI161" s="285"/>
      <c r="MVJ161" s="285"/>
      <c r="MVK161" s="286"/>
      <c r="MVL161" s="287"/>
      <c r="MVM161" s="287"/>
      <c r="MVN161" s="285"/>
      <c r="MVO161" s="288"/>
      <c r="MVP161" s="288"/>
      <c r="MVQ161" s="289"/>
      <c r="MVR161" s="285"/>
      <c r="MVS161" s="285"/>
      <c r="MVT161" s="285"/>
      <c r="MVU161" s="285"/>
      <c r="MVV161" s="285"/>
      <c r="MVW161" s="283"/>
      <c r="MVX161" s="284"/>
      <c r="MVY161" s="285"/>
      <c r="MVZ161" s="285"/>
      <c r="MWA161" s="285"/>
      <c r="MWB161" s="285"/>
      <c r="MWC161" s="285"/>
      <c r="MWD161" s="285"/>
      <c r="MWE161" s="285"/>
      <c r="MWF161" s="285"/>
      <c r="MWG161" s="285"/>
      <c r="MWH161" s="286"/>
      <c r="MWI161" s="287"/>
      <c r="MWJ161" s="287"/>
      <c r="MWK161" s="285"/>
      <c r="MWL161" s="288"/>
      <c r="MWM161" s="288"/>
      <c r="MWN161" s="289"/>
      <c r="MWO161" s="285"/>
      <c r="MWP161" s="285"/>
      <c r="MWQ161" s="285"/>
      <c r="MWR161" s="285"/>
      <c r="MWS161" s="285"/>
      <c r="MWT161" s="283"/>
      <c r="MWU161" s="284"/>
      <c r="MWV161" s="285"/>
      <c r="MWW161" s="285"/>
      <c r="MWX161" s="285"/>
      <c r="MWY161" s="285"/>
      <c r="MWZ161" s="285"/>
      <c r="MXA161" s="285"/>
      <c r="MXB161" s="285"/>
      <c r="MXC161" s="285"/>
      <c r="MXD161" s="285"/>
      <c r="MXE161" s="286"/>
      <c r="MXF161" s="287"/>
      <c r="MXG161" s="287"/>
      <c r="MXH161" s="285"/>
      <c r="MXI161" s="288"/>
      <c r="MXJ161" s="288"/>
      <c r="MXK161" s="289"/>
      <c r="MXL161" s="285"/>
      <c r="MXM161" s="285"/>
      <c r="MXN161" s="285"/>
      <c r="MXO161" s="285"/>
      <c r="MXP161" s="285"/>
      <c r="MXQ161" s="283"/>
      <c r="MXR161" s="284"/>
      <c r="MXS161" s="285"/>
      <c r="MXT161" s="285"/>
      <c r="MXU161" s="285"/>
      <c r="MXV161" s="285"/>
      <c r="MXW161" s="285"/>
      <c r="MXX161" s="285"/>
      <c r="MXY161" s="285"/>
      <c r="MXZ161" s="285"/>
      <c r="MYA161" s="285"/>
      <c r="MYB161" s="286"/>
      <c r="MYC161" s="287"/>
      <c r="MYD161" s="287"/>
      <c r="MYE161" s="285"/>
      <c r="MYF161" s="288"/>
      <c r="MYG161" s="288"/>
      <c r="MYH161" s="289"/>
      <c r="MYI161" s="285"/>
      <c r="MYJ161" s="285"/>
      <c r="MYK161" s="285"/>
      <c r="MYL161" s="285"/>
      <c r="MYM161" s="285"/>
      <c r="MYN161" s="283"/>
      <c r="MYO161" s="284"/>
      <c r="MYP161" s="285"/>
      <c r="MYQ161" s="285"/>
      <c r="MYR161" s="285"/>
      <c r="MYS161" s="285"/>
      <c r="MYT161" s="285"/>
      <c r="MYU161" s="285"/>
      <c r="MYV161" s="285"/>
      <c r="MYW161" s="285"/>
      <c r="MYX161" s="285"/>
      <c r="MYY161" s="286"/>
      <c r="MYZ161" s="287"/>
      <c r="MZA161" s="287"/>
      <c r="MZB161" s="285"/>
      <c r="MZC161" s="288"/>
      <c r="MZD161" s="288"/>
      <c r="MZE161" s="289"/>
      <c r="MZF161" s="285"/>
      <c r="MZG161" s="285"/>
      <c r="MZH161" s="285"/>
      <c r="MZI161" s="285"/>
      <c r="MZJ161" s="285"/>
      <c r="MZK161" s="283"/>
      <c r="MZL161" s="284"/>
      <c r="MZM161" s="285"/>
      <c r="MZN161" s="285"/>
      <c r="MZO161" s="285"/>
      <c r="MZP161" s="285"/>
      <c r="MZQ161" s="285"/>
      <c r="MZR161" s="285"/>
      <c r="MZS161" s="285"/>
      <c r="MZT161" s="285"/>
      <c r="MZU161" s="285"/>
      <c r="MZV161" s="286"/>
      <c r="MZW161" s="287"/>
      <c r="MZX161" s="287"/>
      <c r="MZY161" s="285"/>
      <c r="MZZ161" s="288"/>
      <c r="NAA161" s="288"/>
      <c r="NAB161" s="289"/>
      <c r="NAC161" s="285"/>
      <c r="NAD161" s="285"/>
      <c r="NAE161" s="285"/>
      <c r="NAF161" s="285"/>
      <c r="NAG161" s="285"/>
      <c r="NAH161" s="283"/>
      <c r="NAI161" s="284"/>
      <c r="NAJ161" s="285"/>
      <c r="NAK161" s="285"/>
      <c r="NAL161" s="285"/>
      <c r="NAM161" s="285"/>
      <c r="NAN161" s="285"/>
      <c r="NAO161" s="285"/>
      <c r="NAP161" s="285"/>
      <c r="NAQ161" s="285"/>
      <c r="NAR161" s="285"/>
      <c r="NAS161" s="286"/>
      <c r="NAT161" s="287"/>
      <c r="NAU161" s="287"/>
      <c r="NAV161" s="285"/>
      <c r="NAW161" s="288"/>
      <c r="NAX161" s="288"/>
      <c r="NAY161" s="289"/>
      <c r="NAZ161" s="285"/>
      <c r="NBA161" s="285"/>
      <c r="NBB161" s="285"/>
      <c r="NBC161" s="285"/>
      <c r="NBD161" s="285"/>
      <c r="NBE161" s="283"/>
      <c r="NBF161" s="284"/>
      <c r="NBG161" s="285"/>
      <c r="NBH161" s="285"/>
      <c r="NBI161" s="285"/>
      <c r="NBJ161" s="285"/>
      <c r="NBK161" s="285"/>
      <c r="NBL161" s="285"/>
      <c r="NBM161" s="285"/>
      <c r="NBN161" s="285"/>
      <c r="NBO161" s="285"/>
      <c r="NBP161" s="286"/>
      <c r="NBQ161" s="287"/>
      <c r="NBR161" s="287"/>
      <c r="NBS161" s="285"/>
      <c r="NBT161" s="288"/>
      <c r="NBU161" s="288"/>
      <c r="NBV161" s="289"/>
      <c r="NBW161" s="285"/>
      <c r="NBX161" s="285"/>
      <c r="NBY161" s="285"/>
      <c r="NBZ161" s="285"/>
      <c r="NCA161" s="285"/>
      <c r="NCB161" s="283"/>
      <c r="NCC161" s="284"/>
      <c r="NCD161" s="285"/>
      <c r="NCE161" s="285"/>
      <c r="NCF161" s="285"/>
      <c r="NCG161" s="285"/>
      <c r="NCH161" s="285"/>
      <c r="NCI161" s="285"/>
      <c r="NCJ161" s="285"/>
      <c r="NCK161" s="285"/>
      <c r="NCL161" s="285"/>
      <c r="NCM161" s="286"/>
      <c r="NCN161" s="287"/>
      <c r="NCO161" s="287"/>
      <c r="NCP161" s="285"/>
      <c r="NCQ161" s="288"/>
      <c r="NCR161" s="288"/>
      <c r="NCS161" s="289"/>
      <c r="NCT161" s="285"/>
      <c r="NCU161" s="285"/>
      <c r="NCV161" s="285"/>
      <c r="NCW161" s="285"/>
      <c r="NCX161" s="285"/>
      <c r="NCY161" s="283"/>
      <c r="NCZ161" s="284"/>
      <c r="NDA161" s="285"/>
      <c r="NDB161" s="285"/>
      <c r="NDC161" s="285"/>
      <c r="NDD161" s="285"/>
      <c r="NDE161" s="285"/>
      <c r="NDF161" s="285"/>
      <c r="NDG161" s="285"/>
      <c r="NDH161" s="285"/>
      <c r="NDI161" s="285"/>
      <c r="NDJ161" s="286"/>
      <c r="NDK161" s="287"/>
      <c r="NDL161" s="287"/>
      <c r="NDM161" s="285"/>
      <c r="NDN161" s="288"/>
      <c r="NDO161" s="288"/>
      <c r="NDP161" s="289"/>
      <c r="NDQ161" s="285"/>
      <c r="NDR161" s="285"/>
      <c r="NDS161" s="285"/>
      <c r="NDT161" s="285"/>
      <c r="NDU161" s="285"/>
      <c r="NDV161" s="283"/>
      <c r="NDW161" s="284"/>
      <c r="NDX161" s="285"/>
      <c r="NDY161" s="285"/>
      <c r="NDZ161" s="285"/>
      <c r="NEA161" s="285"/>
      <c r="NEB161" s="285"/>
      <c r="NEC161" s="285"/>
      <c r="NED161" s="285"/>
      <c r="NEE161" s="285"/>
      <c r="NEF161" s="285"/>
      <c r="NEG161" s="286"/>
      <c r="NEH161" s="287"/>
      <c r="NEI161" s="287"/>
      <c r="NEJ161" s="285"/>
      <c r="NEK161" s="288"/>
      <c r="NEL161" s="288"/>
      <c r="NEM161" s="289"/>
      <c r="NEN161" s="285"/>
      <c r="NEO161" s="285"/>
      <c r="NEP161" s="285"/>
      <c r="NEQ161" s="285"/>
      <c r="NER161" s="285"/>
      <c r="NES161" s="283"/>
      <c r="NET161" s="284"/>
      <c r="NEU161" s="285"/>
      <c r="NEV161" s="285"/>
      <c r="NEW161" s="285"/>
      <c r="NEX161" s="285"/>
      <c r="NEY161" s="285"/>
      <c r="NEZ161" s="285"/>
      <c r="NFA161" s="285"/>
      <c r="NFB161" s="285"/>
      <c r="NFC161" s="285"/>
      <c r="NFD161" s="286"/>
      <c r="NFE161" s="287"/>
      <c r="NFF161" s="287"/>
      <c r="NFG161" s="285"/>
      <c r="NFH161" s="288"/>
      <c r="NFI161" s="288"/>
      <c r="NFJ161" s="289"/>
      <c r="NFK161" s="285"/>
      <c r="NFL161" s="285"/>
      <c r="NFM161" s="285"/>
      <c r="NFN161" s="285"/>
      <c r="NFO161" s="285"/>
      <c r="NFP161" s="283"/>
      <c r="NFQ161" s="284"/>
      <c r="NFR161" s="285"/>
      <c r="NFS161" s="285"/>
      <c r="NFT161" s="285"/>
      <c r="NFU161" s="285"/>
      <c r="NFV161" s="285"/>
      <c r="NFW161" s="285"/>
      <c r="NFX161" s="285"/>
      <c r="NFY161" s="285"/>
      <c r="NFZ161" s="285"/>
      <c r="NGA161" s="286"/>
      <c r="NGB161" s="287"/>
      <c r="NGC161" s="287"/>
      <c r="NGD161" s="285"/>
      <c r="NGE161" s="288"/>
      <c r="NGF161" s="288"/>
      <c r="NGG161" s="289"/>
      <c r="NGH161" s="285"/>
      <c r="NGI161" s="285"/>
      <c r="NGJ161" s="285"/>
      <c r="NGK161" s="285"/>
      <c r="NGL161" s="285"/>
      <c r="NGM161" s="283"/>
      <c r="NGN161" s="284"/>
      <c r="NGO161" s="285"/>
      <c r="NGP161" s="285"/>
      <c r="NGQ161" s="285"/>
      <c r="NGR161" s="285"/>
      <c r="NGS161" s="285"/>
      <c r="NGT161" s="285"/>
      <c r="NGU161" s="285"/>
      <c r="NGV161" s="285"/>
      <c r="NGW161" s="285"/>
      <c r="NGX161" s="286"/>
      <c r="NGY161" s="287"/>
      <c r="NGZ161" s="287"/>
      <c r="NHA161" s="285"/>
      <c r="NHB161" s="288"/>
      <c r="NHC161" s="288"/>
      <c r="NHD161" s="289"/>
      <c r="NHE161" s="285"/>
      <c r="NHF161" s="285"/>
      <c r="NHG161" s="285"/>
      <c r="NHH161" s="285"/>
      <c r="NHI161" s="285"/>
      <c r="NHJ161" s="283"/>
      <c r="NHK161" s="284"/>
      <c r="NHL161" s="285"/>
      <c r="NHM161" s="285"/>
      <c r="NHN161" s="285"/>
      <c r="NHO161" s="285"/>
      <c r="NHP161" s="285"/>
      <c r="NHQ161" s="285"/>
      <c r="NHR161" s="285"/>
      <c r="NHS161" s="285"/>
      <c r="NHT161" s="285"/>
      <c r="NHU161" s="286"/>
      <c r="NHV161" s="287"/>
      <c r="NHW161" s="287"/>
      <c r="NHX161" s="285"/>
      <c r="NHY161" s="288"/>
      <c r="NHZ161" s="288"/>
      <c r="NIA161" s="289"/>
      <c r="NIB161" s="285"/>
      <c r="NIC161" s="285"/>
      <c r="NID161" s="285"/>
      <c r="NIE161" s="285"/>
      <c r="NIF161" s="285"/>
      <c r="NIG161" s="283"/>
      <c r="NIH161" s="284"/>
      <c r="NII161" s="285"/>
      <c r="NIJ161" s="285"/>
      <c r="NIK161" s="285"/>
      <c r="NIL161" s="285"/>
      <c r="NIM161" s="285"/>
      <c r="NIN161" s="285"/>
      <c r="NIO161" s="285"/>
      <c r="NIP161" s="285"/>
      <c r="NIQ161" s="285"/>
      <c r="NIR161" s="286"/>
      <c r="NIS161" s="287"/>
      <c r="NIT161" s="287"/>
      <c r="NIU161" s="285"/>
      <c r="NIV161" s="288"/>
      <c r="NIW161" s="288"/>
      <c r="NIX161" s="289"/>
      <c r="NIY161" s="285"/>
      <c r="NIZ161" s="285"/>
      <c r="NJA161" s="285"/>
      <c r="NJB161" s="285"/>
      <c r="NJC161" s="285"/>
      <c r="NJD161" s="283"/>
      <c r="NJE161" s="284"/>
      <c r="NJF161" s="285"/>
      <c r="NJG161" s="285"/>
      <c r="NJH161" s="285"/>
      <c r="NJI161" s="285"/>
      <c r="NJJ161" s="285"/>
      <c r="NJK161" s="285"/>
      <c r="NJL161" s="285"/>
      <c r="NJM161" s="285"/>
      <c r="NJN161" s="285"/>
      <c r="NJO161" s="286"/>
      <c r="NJP161" s="287"/>
      <c r="NJQ161" s="287"/>
      <c r="NJR161" s="285"/>
      <c r="NJS161" s="288"/>
      <c r="NJT161" s="288"/>
      <c r="NJU161" s="289"/>
      <c r="NJV161" s="285"/>
      <c r="NJW161" s="285"/>
      <c r="NJX161" s="285"/>
      <c r="NJY161" s="285"/>
      <c r="NJZ161" s="285"/>
      <c r="NKA161" s="283"/>
      <c r="NKB161" s="284"/>
      <c r="NKC161" s="285"/>
      <c r="NKD161" s="285"/>
      <c r="NKE161" s="285"/>
      <c r="NKF161" s="285"/>
      <c r="NKG161" s="285"/>
      <c r="NKH161" s="285"/>
      <c r="NKI161" s="285"/>
      <c r="NKJ161" s="285"/>
      <c r="NKK161" s="285"/>
      <c r="NKL161" s="286"/>
      <c r="NKM161" s="287"/>
      <c r="NKN161" s="287"/>
      <c r="NKO161" s="285"/>
      <c r="NKP161" s="288"/>
      <c r="NKQ161" s="288"/>
      <c r="NKR161" s="289"/>
      <c r="NKS161" s="285"/>
      <c r="NKT161" s="285"/>
      <c r="NKU161" s="285"/>
      <c r="NKV161" s="285"/>
      <c r="NKW161" s="285"/>
      <c r="NKX161" s="283"/>
      <c r="NKY161" s="284"/>
      <c r="NKZ161" s="285"/>
      <c r="NLA161" s="285"/>
      <c r="NLB161" s="285"/>
      <c r="NLC161" s="285"/>
      <c r="NLD161" s="285"/>
      <c r="NLE161" s="285"/>
      <c r="NLF161" s="285"/>
      <c r="NLG161" s="285"/>
      <c r="NLH161" s="285"/>
      <c r="NLI161" s="286"/>
      <c r="NLJ161" s="287"/>
      <c r="NLK161" s="287"/>
      <c r="NLL161" s="285"/>
      <c r="NLM161" s="288"/>
      <c r="NLN161" s="288"/>
      <c r="NLO161" s="289"/>
      <c r="NLP161" s="285"/>
      <c r="NLQ161" s="285"/>
      <c r="NLR161" s="285"/>
      <c r="NLS161" s="285"/>
      <c r="NLT161" s="285"/>
      <c r="NLU161" s="283"/>
      <c r="NLV161" s="284"/>
      <c r="NLW161" s="285"/>
      <c r="NLX161" s="285"/>
      <c r="NLY161" s="285"/>
      <c r="NLZ161" s="285"/>
      <c r="NMA161" s="285"/>
      <c r="NMB161" s="285"/>
      <c r="NMC161" s="285"/>
      <c r="NMD161" s="285"/>
      <c r="NME161" s="285"/>
      <c r="NMF161" s="286"/>
      <c r="NMG161" s="287"/>
      <c r="NMH161" s="287"/>
      <c r="NMI161" s="285"/>
      <c r="NMJ161" s="288"/>
      <c r="NMK161" s="288"/>
      <c r="NML161" s="289"/>
      <c r="NMM161" s="285"/>
      <c r="NMN161" s="285"/>
      <c r="NMO161" s="285"/>
      <c r="NMP161" s="285"/>
      <c r="NMQ161" s="285"/>
      <c r="NMR161" s="283"/>
      <c r="NMS161" s="284"/>
      <c r="NMT161" s="285"/>
      <c r="NMU161" s="285"/>
      <c r="NMV161" s="285"/>
      <c r="NMW161" s="285"/>
      <c r="NMX161" s="285"/>
      <c r="NMY161" s="285"/>
      <c r="NMZ161" s="285"/>
      <c r="NNA161" s="285"/>
      <c r="NNB161" s="285"/>
      <c r="NNC161" s="286"/>
      <c r="NND161" s="287"/>
      <c r="NNE161" s="287"/>
      <c r="NNF161" s="285"/>
      <c r="NNG161" s="288"/>
      <c r="NNH161" s="288"/>
      <c r="NNI161" s="289"/>
      <c r="NNJ161" s="285"/>
      <c r="NNK161" s="285"/>
      <c r="NNL161" s="285"/>
      <c r="NNM161" s="285"/>
      <c r="NNN161" s="285"/>
      <c r="NNO161" s="283"/>
      <c r="NNP161" s="284"/>
      <c r="NNQ161" s="285"/>
      <c r="NNR161" s="285"/>
      <c r="NNS161" s="285"/>
      <c r="NNT161" s="285"/>
      <c r="NNU161" s="285"/>
      <c r="NNV161" s="285"/>
      <c r="NNW161" s="285"/>
      <c r="NNX161" s="285"/>
      <c r="NNY161" s="285"/>
      <c r="NNZ161" s="286"/>
      <c r="NOA161" s="287"/>
      <c r="NOB161" s="287"/>
      <c r="NOC161" s="285"/>
      <c r="NOD161" s="288"/>
      <c r="NOE161" s="288"/>
      <c r="NOF161" s="289"/>
      <c r="NOG161" s="285"/>
      <c r="NOH161" s="285"/>
      <c r="NOI161" s="285"/>
      <c r="NOJ161" s="285"/>
      <c r="NOK161" s="285"/>
      <c r="NOL161" s="283"/>
      <c r="NOM161" s="284"/>
      <c r="NON161" s="285"/>
      <c r="NOO161" s="285"/>
      <c r="NOP161" s="285"/>
      <c r="NOQ161" s="285"/>
      <c r="NOR161" s="285"/>
      <c r="NOS161" s="285"/>
      <c r="NOT161" s="285"/>
      <c r="NOU161" s="285"/>
      <c r="NOV161" s="285"/>
      <c r="NOW161" s="286"/>
      <c r="NOX161" s="287"/>
      <c r="NOY161" s="287"/>
      <c r="NOZ161" s="285"/>
      <c r="NPA161" s="288"/>
      <c r="NPB161" s="288"/>
      <c r="NPC161" s="289"/>
      <c r="NPD161" s="285"/>
      <c r="NPE161" s="285"/>
      <c r="NPF161" s="285"/>
      <c r="NPG161" s="285"/>
      <c r="NPH161" s="285"/>
      <c r="NPI161" s="283"/>
      <c r="NPJ161" s="284"/>
      <c r="NPK161" s="285"/>
      <c r="NPL161" s="285"/>
      <c r="NPM161" s="285"/>
      <c r="NPN161" s="285"/>
      <c r="NPO161" s="285"/>
      <c r="NPP161" s="285"/>
      <c r="NPQ161" s="285"/>
      <c r="NPR161" s="285"/>
      <c r="NPS161" s="285"/>
      <c r="NPT161" s="286"/>
      <c r="NPU161" s="287"/>
      <c r="NPV161" s="287"/>
      <c r="NPW161" s="285"/>
      <c r="NPX161" s="288"/>
      <c r="NPY161" s="288"/>
      <c r="NPZ161" s="289"/>
      <c r="NQA161" s="285"/>
      <c r="NQB161" s="285"/>
      <c r="NQC161" s="285"/>
      <c r="NQD161" s="285"/>
      <c r="NQE161" s="285"/>
      <c r="NQF161" s="283"/>
      <c r="NQG161" s="284"/>
      <c r="NQH161" s="285"/>
      <c r="NQI161" s="285"/>
      <c r="NQJ161" s="285"/>
      <c r="NQK161" s="285"/>
      <c r="NQL161" s="285"/>
      <c r="NQM161" s="285"/>
      <c r="NQN161" s="285"/>
      <c r="NQO161" s="285"/>
      <c r="NQP161" s="285"/>
      <c r="NQQ161" s="286"/>
      <c r="NQR161" s="287"/>
      <c r="NQS161" s="287"/>
      <c r="NQT161" s="285"/>
      <c r="NQU161" s="288"/>
      <c r="NQV161" s="288"/>
      <c r="NQW161" s="289"/>
      <c r="NQX161" s="285"/>
      <c r="NQY161" s="285"/>
      <c r="NQZ161" s="285"/>
      <c r="NRA161" s="285"/>
      <c r="NRB161" s="285"/>
      <c r="NRC161" s="283"/>
      <c r="NRD161" s="284"/>
      <c r="NRE161" s="285"/>
      <c r="NRF161" s="285"/>
      <c r="NRG161" s="285"/>
      <c r="NRH161" s="285"/>
      <c r="NRI161" s="285"/>
      <c r="NRJ161" s="285"/>
      <c r="NRK161" s="285"/>
      <c r="NRL161" s="285"/>
      <c r="NRM161" s="285"/>
      <c r="NRN161" s="286"/>
      <c r="NRO161" s="287"/>
      <c r="NRP161" s="287"/>
      <c r="NRQ161" s="285"/>
      <c r="NRR161" s="288"/>
      <c r="NRS161" s="288"/>
      <c r="NRT161" s="289"/>
      <c r="NRU161" s="285"/>
      <c r="NRV161" s="285"/>
      <c r="NRW161" s="285"/>
      <c r="NRX161" s="285"/>
      <c r="NRY161" s="285"/>
      <c r="NRZ161" s="283"/>
      <c r="NSA161" s="284"/>
      <c r="NSB161" s="285"/>
      <c r="NSC161" s="285"/>
      <c r="NSD161" s="285"/>
      <c r="NSE161" s="285"/>
      <c r="NSF161" s="285"/>
      <c r="NSG161" s="285"/>
      <c r="NSH161" s="285"/>
      <c r="NSI161" s="285"/>
      <c r="NSJ161" s="285"/>
      <c r="NSK161" s="286"/>
      <c r="NSL161" s="287"/>
      <c r="NSM161" s="287"/>
      <c r="NSN161" s="285"/>
      <c r="NSO161" s="288"/>
      <c r="NSP161" s="288"/>
      <c r="NSQ161" s="289"/>
      <c r="NSR161" s="285"/>
      <c r="NSS161" s="285"/>
      <c r="NST161" s="285"/>
      <c r="NSU161" s="285"/>
      <c r="NSV161" s="285"/>
      <c r="NSW161" s="283"/>
      <c r="NSX161" s="284"/>
      <c r="NSY161" s="285"/>
      <c r="NSZ161" s="285"/>
      <c r="NTA161" s="285"/>
      <c r="NTB161" s="285"/>
      <c r="NTC161" s="285"/>
      <c r="NTD161" s="285"/>
      <c r="NTE161" s="285"/>
      <c r="NTF161" s="285"/>
      <c r="NTG161" s="285"/>
      <c r="NTH161" s="286"/>
      <c r="NTI161" s="287"/>
      <c r="NTJ161" s="287"/>
      <c r="NTK161" s="285"/>
      <c r="NTL161" s="288"/>
      <c r="NTM161" s="288"/>
      <c r="NTN161" s="289"/>
      <c r="NTO161" s="285"/>
      <c r="NTP161" s="285"/>
      <c r="NTQ161" s="285"/>
      <c r="NTR161" s="285"/>
      <c r="NTS161" s="285"/>
      <c r="NTT161" s="283"/>
      <c r="NTU161" s="284"/>
      <c r="NTV161" s="285"/>
      <c r="NTW161" s="285"/>
      <c r="NTX161" s="285"/>
      <c r="NTY161" s="285"/>
      <c r="NTZ161" s="285"/>
      <c r="NUA161" s="285"/>
      <c r="NUB161" s="285"/>
      <c r="NUC161" s="285"/>
      <c r="NUD161" s="285"/>
      <c r="NUE161" s="286"/>
      <c r="NUF161" s="287"/>
      <c r="NUG161" s="287"/>
      <c r="NUH161" s="285"/>
      <c r="NUI161" s="288"/>
      <c r="NUJ161" s="288"/>
      <c r="NUK161" s="289"/>
      <c r="NUL161" s="285"/>
      <c r="NUM161" s="285"/>
      <c r="NUN161" s="285"/>
      <c r="NUO161" s="285"/>
      <c r="NUP161" s="285"/>
      <c r="NUQ161" s="283"/>
      <c r="NUR161" s="284"/>
      <c r="NUS161" s="285"/>
      <c r="NUT161" s="285"/>
      <c r="NUU161" s="285"/>
      <c r="NUV161" s="285"/>
      <c r="NUW161" s="285"/>
      <c r="NUX161" s="285"/>
      <c r="NUY161" s="285"/>
      <c r="NUZ161" s="285"/>
      <c r="NVA161" s="285"/>
      <c r="NVB161" s="286"/>
      <c r="NVC161" s="287"/>
      <c r="NVD161" s="287"/>
      <c r="NVE161" s="285"/>
      <c r="NVF161" s="288"/>
      <c r="NVG161" s="288"/>
      <c r="NVH161" s="289"/>
      <c r="NVI161" s="285"/>
      <c r="NVJ161" s="285"/>
      <c r="NVK161" s="285"/>
      <c r="NVL161" s="285"/>
      <c r="NVM161" s="285"/>
      <c r="NVN161" s="283"/>
      <c r="NVO161" s="284"/>
      <c r="NVP161" s="285"/>
      <c r="NVQ161" s="285"/>
      <c r="NVR161" s="285"/>
      <c r="NVS161" s="285"/>
      <c r="NVT161" s="285"/>
      <c r="NVU161" s="285"/>
      <c r="NVV161" s="285"/>
      <c r="NVW161" s="285"/>
      <c r="NVX161" s="285"/>
      <c r="NVY161" s="286"/>
      <c r="NVZ161" s="287"/>
      <c r="NWA161" s="287"/>
      <c r="NWB161" s="285"/>
      <c r="NWC161" s="288"/>
      <c r="NWD161" s="288"/>
      <c r="NWE161" s="289"/>
      <c r="NWF161" s="285"/>
      <c r="NWG161" s="285"/>
      <c r="NWH161" s="285"/>
      <c r="NWI161" s="285"/>
      <c r="NWJ161" s="285"/>
      <c r="NWK161" s="283"/>
      <c r="NWL161" s="284"/>
      <c r="NWM161" s="285"/>
      <c r="NWN161" s="285"/>
      <c r="NWO161" s="285"/>
      <c r="NWP161" s="285"/>
      <c r="NWQ161" s="285"/>
      <c r="NWR161" s="285"/>
      <c r="NWS161" s="285"/>
      <c r="NWT161" s="285"/>
      <c r="NWU161" s="285"/>
      <c r="NWV161" s="286"/>
      <c r="NWW161" s="287"/>
      <c r="NWX161" s="287"/>
      <c r="NWY161" s="285"/>
      <c r="NWZ161" s="288"/>
      <c r="NXA161" s="288"/>
      <c r="NXB161" s="289"/>
      <c r="NXC161" s="285"/>
      <c r="NXD161" s="285"/>
      <c r="NXE161" s="285"/>
      <c r="NXF161" s="285"/>
      <c r="NXG161" s="285"/>
      <c r="NXH161" s="283"/>
      <c r="NXI161" s="284"/>
      <c r="NXJ161" s="285"/>
      <c r="NXK161" s="285"/>
      <c r="NXL161" s="285"/>
      <c r="NXM161" s="285"/>
      <c r="NXN161" s="285"/>
      <c r="NXO161" s="285"/>
      <c r="NXP161" s="285"/>
      <c r="NXQ161" s="285"/>
      <c r="NXR161" s="285"/>
      <c r="NXS161" s="286"/>
      <c r="NXT161" s="287"/>
      <c r="NXU161" s="287"/>
      <c r="NXV161" s="285"/>
      <c r="NXW161" s="288"/>
      <c r="NXX161" s="288"/>
      <c r="NXY161" s="289"/>
      <c r="NXZ161" s="285"/>
      <c r="NYA161" s="285"/>
      <c r="NYB161" s="285"/>
      <c r="NYC161" s="285"/>
      <c r="NYD161" s="285"/>
      <c r="NYE161" s="283"/>
      <c r="NYF161" s="284"/>
      <c r="NYG161" s="285"/>
      <c r="NYH161" s="285"/>
      <c r="NYI161" s="285"/>
      <c r="NYJ161" s="285"/>
      <c r="NYK161" s="285"/>
      <c r="NYL161" s="285"/>
      <c r="NYM161" s="285"/>
      <c r="NYN161" s="285"/>
      <c r="NYO161" s="285"/>
      <c r="NYP161" s="286"/>
      <c r="NYQ161" s="287"/>
      <c r="NYR161" s="287"/>
      <c r="NYS161" s="285"/>
      <c r="NYT161" s="288"/>
      <c r="NYU161" s="288"/>
      <c r="NYV161" s="289"/>
      <c r="NYW161" s="285"/>
      <c r="NYX161" s="285"/>
      <c r="NYY161" s="285"/>
      <c r="NYZ161" s="285"/>
      <c r="NZA161" s="285"/>
      <c r="NZB161" s="283"/>
      <c r="NZC161" s="284"/>
      <c r="NZD161" s="285"/>
      <c r="NZE161" s="285"/>
      <c r="NZF161" s="285"/>
      <c r="NZG161" s="285"/>
      <c r="NZH161" s="285"/>
      <c r="NZI161" s="285"/>
      <c r="NZJ161" s="285"/>
      <c r="NZK161" s="285"/>
      <c r="NZL161" s="285"/>
      <c r="NZM161" s="286"/>
      <c r="NZN161" s="287"/>
      <c r="NZO161" s="287"/>
      <c r="NZP161" s="285"/>
      <c r="NZQ161" s="288"/>
      <c r="NZR161" s="288"/>
      <c r="NZS161" s="289"/>
      <c r="NZT161" s="285"/>
      <c r="NZU161" s="285"/>
      <c r="NZV161" s="285"/>
      <c r="NZW161" s="285"/>
      <c r="NZX161" s="285"/>
      <c r="NZY161" s="283"/>
      <c r="NZZ161" s="284"/>
      <c r="OAA161" s="285"/>
      <c r="OAB161" s="285"/>
      <c r="OAC161" s="285"/>
      <c r="OAD161" s="285"/>
      <c r="OAE161" s="285"/>
      <c r="OAF161" s="285"/>
      <c r="OAG161" s="285"/>
      <c r="OAH161" s="285"/>
      <c r="OAI161" s="285"/>
      <c r="OAJ161" s="286"/>
      <c r="OAK161" s="287"/>
      <c r="OAL161" s="287"/>
      <c r="OAM161" s="285"/>
      <c r="OAN161" s="288"/>
      <c r="OAO161" s="288"/>
      <c r="OAP161" s="289"/>
      <c r="OAQ161" s="285"/>
      <c r="OAR161" s="285"/>
      <c r="OAS161" s="285"/>
      <c r="OAT161" s="285"/>
      <c r="OAU161" s="285"/>
      <c r="OAV161" s="283"/>
      <c r="OAW161" s="284"/>
      <c r="OAX161" s="285"/>
      <c r="OAY161" s="285"/>
      <c r="OAZ161" s="285"/>
      <c r="OBA161" s="285"/>
      <c r="OBB161" s="285"/>
      <c r="OBC161" s="285"/>
      <c r="OBD161" s="285"/>
      <c r="OBE161" s="285"/>
      <c r="OBF161" s="285"/>
      <c r="OBG161" s="286"/>
      <c r="OBH161" s="287"/>
      <c r="OBI161" s="287"/>
      <c r="OBJ161" s="285"/>
      <c r="OBK161" s="288"/>
      <c r="OBL161" s="288"/>
      <c r="OBM161" s="289"/>
      <c r="OBN161" s="285"/>
      <c r="OBO161" s="285"/>
      <c r="OBP161" s="285"/>
      <c r="OBQ161" s="285"/>
      <c r="OBR161" s="285"/>
      <c r="OBS161" s="283"/>
      <c r="OBT161" s="284"/>
      <c r="OBU161" s="285"/>
      <c r="OBV161" s="285"/>
      <c r="OBW161" s="285"/>
      <c r="OBX161" s="285"/>
      <c r="OBY161" s="285"/>
      <c r="OBZ161" s="285"/>
      <c r="OCA161" s="285"/>
      <c r="OCB161" s="285"/>
      <c r="OCC161" s="285"/>
      <c r="OCD161" s="286"/>
      <c r="OCE161" s="287"/>
      <c r="OCF161" s="287"/>
      <c r="OCG161" s="285"/>
      <c r="OCH161" s="288"/>
      <c r="OCI161" s="288"/>
      <c r="OCJ161" s="289"/>
      <c r="OCK161" s="285"/>
      <c r="OCL161" s="285"/>
      <c r="OCM161" s="285"/>
      <c r="OCN161" s="285"/>
      <c r="OCO161" s="285"/>
      <c r="OCP161" s="283"/>
      <c r="OCQ161" s="284"/>
      <c r="OCR161" s="285"/>
      <c r="OCS161" s="285"/>
      <c r="OCT161" s="285"/>
      <c r="OCU161" s="285"/>
      <c r="OCV161" s="285"/>
      <c r="OCW161" s="285"/>
      <c r="OCX161" s="285"/>
      <c r="OCY161" s="285"/>
      <c r="OCZ161" s="285"/>
      <c r="ODA161" s="286"/>
      <c r="ODB161" s="287"/>
      <c r="ODC161" s="287"/>
      <c r="ODD161" s="285"/>
      <c r="ODE161" s="288"/>
      <c r="ODF161" s="288"/>
      <c r="ODG161" s="289"/>
      <c r="ODH161" s="285"/>
      <c r="ODI161" s="285"/>
      <c r="ODJ161" s="285"/>
      <c r="ODK161" s="285"/>
      <c r="ODL161" s="285"/>
      <c r="ODM161" s="283"/>
      <c r="ODN161" s="284"/>
      <c r="ODO161" s="285"/>
      <c r="ODP161" s="285"/>
      <c r="ODQ161" s="285"/>
      <c r="ODR161" s="285"/>
      <c r="ODS161" s="285"/>
      <c r="ODT161" s="285"/>
      <c r="ODU161" s="285"/>
      <c r="ODV161" s="285"/>
      <c r="ODW161" s="285"/>
      <c r="ODX161" s="286"/>
      <c r="ODY161" s="287"/>
      <c r="ODZ161" s="287"/>
      <c r="OEA161" s="285"/>
      <c r="OEB161" s="288"/>
      <c r="OEC161" s="288"/>
      <c r="OED161" s="289"/>
      <c r="OEE161" s="285"/>
      <c r="OEF161" s="285"/>
      <c r="OEG161" s="285"/>
      <c r="OEH161" s="285"/>
      <c r="OEI161" s="285"/>
      <c r="OEJ161" s="283"/>
      <c r="OEK161" s="284"/>
      <c r="OEL161" s="285"/>
      <c r="OEM161" s="285"/>
      <c r="OEN161" s="285"/>
      <c r="OEO161" s="285"/>
      <c r="OEP161" s="285"/>
      <c r="OEQ161" s="285"/>
      <c r="OER161" s="285"/>
      <c r="OES161" s="285"/>
      <c r="OET161" s="285"/>
      <c r="OEU161" s="286"/>
      <c r="OEV161" s="287"/>
      <c r="OEW161" s="287"/>
      <c r="OEX161" s="285"/>
      <c r="OEY161" s="288"/>
      <c r="OEZ161" s="288"/>
      <c r="OFA161" s="289"/>
      <c r="OFB161" s="285"/>
      <c r="OFC161" s="285"/>
      <c r="OFD161" s="285"/>
      <c r="OFE161" s="285"/>
      <c r="OFF161" s="285"/>
      <c r="OFG161" s="283"/>
      <c r="OFH161" s="284"/>
      <c r="OFI161" s="285"/>
      <c r="OFJ161" s="285"/>
      <c r="OFK161" s="285"/>
      <c r="OFL161" s="285"/>
      <c r="OFM161" s="285"/>
      <c r="OFN161" s="285"/>
      <c r="OFO161" s="285"/>
      <c r="OFP161" s="285"/>
      <c r="OFQ161" s="285"/>
      <c r="OFR161" s="286"/>
      <c r="OFS161" s="287"/>
      <c r="OFT161" s="287"/>
      <c r="OFU161" s="285"/>
      <c r="OFV161" s="288"/>
      <c r="OFW161" s="288"/>
      <c r="OFX161" s="289"/>
      <c r="OFY161" s="285"/>
      <c r="OFZ161" s="285"/>
      <c r="OGA161" s="285"/>
      <c r="OGB161" s="285"/>
      <c r="OGC161" s="285"/>
      <c r="OGD161" s="283"/>
      <c r="OGE161" s="284"/>
      <c r="OGF161" s="285"/>
      <c r="OGG161" s="285"/>
      <c r="OGH161" s="285"/>
      <c r="OGI161" s="285"/>
      <c r="OGJ161" s="285"/>
      <c r="OGK161" s="285"/>
      <c r="OGL161" s="285"/>
      <c r="OGM161" s="285"/>
      <c r="OGN161" s="285"/>
      <c r="OGO161" s="286"/>
      <c r="OGP161" s="287"/>
      <c r="OGQ161" s="287"/>
      <c r="OGR161" s="285"/>
      <c r="OGS161" s="288"/>
      <c r="OGT161" s="288"/>
      <c r="OGU161" s="289"/>
      <c r="OGV161" s="285"/>
      <c r="OGW161" s="285"/>
      <c r="OGX161" s="285"/>
      <c r="OGY161" s="285"/>
      <c r="OGZ161" s="285"/>
      <c r="OHA161" s="283"/>
      <c r="OHB161" s="284"/>
      <c r="OHC161" s="285"/>
      <c r="OHD161" s="285"/>
      <c r="OHE161" s="285"/>
      <c r="OHF161" s="285"/>
      <c r="OHG161" s="285"/>
      <c r="OHH161" s="285"/>
      <c r="OHI161" s="285"/>
      <c r="OHJ161" s="285"/>
      <c r="OHK161" s="285"/>
      <c r="OHL161" s="286"/>
      <c r="OHM161" s="287"/>
      <c r="OHN161" s="287"/>
      <c r="OHO161" s="285"/>
      <c r="OHP161" s="288"/>
      <c r="OHQ161" s="288"/>
      <c r="OHR161" s="289"/>
      <c r="OHS161" s="285"/>
      <c r="OHT161" s="285"/>
      <c r="OHU161" s="285"/>
      <c r="OHV161" s="285"/>
      <c r="OHW161" s="285"/>
      <c r="OHX161" s="283"/>
      <c r="OHY161" s="284"/>
      <c r="OHZ161" s="285"/>
      <c r="OIA161" s="285"/>
      <c r="OIB161" s="285"/>
      <c r="OIC161" s="285"/>
      <c r="OID161" s="285"/>
      <c r="OIE161" s="285"/>
      <c r="OIF161" s="285"/>
      <c r="OIG161" s="285"/>
      <c r="OIH161" s="285"/>
      <c r="OII161" s="286"/>
      <c r="OIJ161" s="287"/>
      <c r="OIK161" s="287"/>
      <c r="OIL161" s="285"/>
      <c r="OIM161" s="288"/>
      <c r="OIN161" s="288"/>
      <c r="OIO161" s="289"/>
      <c r="OIP161" s="285"/>
      <c r="OIQ161" s="285"/>
      <c r="OIR161" s="285"/>
      <c r="OIS161" s="285"/>
      <c r="OIT161" s="285"/>
      <c r="OIU161" s="283"/>
      <c r="OIV161" s="284"/>
      <c r="OIW161" s="285"/>
      <c r="OIX161" s="285"/>
      <c r="OIY161" s="285"/>
      <c r="OIZ161" s="285"/>
      <c r="OJA161" s="285"/>
      <c r="OJB161" s="285"/>
      <c r="OJC161" s="285"/>
      <c r="OJD161" s="285"/>
      <c r="OJE161" s="285"/>
      <c r="OJF161" s="286"/>
      <c r="OJG161" s="287"/>
      <c r="OJH161" s="287"/>
      <c r="OJI161" s="285"/>
      <c r="OJJ161" s="288"/>
      <c r="OJK161" s="288"/>
      <c r="OJL161" s="289"/>
      <c r="OJM161" s="285"/>
      <c r="OJN161" s="285"/>
      <c r="OJO161" s="285"/>
      <c r="OJP161" s="285"/>
      <c r="OJQ161" s="285"/>
      <c r="OJR161" s="283"/>
      <c r="OJS161" s="284"/>
      <c r="OJT161" s="285"/>
      <c r="OJU161" s="285"/>
      <c r="OJV161" s="285"/>
      <c r="OJW161" s="285"/>
      <c r="OJX161" s="285"/>
      <c r="OJY161" s="285"/>
      <c r="OJZ161" s="285"/>
      <c r="OKA161" s="285"/>
      <c r="OKB161" s="285"/>
      <c r="OKC161" s="286"/>
      <c r="OKD161" s="287"/>
      <c r="OKE161" s="287"/>
      <c r="OKF161" s="285"/>
      <c r="OKG161" s="288"/>
      <c r="OKH161" s="288"/>
      <c r="OKI161" s="289"/>
      <c r="OKJ161" s="285"/>
      <c r="OKK161" s="285"/>
      <c r="OKL161" s="285"/>
      <c r="OKM161" s="285"/>
      <c r="OKN161" s="285"/>
      <c r="OKO161" s="283"/>
      <c r="OKP161" s="284"/>
      <c r="OKQ161" s="285"/>
      <c r="OKR161" s="285"/>
      <c r="OKS161" s="285"/>
      <c r="OKT161" s="285"/>
      <c r="OKU161" s="285"/>
      <c r="OKV161" s="285"/>
      <c r="OKW161" s="285"/>
      <c r="OKX161" s="285"/>
      <c r="OKY161" s="285"/>
      <c r="OKZ161" s="286"/>
      <c r="OLA161" s="287"/>
      <c r="OLB161" s="287"/>
      <c r="OLC161" s="285"/>
      <c r="OLD161" s="288"/>
      <c r="OLE161" s="288"/>
      <c r="OLF161" s="289"/>
      <c r="OLG161" s="285"/>
      <c r="OLH161" s="285"/>
      <c r="OLI161" s="285"/>
      <c r="OLJ161" s="285"/>
      <c r="OLK161" s="285"/>
      <c r="OLL161" s="283"/>
      <c r="OLM161" s="284"/>
      <c r="OLN161" s="285"/>
      <c r="OLO161" s="285"/>
      <c r="OLP161" s="285"/>
      <c r="OLQ161" s="285"/>
      <c r="OLR161" s="285"/>
      <c r="OLS161" s="285"/>
      <c r="OLT161" s="285"/>
      <c r="OLU161" s="285"/>
      <c r="OLV161" s="285"/>
      <c r="OLW161" s="286"/>
      <c r="OLX161" s="287"/>
      <c r="OLY161" s="287"/>
      <c r="OLZ161" s="285"/>
      <c r="OMA161" s="288"/>
      <c r="OMB161" s="288"/>
      <c r="OMC161" s="289"/>
      <c r="OMD161" s="285"/>
      <c r="OME161" s="285"/>
      <c r="OMF161" s="285"/>
      <c r="OMG161" s="285"/>
      <c r="OMH161" s="285"/>
      <c r="OMI161" s="283"/>
      <c r="OMJ161" s="284"/>
      <c r="OMK161" s="285"/>
      <c r="OML161" s="285"/>
      <c r="OMM161" s="285"/>
      <c r="OMN161" s="285"/>
      <c r="OMO161" s="285"/>
      <c r="OMP161" s="285"/>
      <c r="OMQ161" s="285"/>
      <c r="OMR161" s="285"/>
      <c r="OMS161" s="285"/>
      <c r="OMT161" s="286"/>
      <c r="OMU161" s="287"/>
      <c r="OMV161" s="287"/>
      <c r="OMW161" s="285"/>
      <c r="OMX161" s="288"/>
      <c r="OMY161" s="288"/>
      <c r="OMZ161" s="289"/>
      <c r="ONA161" s="285"/>
      <c r="ONB161" s="285"/>
      <c r="ONC161" s="285"/>
      <c r="OND161" s="285"/>
      <c r="ONE161" s="285"/>
      <c r="ONF161" s="283"/>
      <c r="ONG161" s="284"/>
      <c r="ONH161" s="285"/>
      <c r="ONI161" s="285"/>
      <c r="ONJ161" s="285"/>
      <c r="ONK161" s="285"/>
      <c r="ONL161" s="285"/>
      <c r="ONM161" s="285"/>
      <c r="ONN161" s="285"/>
      <c r="ONO161" s="285"/>
      <c r="ONP161" s="285"/>
      <c r="ONQ161" s="286"/>
      <c r="ONR161" s="287"/>
      <c r="ONS161" s="287"/>
      <c r="ONT161" s="285"/>
      <c r="ONU161" s="288"/>
      <c r="ONV161" s="288"/>
      <c r="ONW161" s="289"/>
      <c r="ONX161" s="285"/>
      <c r="ONY161" s="285"/>
      <c r="ONZ161" s="285"/>
      <c r="OOA161" s="285"/>
      <c r="OOB161" s="285"/>
      <c r="OOC161" s="283"/>
      <c r="OOD161" s="284"/>
      <c r="OOE161" s="285"/>
      <c r="OOF161" s="285"/>
      <c r="OOG161" s="285"/>
      <c r="OOH161" s="285"/>
      <c r="OOI161" s="285"/>
      <c r="OOJ161" s="285"/>
      <c r="OOK161" s="285"/>
      <c r="OOL161" s="285"/>
      <c r="OOM161" s="285"/>
      <c r="OON161" s="286"/>
      <c r="OOO161" s="287"/>
      <c r="OOP161" s="287"/>
      <c r="OOQ161" s="285"/>
      <c r="OOR161" s="288"/>
      <c r="OOS161" s="288"/>
      <c r="OOT161" s="289"/>
      <c r="OOU161" s="285"/>
      <c r="OOV161" s="285"/>
      <c r="OOW161" s="285"/>
      <c r="OOX161" s="285"/>
      <c r="OOY161" s="285"/>
      <c r="OOZ161" s="283"/>
      <c r="OPA161" s="284"/>
      <c r="OPB161" s="285"/>
      <c r="OPC161" s="285"/>
      <c r="OPD161" s="285"/>
      <c r="OPE161" s="285"/>
      <c r="OPF161" s="285"/>
      <c r="OPG161" s="285"/>
      <c r="OPH161" s="285"/>
      <c r="OPI161" s="285"/>
      <c r="OPJ161" s="285"/>
      <c r="OPK161" s="286"/>
      <c r="OPL161" s="287"/>
      <c r="OPM161" s="287"/>
      <c r="OPN161" s="285"/>
      <c r="OPO161" s="288"/>
      <c r="OPP161" s="288"/>
      <c r="OPQ161" s="289"/>
      <c r="OPR161" s="285"/>
      <c r="OPS161" s="285"/>
      <c r="OPT161" s="285"/>
      <c r="OPU161" s="285"/>
      <c r="OPV161" s="285"/>
      <c r="OPW161" s="283"/>
      <c r="OPX161" s="284"/>
      <c r="OPY161" s="285"/>
      <c r="OPZ161" s="285"/>
      <c r="OQA161" s="285"/>
      <c r="OQB161" s="285"/>
      <c r="OQC161" s="285"/>
      <c r="OQD161" s="285"/>
      <c r="OQE161" s="285"/>
      <c r="OQF161" s="285"/>
      <c r="OQG161" s="285"/>
      <c r="OQH161" s="286"/>
      <c r="OQI161" s="287"/>
      <c r="OQJ161" s="287"/>
      <c r="OQK161" s="285"/>
      <c r="OQL161" s="288"/>
      <c r="OQM161" s="288"/>
      <c r="OQN161" s="289"/>
      <c r="OQO161" s="285"/>
      <c r="OQP161" s="285"/>
      <c r="OQQ161" s="285"/>
      <c r="OQR161" s="285"/>
      <c r="OQS161" s="285"/>
      <c r="OQT161" s="283"/>
      <c r="OQU161" s="284"/>
      <c r="OQV161" s="285"/>
      <c r="OQW161" s="285"/>
      <c r="OQX161" s="285"/>
      <c r="OQY161" s="285"/>
      <c r="OQZ161" s="285"/>
      <c r="ORA161" s="285"/>
      <c r="ORB161" s="285"/>
      <c r="ORC161" s="285"/>
      <c r="ORD161" s="285"/>
      <c r="ORE161" s="286"/>
      <c r="ORF161" s="287"/>
      <c r="ORG161" s="287"/>
      <c r="ORH161" s="285"/>
      <c r="ORI161" s="288"/>
      <c r="ORJ161" s="288"/>
      <c r="ORK161" s="289"/>
      <c r="ORL161" s="285"/>
      <c r="ORM161" s="285"/>
      <c r="ORN161" s="285"/>
      <c r="ORO161" s="285"/>
      <c r="ORP161" s="285"/>
      <c r="ORQ161" s="283"/>
      <c r="ORR161" s="284"/>
      <c r="ORS161" s="285"/>
      <c r="ORT161" s="285"/>
      <c r="ORU161" s="285"/>
      <c r="ORV161" s="285"/>
      <c r="ORW161" s="285"/>
      <c r="ORX161" s="285"/>
      <c r="ORY161" s="285"/>
      <c r="ORZ161" s="285"/>
      <c r="OSA161" s="285"/>
      <c r="OSB161" s="286"/>
      <c r="OSC161" s="287"/>
      <c r="OSD161" s="287"/>
      <c r="OSE161" s="285"/>
      <c r="OSF161" s="288"/>
      <c r="OSG161" s="288"/>
      <c r="OSH161" s="289"/>
      <c r="OSI161" s="285"/>
      <c r="OSJ161" s="285"/>
      <c r="OSK161" s="285"/>
      <c r="OSL161" s="285"/>
      <c r="OSM161" s="285"/>
      <c r="OSN161" s="283"/>
      <c r="OSO161" s="284"/>
      <c r="OSP161" s="285"/>
      <c r="OSQ161" s="285"/>
      <c r="OSR161" s="285"/>
      <c r="OSS161" s="285"/>
      <c r="OST161" s="285"/>
      <c r="OSU161" s="285"/>
      <c r="OSV161" s="285"/>
      <c r="OSW161" s="285"/>
      <c r="OSX161" s="285"/>
      <c r="OSY161" s="286"/>
      <c r="OSZ161" s="287"/>
      <c r="OTA161" s="287"/>
      <c r="OTB161" s="285"/>
      <c r="OTC161" s="288"/>
      <c r="OTD161" s="288"/>
      <c r="OTE161" s="289"/>
      <c r="OTF161" s="285"/>
      <c r="OTG161" s="285"/>
      <c r="OTH161" s="285"/>
      <c r="OTI161" s="285"/>
      <c r="OTJ161" s="285"/>
      <c r="OTK161" s="283"/>
      <c r="OTL161" s="284"/>
      <c r="OTM161" s="285"/>
      <c r="OTN161" s="285"/>
      <c r="OTO161" s="285"/>
      <c r="OTP161" s="285"/>
      <c r="OTQ161" s="285"/>
      <c r="OTR161" s="285"/>
      <c r="OTS161" s="285"/>
      <c r="OTT161" s="285"/>
      <c r="OTU161" s="285"/>
      <c r="OTV161" s="286"/>
      <c r="OTW161" s="287"/>
      <c r="OTX161" s="287"/>
      <c r="OTY161" s="285"/>
      <c r="OTZ161" s="288"/>
      <c r="OUA161" s="288"/>
      <c r="OUB161" s="289"/>
      <c r="OUC161" s="285"/>
      <c r="OUD161" s="285"/>
      <c r="OUE161" s="285"/>
      <c r="OUF161" s="285"/>
      <c r="OUG161" s="285"/>
      <c r="OUH161" s="283"/>
      <c r="OUI161" s="284"/>
      <c r="OUJ161" s="285"/>
      <c r="OUK161" s="285"/>
      <c r="OUL161" s="285"/>
      <c r="OUM161" s="285"/>
      <c r="OUN161" s="285"/>
      <c r="OUO161" s="285"/>
      <c r="OUP161" s="285"/>
      <c r="OUQ161" s="285"/>
      <c r="OUR161" s="285"/>
      <c r="OUS161" s="286"/>
      <c r="OUT161" s="287"/>
      <c r="OUU161" s="287"/>
      <c r="OUV161" s="285"/>
      <c r="OUW161" s="288"/>
      <c r="OUX161" s="288"/>
      <c r="OUY161" s="289"/>
      <c r="OUZ161" s="285"/>
      <c r="OVA161" s="285"/>
      <c r="OVB161" s="285"/>
      <c r="OVC161" s="285"/>
      <c r="OVD161" s="285"/>
      <c r="OVE161" s="283"/>
      <c r="OVF161" s="284"/>
      <c r="OVG161" s="285"/>
      <c r="OVH161" s="285"/>
      <c r="OVI161" s="285"/>
      <c r="OVJ161" s="285"/>
      <c r="OVK161" s="285"/>
      <c r="OVL161" s="285"/>
      <c r="OVM161" s="285"/>
      <c r="OVN161" s="285"/>
      <c r="OVO161" s="285"/>
      <c r="OVP161" s="286"/>
      <c r="OVQ161" s="287"/>
      <c r="OVR161" s="287"/>
      <c r="OVS161" s="285"/>
      <c r="OVT161" s="288"/>
      <c r="OVU161" s="288"/>
      <c r="OVV161" s="289"/>
      <c r="OVW161" s="285"/>
      <c r="OVX161" s="285"/>
      <c r="OVY161" s="285"/>
      <c r="OVZ161" s="285"/>
      <c r="OWA161" s="285"/>
      <c r="OWB161" s="283"/>
      <c r="OWC161" s="284"/>
      <c r="OWD161" s="285"/>
      <c r="OWE161" s="285"/>
      <c r="OWF161" s="285"/>
      <c r="OWG161" s="285"/>
      <c r="OWH161" s="285"/>
      <c r="OWI161" s="285"/>
      <c r="OWJ161" s="285"/>
      <c r="OWK161" s="285"/>
      <c r="OWL161" s="285"/>
      <c r="OWM161" s="286"/>
      <c r="OWN161" s="287"/>
      <c r="OWO161" s="287"/>
      <c r="OWP161" s="285"/>
      <c r="OWQ161" s="288"/>
      <c r="OWR161" s="288"/>
      <c r="OWS161" s="289"/>
      <c r="OWT161" s="285"/>
      <c r="OWU161" s="285"/>
      <c r="OWV161" s="285"/>
      <c r="OWW161" s="285"/>
      <c r="OWX161" s="285"/>
      <c r="OWY161" s="283"/>
      <c r="OWZ161" s="284"/>
      <c r="OXA161" s="285"/>
      <c r="OXB161" s="285"/>
      <c r="OXC161" s="285"/>
      <c r="OXD161" s="285"/>
      <c r="OXE161" s="285"/>
      <c r="OXF161" s="285"/>
      <c r="OXG161" s="285"/>
      <c r="OXH161" s="285"/>
      <c r="OXI161" s="285"/>
      <c r="OXJ161" s="286"/>
      <c r="OXK161" s="287"/>
      <c r="OXL161" s="287"/>
      <c r="OXM161" s="285"/>
      <c r="OXN161" s="288"/>
      <c r="OXO161" s="288"/>
      <c r="OXP161" s="289"/>
      <c r="OXQ161" s="285"/>
      <c r="OXR161" s="285"/>
      <c r="OXS161" s="285"/>
      <c r="OXT161" s="285"/>
      <c r="OXU161" s="285"/>
      <c r="OXV161" s="283"/>
      <c r="OXW161" s="284"/>
      <c r="OXX161" s="285"/>
      <c r="OXY161" s="285"/>
      <c r="OXZ161" s="285"/>
      <c r="OYA161" s="285"/>
      <c r="OYB161" s="285"/>
      <c r="OYC161" s="285"/>
      <c r="OYD161" s="285"/>
      <c r="OYE161" s="285"/>
      <c r="OYF161" s="285"/>
      <c r="OYG161" s="286"/>
      <c r="OYH161" s="287"/>
      <c r="OYI161" s="287"/>
      <c r="OYJ161" s="285"/>
      <c r="OYK161" s="288"/>
      <c r="OYL161" s="288"/>
      <c r="OYM161" s="289"/>
      <c r="OYN161" s="285"/>
      <c r="OYO161" s="285"/>
      <c r="OYP161" s="285"/>
      <c r="OYQ161" s="285"/>
      <c r="OYR161" s="285"/>
      <c r="OYS161" s="283"/>
      <c r="OYT161" s="284"/>
      <c r="OYU161" s="285"/>
      <c r="OYV161" s="285"/>
      <c r="OYW161" s="285"/>
      <c r="OYX161" s="285"/>
      <c r="OYY161" s="285"/>
      <c r="OYZ161" s="285"/>
      <c r="OZA161" s="285"/>
      <c r="OZB161" s="285"/>
      <c r="OZC161" s="285"/>
      <c r="OZD161" s="286"/>
      <c r="OZE161" s="287"/>
      <c r="OZF161" s="287"/>
      <c r="OZG161" s="285"/>
      <c r="OZH161" s="288"/>
      <c r="OZI161" s="288"/>
      <c r="OZJ161" s="289"/>
      <c r="OZK161" s="285"/>
      <c r="OZL161" s="285"/>
      <c r="OZM161" s="285"/>
      <c r="OZN161" s="285"/>
      <c r="OZO161" s="285"/>
      <c r="OZP161" s="283"/>
      <c r="OZQ161" s="284"/>
      <c r="OZR161" s="285"/>
      <c r="OZS161" s="285"/>
      <c r="OZT161" s="285"/>
      <c r="OZU161" s="285"/>
      <c r="OZV161" s="285"/>
      <c r="OZW161" s="285"/>
      <c r="OZX161" s="285"/>
      <c r="OZY161" s="285"/>
      <c r="OZZ161" s="285"/>
      <c r="PAA161" s="286"/>
      <c r="PAB161" s="287"/>
      <c r="PAC161" s="287"/>
      <c r="PAD161" s="285"/>
      <c r="PAE161" s="288"/>
      <c r="PAF161" s="288"/>
      <c r="PAG161" s="289"/>
      <c r="PAH161" s="285"/>
      <c r="PAI161" s="285"/>
      <c r="PAJ161" s="285"/>
      <c r="PAK161" s="285"/>
      <c r="PAL161" s="285"/>
      <c r="PAM161" s="283"/>
      <c r="PAN161" s="284"/>
      <c r="PAO161" s="285"/>
      <c r="PAP161" s="285"/>
      <c r="PAQ161" s="285"/>
      <c r="PAR161" s="285"/>
      <c r="PAS161" s="285"/>
      <c r="PAT161" s="285"/>
      <c r="PAU161" s="285"/>
      <c r="PAV161" s="285"/>
      <c r="PAW161" s="285"/>
      <c r="PAX161" s="286"/>
      <c r="PAY161" s="287"/>
      <c r="PAZ161" s="287"/>
      <c r="PBA161" s="285"/>
      <c r="PBB161" s="288"/>
      <c r="PBC161" s="288"/>
      <c r="PBD161" s="289"/>
      <c r="PBE161" s="285"/>
      <c r="PBF161" s="285"/>
      <c r="PBG161" s="285"/>
      <c r="PBH161" s="285"/>
      <c r="PBI161" s="285"/>
      <c r="PBJ161" s="283"/>
      <c r="PBK161" s="284"/>
      <c r="PBL161" s="285"/>
      <c r="PBM161" s="285"/>
      <c r="PBN161" s="285"/>
      <c r="PBO161" s="285"/>
      <c r="PBP161" s="285"/>
      <c r="PBQ161" s="285"/>
      <c r="PBR161" s="285"/>
      <c r="PBS161" s="285"/>
      <c r="PBT161" s="285"/>
      <c r="PBU161" s="286"/>
      <c r="PBV161" s="287"/>
      <c r="PBW161" s="287"/>
      <c r="PBX161" s="285"/>
      <c r="PBY161" s="288"/>
      <c r="PBZ161" s="288"/>
      <c r="PCA161" s="289"/>
      <c r="PCB161" s="285"/>
      <c r="PCC161" s="285"/>
      <c r="PCD161" s="285"/>
      <c r="PCE161" s="285"/>
      <c r="PCF161" s="285"/>
      <c r="PCG161" s="283"/>
      <c r="PCH161" s="284"/>
      <c r="PCI161" s="285"/>
      <c r="PCJ161" s="285"/>
      <c r="PCK161" s="285"/>
      <c r="PCL161" s="285"/>
      <c r="PCM161" s="285"/>
      <c r="PCN161" s="285"/>
      <c r="PCO161" s="285"/>
      <c r="PCP161" s="285"/>
      <c r="PCQ161" s="285"/>
      <c r="PCR161" s="286"/>
      <c r="PCS161" s="287"/>
      <c r="PCT161" s="287"/>
      <c r="PCU161" s="285"/>
      <c r="PCV161" s="288"/>
      <c r="PCW161" s="288"/>
      <c r="PCX161" s="289"/>
      <c r="PCY161" s="285"/>
      <c r="PCZ161" s="285"/>
      <c r="PDA161" s="285"/>
      <c r="PDB161" s="285"/>
      <c r="PDC161" s="285"/>
      <c r="PDD161" s="283"/>
      <c r="PDE161" s="284"/>
      <c r="PDF161" s="285"/>
      <c r="PDG161" s="285"/>
      <c r="PDH161" s="285"/>
      <c r="PDI161" s="285"/>
      <c r="PDJ161" s="285"/>
      <c r="PDK161" s="285"/>
      <c r="PDL161" s="285"/>
      <c r="PDM161" s="285"/>
      <c r="PDN161" s="285"/>
      <c r="PDO161" s="286"/>
      <c r="PDP161" s="287"/>
      <c r="PDQ161" s="287"/>
      <c r="PDR161" s="285"/>
      <c r="PDS161" s="288"/>
      <c r="PDT161" s="288"/>
      <c r="PDU161" s="289"/>
      <c r="PDV161" s="285"/>
      <c r="PDW161" s="285"/>
      <c r="PDX161" s="285"/>
      <c r="PDY161" s="285"/>
      <c r="PDZ161" s="285"/>
      <c r="PEA161" s="283"/>
      <c r="PEB161" s="284"/>
      <c r="PEC161" s="285"/>
      <c r="PED161" s="285"/>
      <c r="PEE161" s="285"/>
      <c r="PEF161" s="285"/>
      <c r="PEG161" s="285"/>
      <c r="PEH161" s="285"/>
      <c r="PEI161" s="285"/>
      <c r="PEJ161" s="285"/>
      <c r="PEK161" s="285"/>
      <c r="PEL161" s="286"/>
      <c r="PEM161" s="287"/>
      <c r="PEN161" s="287"/>
      <c r="PEO161" s="285"/>
      <c r="PEP161" s="288"/>
      <c r="PEQ161" s="288"/>
      <c r="PER161" s="289"/>
      <c r="PES161" s="285"/>
      <c r="PET161" s="285"/>
      <c r="PEU161" s="285"/>
      <c r="PEV161" s="285"/>
      <c r="PEW161" s="285"/>
      <c r="PEX161" s="283"/>
      <c r="PEY161" s="284"/>
      <c r="PEZ161" s="285"/>
      <c r="PFA161" s="285"/>
      <c r="PFB161" s="285"/>
      <c r="PFC161" s="285"/>
      <c r="PFD161" s="285"/>
      <c r="PFE161" s="285"/>
      <c r="PFF161" s="285"/>
      <c r="PFG161" s="285"/>
      <c r="PFH161" s="285"/>
      <c r="PFI161" s="286"/>
      <c r="PFJ161" s="287"/>
      <c r="PFK161" s="287"/>
      <c r="PFL161" s="285"/>
      <c r="PFM161" s="288"/>
      <c r="PFN161" s="288"/>
      <c r="PFO161" s="289"/>
      <c r="PFP161" s="285"/>
      <c r="PFQ161" s="285"/>
      <c r="PFR161" s="285"/>
      <c r="PFS161" s="285"/>
      <c r="PFT161" s="285"/>
      <c r="PFU161" s="283"/>
      <c r="PFV161" s="284"/>
      <c r="PFW161" s="285"/>
      <c r="PFX161" s="285"/>
      <c r="PFY161" s="285"/>
      <c r="PFZ161" s="285"/>
      <c r="PGA161" s="285"/>
      <c r="PGB161" s="285"/>
      <c r="PGC161" s="285"/>
      <c r="PGD161" s="285"/>
      <c r="PGE161" s="285"/>
      <c r="PGF161" s="286"/>
      <c r="PGG161" s="287"/>
      <c r="PGH161" s="287"/>
      <c r="PGI161" s="285"/>
      <c r="PGJ161" s="288"/>
      <c r="PGK161" s="288"/>
      <c r="PGL161" s="289"/>
      <c r="PGM161" s="285"/>
      <c r="PGN161" s="285"/>
      <c r="PGO161" s="285"/>
      <c r="PGP161" s="285"/>
      <c r="PGQ161" s="285"/>
      <c r="PGR161" s="283"/>
      <c r="PGS161" s="284"/>
      <c r="PGT161" s="285"/>
      <c r="PGU161" s="285"/>
      <c r="PGV161" s="285"/>
      <c r="PGW161" s="285"/>
      <c r="PGX161" s="285"/>
      <c r="PGY161" s="285"/>
      <c r="PGZ161" s="285"/>
      <c r="PHA161" s="285"/>
      <c r="PHB161" s="285"/>
      <c r="PHC161" s="286"/>
      <c r="PHD161" s="287"/>
      <c r="PHE161" s="287"/>
      <c r="PHF161" s="285"/>
      <c r="PHG161" s="288"/>
      <c r="PHH161" s="288"/>
      <c r="PHI161" s="289"/>
      <c r="PHJ161" s="285"/>
      <c r="PHK161" s="285"/>
      <c r="PHL161" s="285"/>
      <c r="PHM161" s="285"/>
      <c r="PHN161" s="285"/>
      <c r="PHO161" s="283"/>
      <c r="PHP161" s="284"/>
      <c r="PHQ161" s="285"/>
      <c r="PHR161" s="285"/>
      <c r="PHS161" s="285"/>
      <c r="PHT161" s="285"/>
      <c r="PHU161" s="285"/>
      <c r="PHV161" s="285"/>
      <c r="PHW161" s="285"/>
      <c r="PHX161" s="285"/>
      <c r="PHY161" s="285"/>
      <c r="PHZ161" s="286"/>
      <c r="PIA161" s="287"/>
      <c r="PIB161" s="287"/>
      <c r="PIC161" s="285"/>
      <c r="PID161" s="288"/>
      <c r="PIE161" s="288"/>
      <c r="PIF161" s="289"/>
      <c r="PIG161" s="285"/>
      <c r="PIH161" s="285"/>
      <c r="PII161" s="285"/>
      <c r="PIJ161" s="285"/>
      <c r="PIK161" s="285"/>
      <c r="PIL161" s="283"/>
      <c r="PIM161" s="284"/>
      <c r="PIN161" s="285"/>
      <c r="PIO161" s="285"/>
      <c r="PIP161" s="285"/>
      <c r="PIQ161" s="285"/>
      <c r="PIR161" s="285"/>
      <c r="PIS161" s="285"/>
      <c r="PIT161" s="285"/>
      <c r="PIU161" s="285"/>
      <c r="PIV161" s="285"/>
      <c r="PIW161" s="286"/>
      <c r="PIX161" s="287"/>
      <c r="PIY161" s="287"/>
      <c r="PIZ161" s="285"/>
      <c r="PJA161" s="288"/>
      <c r="PJB161" s="288"/>
      <c r="PJC161" s="289"/>
      <c r="PJD161" s="285"/>
      <c r="PJE161" s="285"/>
      <c r="PJF161" s="285"/>
      <c r="PJG161" s="285"/>
      <c r="PJH161" s="285"/>
      <c r="PJI161" s="283"/>
      <c r="PJJ161" s="284"/>
      <c r="PJK161" s="285"/>
      <c r="PJL161" s="285"/>
      <c r="PJM161" s="285"/>
      <c r="PJN161" s="285"/>
      <c r="PJO161" s="285"/>
      <c r="PJP161" s="285"/>
      <c r="PJQ161" s="285"/>
      <c r="PJR161" s="285"/>
      <c r="PJS161" s="285"/>
      <c r="PJT161" s="286"/>
      <c r="PJU161" s="287"/>
      <c r="PJV161" s="287"/>
      <c r="PJW161" s="285"/>
      <c r="PJX161" s="288"/>
      <c r="PJY161" s="288"/>
      <c r="PJZ161" s="289"/>
      <c r="PKA161" s="285"/>
      <c r="PKB161" s="285"/>
      <c r="PKC161" s="285"/>
      <c r="PKD161" s="285"/>
      <c r="PKE161" s="285"/>
      <c r="PKF161" s="283"/>
      <c r="PKG161" s="284"/>
      <c r="PKH161" s="285"/>
      <c r="PKI161" s="285"/>
      <c r="PKJ161" s="285"/>
      <c r="PKK161" s="285"/>
      <c r="PKL161" s="285"/>
      <c r="PKM161" s="285"/>
      <c r="PKN161" s="285"/>
      <c r="PKO161" s="285"/>
      <c r="PKP161" s="285"/>
      <c r="PKQ161" s="286"/>
      <c r="PKR161" s="287"/>
      <c r="PKS161" s="287"/>
      <c r="PKT161" s="285"/>
      <c r="PKU161" s="288"/>
      <c r="PKV161" s="288"/>
      <c r="PKW161" s="289"/>
      <c r="PKX161" s="285"/>
      <c r="PKY161" s="285"/>
      <c r="PKZ161" s="285"/>
      <c r="PLA161" s="285"/>
      <c r="PLB161" s="285"/>
      <c r="PLC161" s="283"/>
      <c r="PLD161" s="284"/>
      <c r="PLE161" s="285"/>
      <c r="PLF161" s="285"/>
      <c r="PLG161" s="285"/>
      <c r="PLH161" s="285"/>
      <c r="PLI161" s="285"/>
      <c r="PLJ161" s="285"/>
      <c r="PLK161" s="285"/>
      <c r="PLL161" s="285"/>
      <c r="PLM161" s="285"/>
      <c r="PLN161" s="286"/>
      <c r="PLO161" s="287"/>
      <c r="PLP161" s="287"/>
      <c r="PLQ161" s="285"/>
      <c r="PLR161" s="288"/>
      <c r="PLS161" s="288"/>
      <c r="PLT161" s="289"/>
      <c r="PLU161" s="285"/>
      <c r="PLV161" s="285"/>
      <c r="PLW161" s="285"/>
      <c r="PLX161" s="285"/>
      <c r="PLY161" s="285"/>
      <c r="PLZ161" s="283"/>
      <c r="PMA161" s="284"/>
      <c r="PMB161" s="285"/>
      <c r="PMC161" s="285"/>
      <c r="PMD161" s="285"/>
      <c r="PME161" s="285"/>
      <c r="PMF161" s="285"/>
      <c r="PMG161" s="285"/>
      <c r="PMH161" s="285"/>
      <c r="PMI161" s="285"/>
      <c r="PMJ161" s="285"/>
      <c r="PMK161" s="286"/>
      <c r="PML161" s="287"/>
      <c r="PMM161" s="287"/>
      <c r="PMN161" s="285"/>
      <c r="PMO161" s="288"/>
      <c r="PMP161" s="288"/>
      <c r="PMQ161" s="289"/>
      <c r="PMR161" s="285"/>
      <c r="PMS161" s="285"/>
      <c r="PMT161" s="285"/>
      <c r="PMU161" s="285"/>
      <c r="PMV161" s="285"/>
      <c r="PMW161" s="283"/>
      <c r="PMX161" s="284"/>
      <c r="PMY161" s="285"/>
      <c r="PMZ161" s="285"/>
      <c r="PNA161" s="285"/>
      <c r="PNB161" s="285"/>
      <c r="PNC161" s="285"/>
      <c r="PND161" s="285"/>
      <c r="PNE161" s="285"/>
      <c r="PNF161" s="285"/>
      <c r="PNG161" s="285"/>
      <c r="PNH161" s="286"/>
      <c r="PNI161" s="287"/>
      <c r="PNJ161" s="287"/>
      <c r="PNK161" s="285"/>
      <c r="PNL161" s="288"/>
      <c r="PNM161" s="288"/>
      <c r="PNN161" s="289"/>
      <c r="PNO161" s="285"/>
      <c r="PNP161" s="285"/>
      <c r="PNQ161" s="285"/>
      <c r="PNR161" s="285"/>
      <c r="PNS161" s="285"/>
      <c r="PNT161" s="283"/>
      <c r="PNU161" s="284"/>
      <c r="PNV161" s="285"/>
      <c r="PNW161" s="285"/>
      <c r="PNX161" s="285"/>
      <c r="PNY161" s="285"/>
      <c r="PNZ161" s="285"/>
      <c r="POA161" s="285"/>
      <c r="POB161" s="285"/>
      <c r="POC161" s="285"/>
      <c r="POD161" s="285"/>
      <c r="POE161" s="286"/>
      <c r="POF161" s="287"/>
      <c r="POG161" s="287"/>
      <c r="POH161" s="285"/>
      <c r="POI161" s="288"/>
      <c r="POJ161" s="288"/>
      <c r="POK161" s="289"/>
      <c r="POL161" s="285"/>
      <c r="POM161" s="285"/>
      <c r="PON161" s="285"/>
      <c r="POO161" s="285"/>
      <c r="POP161" s="285"/>
      <c r="POQ161" s="283"/>
      <c r="POR161" s="284"/>
      <c r="POS161" s="285"/>
      <c r="POT161" s="285"/>
      <c r="POU161" s="285"/>
      <c r="POV161" s="285"/>
      <c r="POW161" s="285"/>
      <c r="POX161" s="285"/>
      <c r="POY161" s="285"/>
      <c r="POZ161" s="285"/>
      <c r="PPA161" s="285"/>
      <c r="PPB161" s="286"/>
      <c r="PPC161" s="287"/>
      <c r="PPD161" s="287"/>
      <c r="PPE161" s="285"/>
      <c r="PPF161" s="288"/>
      <c r="PPG161" s="288"/>
      <c r="PPH161" s="289"/>
      <c r="PPI161" s="285"/>
      <c r="PPJ161" s="285"/>
      <c r="PPK161" s="285"/>
      <c r="PPL161" s="285"/>
      <c r="PPM161" s="285"/>
      <c r="PPN161" s="283"/>
      <c r="PPO161" s="284"/>
      <c r="PPP161" s="285"/>
      <c r="PPQ161" s="285"/>
      <c r="PPR161" s="285"/>
      <c r="PPS161" s="285"/>
      <c r="PPT161" s="285"/>
      <c r="PPU161" s="285"/>
      <c r="PPV161" s="285"/>
      <c r="PPW161" s="285"/>
      <c r="PPX161" s="285"/>
      <c r="PPY161" s="286"/>
      <c r="PPZ161" s="287"/>
      <c r="PQA161" s="287"/>
      <c r="PQB161" s="285"/>
      <c r="PQC161" s="288"/>
      <c r="PQD161" s="288"/>
      <c r="PQE161" s="289"/>
      <c r="PQF161" s="285"/>
      <c r="PQG161" s="285"/>
      <c r="PQH161" s="285"/>
      <c r="PQI161" s="285"/>
      <c r="PQJ161" s="285"/>
      <c r="PQK161" s="283"/>
      <c r="PQL161" s="284"/>
      <c r="PQM161" s="285"/>
      <c r="PQN161" s="285"/>
      <c r="PQO161" s="285"/>
      <c r="PQP161" s="285"/>
      <c r="PQQ161" s="285"/>
      <c r="PQR161" s="285"/>
      <c r="PQS161" s="285"/>
      <c r="PQT161" s="285"/>
      <c r="PQU161" s="285"/>
      <c r="PQV161" s="286"/>
      <c r="PQW161" s="287"/>
      <c r="PQX161" s="287"/>
      <c r="PQY161" s="285"/>
      <c r="PQZ161" s="288"/>
      <c r="PRA161" s="288"/>
      <c r="PRB161" s="289"/>
      <c r="PRC161" s="285"/>
      <c r="PRD161" s="285"/>
      <c r="PRE161" s="285"/>
      <c r="PRF161" s="285"/>
      <c r="PRG161" s="285"/>
      <c r="PRH161" s="283"/>
      <c r="PRI161" s="284"/>
      <c r="PRJ161" s="285"/>
      <c r="PRK161" s="285"/>
      <c r="PRL161" s="285"/>
      <c r="PRM161" s="285"/>
      <c r="PRN161" s="285"/>
      <c r="PRO161" s="285"/>
      <c r="PRP161" s="285"/>
      <c r="PRQ161" s="285"/>
      <c r="PRR161" s="285"/>
      <c r="PRS161" s="286"/>
      <c r="PRT161" s="287"/>
      <c r="PRU161" s="287"/>
      <c r="PRV161" s="285"/>
      <c r="PRW161" s="288"/>
      <c r="PRX161" s="288"/>
      <c r="PRY161" s="289"/>
      <c r="PRZ161" s="285"/>
      <c r="PSA161" s="285"/>
      <c r="PSB161" s="285"/>
      <c r="PSC161" s="285"/>
      <c r="PSD161" s="285"/>
      <c r="PSE161" s="283"/>
      <c r="PSF161" s="284"/>
      <c r="PSG161" s="285"/>
      <c r="PSH161" s="285"/>
      <c r="PSI161" s="285"/>
      <c r="PSJ161" s="285"/>
      <c r="PSK161" s="285"/>
      <c r="PSL161" s="285"/>
      <c r="PSM161" s="285"/>
      <c r="PSN161" s="285"/>
      <c r="PSO161" s="285"/>
      <c r="PSP161" s="286"/>
      <c r="PSQ161" s="287"/>
      <c r="PSR161" s="287"/>
      <c r="PSS161" s="285"/>
      <c r="PST161" s="288"/>
      <c r="PSU161" s="288"/>
      <c r="PSV161" s="289"/>
      <c r="PSW161" s="285"/>
      <c r="PSX161" s="285"/>
      <c r="PSY161" s="285"/>
      <c r="PSZ161" s="285"/>
      <c r="PTA161" s="285"/>
      <c r="PTB161" s="283"/>
      <c r="PTC161" s="284"/>
      <c r="PTD161" s="285"/>
      <c r="PTE161" s="285"/>
      <c r="PTF161" s="285"/>
      <c r="PTG161" s="285"/>
      <c r="PTH161" s="285"/>
      <c r="PTI161" s="285"/>
      <c r="PTJ161" s="285"/>
      <c r="PTK161" s="285"/>
      <c r="PTL161" s="285"/>
      <c r="PTM161" s="286"/>
      <c r="PTN161" s="287"/>
      <c r="PTO161" s="287"/>
      <c r="PTP161" s="285"/>
      <c r="PTQ161" s="288"/>
      <c r="PTR161" s="288"/>
      <c r="PTS161" s="289"/>
      <c r="PTT161" s="285"/>
      <c r="PTU161" s="285"/>
      <c r="PTV161" s="285"/>
      <c r="PTW161" s="285"/>
      <c r="PTX161" s="285"/>
      <c r="PTY161" s="283"/>
      <c r="PTZ161" s="284"/>
      <c r="PUA161" s="285"/>
      <c r="PUB161" s="285"/>
      <c r="PUC161" s="285"/>
      <c r="PUD161" s="285"/>
      <c r="PUE161" s="285"/>
      <c r="PUF161" s="285"/>
      <c r="PUG161" s="285"/>
      <c r="PUH161" s="285"/>
      <c r="PUI161" s="285"/>
      <c r="PUJ161" s="286"/>
      <c r="PUK161" s="287"/>
      <c r="PUL161" s="287"/>
      <c r="PUM161" s="285"/>
      <c r="PUN161" s="288"/>
      <c r="PUO161" s="288"/>
      <c r="PUP161" s="289"/>
      <c r="PUQ161" s="285"/>
      <c r="PUR161" s="285"/>
      <c r="PUS161" s="285"/>
      <c r="PUT161" s="285"/>
      <c r="PUU161" s="285"/>
      <c r="PUV161" s="283"/>
      <c r="PUW161" s="284"/>
      <c r="PUX161" s="285"/>
      <c r="PUY161" s="285"/>
      <c r="PUZ161" s="285"/>
      <c r="PVA161" s="285"/>
      <c r="PVB161" s="285"/>
      <c r="PVC161" s="285"/>
      <c r="PVD161" s="285"/>
      <c r="PVE161" s="285"/>
      <c r="PVF161" s="285"/>
      <c r="PVG161" s="286"/>
      <c r="PVH161" s="287"/>
      <c r="PVI161" s="287"/>
      <c r="PVJ161" s="285"/>
      <c r="PVK161" s="288"/>
      <c r="PVL161" s="288"/>
      <c r="PVM161" s="289"/>
      <c r="PVN161" s="285"/>
      <c r="PVO161" s="285"/>
      <c r="PVP161" s="285"/>
      <c r="PVQ161" s="285"/>
      <c r="PVR161" s="285"/>
      <c r="PVS161" s="283"/>
      <c r="PVT161" s="284"/>
      <c r="PVU161" s="285"/>
      <c r="PVV161" s="285"/>
      <c r="PVW161" s="285"/>
      <c r="PVX161" s="285"/>
      <c r="PVY161" s="285"/>
      <c r="PVZ161" s="285"/>
      <c r="PWA161" s="285"/>
      <c r="PWB161" s="285"/>
      <c r="PWC161" s="285"/>
      <c r="PWD161" s="286"/>
      <c r="PWE161" s="287"/>
      <c r="PWF161" s="287"/>
      <c r="PWG161" s="285"/>
      <c r="PWH161" s="288"/>
      <c r="PWI161" s="288"/>
      <c r="PWJ161" s="289"/>
      <c r="PWK161" s="285"/>
      <c r="PWL161" s="285"/>
      <c r="PWM161" s="285"/>
      <c r="PWN161" s="285"/>
      <c r="PWO161" s="285"/>
      <c r="PWP161" s="283"/>
      <c r="PWQ161" s="284"/>
      <c r="PWR161" s="285"/>
      <c r="PWS161" s="285"/>
      <c r="PWT161" s="285"/>
      <c r="PWU161" s="285"/>
      <c r="PWV161" s="285"/>
      <c r="PWW161" s="285"/>
      <c r="PWX161" s="285"/>
      <c r="PWY161" s="285"/>
      <c r="PWZ161" s="285"/>
      <c r="PXA161" s="286"/>
      <c r="PXB161" s="287"/>
      <c r="PXC161" s="287"/>
      <c r="PXD161" s="285"/>
      <c r="PXE161" s="288"/>
      <c r="PXF161" s="288"/>
      <c r="PXG161" s="289"/>
      <c r="PXH161" s="285"/>
      <c r="PXI161" s="285"/>
      <c r="PXJ161" s="285"/>
      <c r="PXK161" s="285"/>
      <c r="PXL161" s="285"/>
      <c r="PXM161" s="283"/>
      <c r="PXN161" s="284"/>
      <c r="PXO161" s="285"/>
      <c r="PXP161" s="285"/>
      <c r="PXQ161" s="285"/>
      <c r="PXR161" s="285"/>
      <c r="PXS161" s="285"/>
      <c r="PXT161" s="285"/>
      <c r="PXU161" s="285"/>
      <c r="PXV161" s="285"/>
      <c r="PXW161" s="285"/>
      <c r="PXX161" s="286"/>
      <c r="PXY161" s="287"/>
      <c r="PXZ161" s="287"/>
      <c r="PYA161" s="285"/>
      <c r="PYB161" s="288"/>
      <c r="PYC161" s="288"/>
      <c r="PYD161" s="289"/>
      <c r="PYE161" s="285"/>
      <c r="PYF161" s="285"/>
      <c r="PYG161" s="285"/>
      <c r="PYH161" s="285"/>
      <c r="PYI161" s="285"/>
      <c r="PYJ161" s="283"/>
      <c r="PYK161" s="284"/>
      <c r="PYL161" s="285"/>
      <c r="PYM161" s="285"/>
      <c r="PYN161" s="285"/>
      <c r="PYO161" s="285"/>
      <c r="PYP161" s="285"/>
      <c r="PYQ161" s="285"/>
      <c r="PYR161" s="285"/>
      <c r="PYS161" s="285"/>
      <c r="PYT161" s="285"/>
      <c r="PYU161" s="286"/>
      <c r="PYV161" s="287"/>
      <c r="PYW161" s="287"/>
      <c r="PYX161" s="285"/>
      <c r="PYY161" s="288"/>
      <c r="PYZ161" s="288"/>
      <c r="PZA161" s="289"/>
      <c r="PZB161" s="285"/>
      <c r="PZC161" s="285"/>
      <c r="PZD161" s="285"/>
      <c r="PZE161" s="285"/>
      <c r="PZF161" s="285"/>
      <c r="PZG161" s="283"/>
      <c r="PZH161" s="284"/>
      <c r="PZI161" s="285"/>
      <c r="PZJ161" s="285"/>
      <c r="PZK161" s="285"/>
      <c r="PZL161" s="285"/>
      <c r="PZM161" s="285"/>
      <c r="PZN161" s="285"/>
      <c r="PZO161" s="285"/>
      <c r="PZP161" s="285"/>
      <c r="PZQ161" s="285"/>
      <c r="PZR161" s="286"/>
      <c r="PZS161" s="287"/>
      <c r="PZT161" s="287"/>
      <c r="PZU161" s="285"/>
      <c r="PZV161" s="288"/>
      <c r="PZW161" s="288"/>
      <c r="PZX161" s="289"/>
      <c r="PZY161" s="285"/>
      <c r="PZZ161" s="285"/>
      <c r="QAA161" s="285"/>
      <c r="QAB161" s="285"/>
      <c r="QAC161" s="285"/>
      <c r="QAD161" s="283"/>
      <c r="QAE161" s="284"/>
      <c r="QAF161" s="285"/>
      <c r="QAG161" s="285"/>
      <c r="QAH161" s="285"/>
      <c r="QAI161" s="285"/>
      <c r="QAJ161" s="285"/>
      <c r="QAK161" s="285"/>
      <c r="QAL161" s="285"/>
      <c r="QAM161" s="285"/>
      <c r="QAN161" s="285"/>
      <c r="QAO161" s="286"/>
      <c r="QAP161" s="287"/>
      <c r="QAQ161" s="287"/>
      <c r="QAR161" s="285"/>
      <c r="QAS161" s="288"/>
      <c r="QAT161" s="288"/>
      <c r="QAU161" s="289"/>
      <c r="QAV161" s="285"/>
      <c r="QAW161" s="285"/>
      <c r="QAX161" s="285"/>
      <c r="QAY161" s="285"/>
      <c r="QAZ161" s="285"/>
      <c r="QBA161" s="283"/>
      <c r="QBB161" s="284"/>
      <c r="QBC161" s="285"/>
      <c r="QBD161" s="285"/>
      <c r="QBE161" s="285"/>
      <c r="QBF161" s="285"/>
      <c r="QBG161" s="285"/>
      <c r="QBH161" s="285"/>
      <c r="QBI161" s="285"/>
      <c r="QBJ161" s="285"/>
      <c r="QBK161" s="285"/>
      <c r="QBL161" s="286"/>
      <c r="QBM161" s="287"/>
      <c r="QBN161" s="287"/>
      <c r="QBO161" s="285"/>
      <c r="QBP161" s="288"/>
      <c r="QBQ161" s="288"/>
      <c r="QBR161" s="289"/>
      <c r="QBS161" s="285"/>
      <c r="QBT161" s="285"/>
      <c r="QBU161" s="285"/>
      <c r="QBV161" s="285"/>
      <c r="QBW161" s="285"/>
      <c r="QBX161" s="283"/>
      <c r="QBY161" s="284"/>
      <c r="QBZ161" s="285"/>
      <c r="QCA161" s="285"/>
      <c r="QCB161" s="285"/>
      <c r="QCC161" s="285"/>
      <c r="QCD161" s="285"/>
      <c r="QCE161" s="285"/>
      <c r="QCF161" s="285"/>
      <c r="QCG161" s="285"/>
      <c r="QCH161" s="285"/>
      <c r="QCI161" s="286"/>
      <c r="QCJ161" s="287"/>
      <c r="QCK161" s="287"/>
      <c r="QCL161" s="285"/>
      <c r="QCM161" s="288"/>
      <c r="QCN161" s="288"/>
      <c r="QCO161" s="289"/>
      <c r="QCP161" s="285"/>
      <c r="QCQ161" s="285"/>
      <c r="QCR161" s="285"/>
      <c r="QCS161" s="285"/>
      <c r="QCT161" s="285"/>
      <c r="QCU161" s="283"/>
      <c r="QCV161" s="284"/>
      <c r="QCW161" s="285"/>
      <c r="QCX161" s="285"/>
      <c r="QCY161" s="285"/>
      <c r="QCZ161" s="285"/>
      <c r="QDA161" s="285"/>
      <c r="QDB161" s="285"/>
      <c r="QDC161" s="285"/>
      <c r="QDD161" s="285"/>
      <c r="QDE161" s="285"/>
      <c r="QDF161" s="286"/>
      <c r="QDG161" s="287"/>
      <c r="QDH161" s="287"/>
      <c r="QDI161" s="285"/>
      <c r="QDJ161" s="288"/>
      <c r="QDK161" s="288"/>
      <c r="QDL161" s="289"/>
      <c r="QDM161" s="285"/>
      <c r="QDN161" s="285"/>
      <c r="QDO161" s="285"/>
      <c r="QDP161" s="285"/>
      <c r="QDQ161" s="285"/>
      <c r="QDR161" s="283"/>
      <c r="QDS161" s="284"/>
      <c r="QDT161" s="285"/>
      <c r="QDU161" s="285"/>
      <c r="QDV161" s="285"/>
      <c r="QDW161" s="285"/>
      <c r="QDX161" s="285"/>
      <c r="QDY161" s="285"/>
      <c r="QDZ161" s="285"/>
      <c r="QEA161" s="285"/>
      <c r="QEB161" s="285"/>
      <c r="QEC161" s="286"/>
      <c r="QED161" s="287"/>
      <c r="QEE161" s="287"/>
      <c r="QEF161" s="285"/>
      <c r="QEG161" s="288"/>
      <c r="QEH161" s="288"/>
      <c r="QEI161" s="289"/>
      <c r="QEJ161" s="285"/>
      <c r="QEK161" s="285"/>
      <c r="QEL161" s="285"/>
      <c r="QEM161" s="285"/>
      <c r="QEN161" s="285"/>
      <c r="QEO161" s="283"/>
      <c r="QEP161" s="284"/>
      <c r="QEQ161" s="285"/>
      <c r="QER161" s="285"/>
      <c r="QES161" s="285"/>
      <c r="QET161" s="285"/>
      <c r="QEU161" s="285"/>
      <c r="QEV161" s="285"/>
      <c r="QEW161" s="285"/>
      <c r="QEX161" s="285"/>
      <c r="QEY161" s="285"/>
      <c r="QEZ161" s="286"/>
      <c r="QFA161" s="287"/>
      <c r="QFB161" s="287"/>
      <c r="QFC161" s="285"/>
      <c r="QFD161" s="288"/>
      <c r="QFE161" s="288"/>
      <c r="QFF161" s="289"/>
      <c r="QFG161" s="285"/>
      <c r="QFH161" s="285"/>
      <c r="QFI161" s="285"/>
      <c r="QFJ161" s="285"/>
      <c r="QFK161" s="285"/>
      <c r="QFL161" s="283"/>
      <c r="QFM161" s="284"/>
      <c r="QFN161" s="285"/>
      <c r="QFO161" s="285"/>
      <c r="QFP161" s="285"/>
      <c r="QFQ161" s="285"/>
      <c r="QFR161" s="285"/>
      <c r="QFS161" s="285"/>
      <c r="QFT161" s="285"/>
      <c r="QFU161" s="285"/>
      <c r="QFV161" s="285"/>
      <c r="QFW161" s="286"/>
      <c r="QFX161" s="287"/>
      <c r="QFY161" s="287"/>
      <c r="QFZ161" s="285"/>
      <c r="QGA161" s="288"/>
      <c r="QGB161" s="288"/>
      <c r="QGC161" s="289"/>
      <c r="QGD161" s="285"/>
      <c r="QGE161" s="285"/>
      <c r="QGF161" s="285"/>
      <c r="QGG161" s="285"/>
      <c r="QGH161" s="285"/>
      <c r="QGI161" s="283"/>
      <c r="QGJ161" s="284"/>
      <c r="QGK161" s="285"/>
      <c r="QGL161" s="285"/>
      <c r="QGM161" s="285"/>
      <c r="QGN161" s="285"/>
      <c r="QGO161" s="285"/>
      <c r="QGP161" s="285"/>
      <c r="QGQ161" s="285"/>
      <c r="QGR161" s="285"/>
      <c r="QGS161" s="285"/>
      <c r="QGT161" s="286"/>
      <c r="QGU161" s="287"/>
      <c r="QGV161" s="287"/>
      <c r="QGW161" s="285"/>
      <c r="QGX161" s="288"/>
      <c r="QGY161" s="288"/>
      <c r="QGZ161" s="289"/>
      <c r="QHA161" s="285"/>
      <c r="QHB161" s="285"/>
      <c r="QHC161" s="285"/>
      <c r="QHD161" s="285"/>
      <c r="QHE161" s="285"/>
      <c r="QHF161" s="283"/>
      <c r="QHG161" s="284"/>
      <c r="QHH161" s="285"/>
      <c r="QHI161" s="285"/>
      <c r="QHJ161" s="285"/>
      <c r="QHK161" s="285"/>
      <c r="QHL161" s="285"/>
      <c r="QHM161" s="285"/>
      <c r="QHN161" s="285"/>
      <c r="QHO161" s="285"/>
      <c r="QHP161" s="285"/>
      <c r="QHQ161" s="286"/>
      <c r="QHR161" s="287"/>
      <c r="QHS161" s="287"/>
      <c r="QHT161" s="285"/>
      <c r="QHU161" s="288"/>
      <c r="QHV161" s="288"/>
      <c r="QHW161" s="289"/>
      <c r="QHX161" s="285"/>
      <c r="QHY161" s="285"/>
      <c r="QHZ161" s="285"/>
      <c r="QIA161" s="285"/>
      <c r="QIB161" s="285"/>
      <c r="QIC161" s="283"/>
      <c r="QID161" s="284"/>
      <c r="QIE161" s="285"/>
      <c r="QIF161" s="285"/>
      <c r="QIG161" s="285"/>
      <c r="QIH161" s="285"/>
      <c r="QII161" s="285"/>
      <c r="QIJ161" s="285"/>
      <c r="QIK161" s="285"/>
      <c r="QIL161" s="285"/>
      <c r="QIM161" s="285"/>
      <c r="QIN161" s="286"/>
      <c r="QIO161" s="287"/>
      <c r="QIP161" s="287"/>
      <c r="QIQ161" s="285"/>
      <c r="QIR161" s="288"/>
      <c r="QIS161" s="288"/>
      <c r="QIT161" s="289"/>
      <c r="QIU161" s="285"/>
      <c r="QIV161" s="285"/>
      <c r="QIW161" s="285"/>
      <c r="QIX161" s="285"/>
      <c r="QIY161" s="285"/>
      <c r="QIZ161" s="283"/>
      <c r="QJA161" s="284"/>
      <c r="QJB161" s="285"/>
      <c r="QJC161" s="285"/>
      <c r="QJD161" s="285"/>
      <c r="QJE161" s="285"/>
      <c r="QJF161" s="285"/>
      <c r="QJG161" s="285"/>
      <c r="QJH161" s="285"/>
      <c r="QJI161" s="285"/>
      <c r="QJJ161" s="285"/>
      <c r="QJK161" s="286"/>
      <c r="QJL161" s="287"/>
      <c r="QJM161" s="287"/>
      <c r="QJN161" s="285"/>
      <c r="QJO161" s="288"/>
      <c r="QJP161" s="288"/>
      <c r="QJQ161" s="289"/>
      <c r="QJR161" s="285"/>
      <c r="QJS161" s="285"/>
      <c r="QJT161" s="285"/>
      <c r="QJU161" s="285"/>
      <c r="QJV161" s="285"/>
      <c r="QJW161" s="283"/>
      <c r="QJX161" s="284"/>
      <c r="QJY161" s="285"/>
      <c r="QJZ161" s="285"/>
      <c r="QKA161" s="285"/>
      <c r="QKB161" s="285"/>
      <c r="QKC161" s="285"/>
      <c r="QKD161" s="285"/>
      <c r="QKE161" s="285"/>
      <c r="QKF161" s="285"/>
      <c r="QKG161" s="285"/>
      <c r="QKH161" s="286"/>
      <c r="QKI161" s="287"/>
      <c r="QKJ161" s="287"/>
      <c r="QKK161" s="285"/>
      <c r="QKL161" s="288"/>
      <c r="QKM161" s="288"/>
      <c r="QKN161" s="289"/>
      <c r="QKO161" s="285"/>
      <c r="QKP161" s="285"/>
      <c r="QKQ161" s="285"/>
      <c r="QKR161" s="285"/>
      <c r="QKS161" s="285"/>
      <c r="QKT161" s="283"/>
      <c r="QKU161" s="284"/>
      <c r="QKV161" s="285"/>
      <c r="QKW161" s="285"/>
      <c r="QKX161" s="285"/>
      <c r="QKY161" s="285"/>
      <c r="QKZ161" s="285"/>
      <c r="QLA161" s="285"/>
      <c r="QLB161" s="285"/>
      <c r="QLC161" s="285"/>
      <c r="QLD161" s="285"/>
      <c r="QLE161" s="286"/>
      <c r="QLF161" s="287"/>
      <c r="QLG161" s="287"/>
      <c r="QLH161" s="285"/>
      <c r="QLI161" s="288"/>
      <c r="QLJ161" s="288"/>
      <c r="QLK161" s="289"/>
      <c r="QLL161" s="285"/>
      <c r="QLM161" s="285"/>
      <c r="QLN161" s="285"/>
      <c r="QLO161" s="285"/>
      <c r="QLP161" s="285"/>
      <c r="QLQ161" s="283"/>
      <c r="QLR161" s="284"/>
      <c r="QLS161" s="285"/>
      <c r="QLT161" s="285"/>
      <c r="QLU161" s="285"/>
      <c r="QLV161" s="285"/>
      <c r="QLW161" s="285"/>
      <c r="QLX161" s="285"/>
      <c r="QLY161" s="285"/>
      <c r="QLZ161" s="285"/>
      <c r="QMA161" s="285"/>
      <c r="QMB161" s="286"/>
      <c r="QMC161" s="287"/>
      <c r="QMD161" s="287"/>
      <c r="QME161" s="285"/>
      <c r="QMF161" s="288"/>
      <c r="QMG161" s="288"/>
      <c r="QMH161" s="289"/>
      <c r="QMI161" s="285"/>
      <c r="QMJ161" s="285"/>
      <c r="QMK161" s="285"/>
      <c r="QML161" s="285"/>
      <c r="QMM161" s="285"/>
      <c r="QMN161" s="283"/>
      <c r="QMO161" s="284"/>
      <c r="QMP161" s="285"/>
      <c r="QMQ161" s="285"/>
      <c r="QMR161" s="285"/>
      <c r="QMS161" s="285"/>
      <c r="QMT161" s="285"/>
      <c r="QMU161" s="285"/>
      <c r="QMV161" s="285"/>
      <c r="QMW161" s="285"/>
      <c r="QMX161" s="285"/>
      <c r="QMY161" s="286"/>
      <c r="QMZ161" s="287"/>
      <c r="QNA161" s="287"/>
      <c r="QNB161" s="285"/>
      <c r="QNC161" s="288"/>
      <c r="QND161" s="288"/>
      <c r="QNE161" s="289"/>
      <c r="QNF161" s="285"/>
      <c r="QNG161" s="285"/>
      <c r="QNH161" s="285"/>
      <c r="QNI161" s="285"/>
      <c r="QNJ161" s="285"/>
      <c r="QNK161" s="283"/>
      <c r="QNL161" s="284"/>
      <c r="QNM161" s="285"/>
      <c r="QNN161" s="285"/>
      <c r="QNO161" s="285"/>
      <c r="QNP161" s="285"/>
      <c r="QNQ161" s="285"/>
      <c r="QNR161" s="285"/>
      <c r="QNS161" s="285"/>
      <c r="QNT161" s="285"/>
      <c r="QNU161" s="285"/>
      <c r="QNV161" s="286"/>
      <c r="QNW161" s="287"/>
      <c r="QNX161" s="287"/>
      <c r="QNY161" s="285"/>
      <c r="QNZ161" s="288"/>
      <c r="QOA161" s="288"/>
      <c r="QOB161" s="289"/>
      <c r="QOC161" s="285"/>
      <c r="QOD161" s="285"/>
      <c r="QOE161" s="285"/>
      <c r="QOF161" s="285"/>
      <c r="QOG161" s="285"/>
      <c r="QOH161" s="283"/>
      <c r="QOI161" s="284"/>
      <c r="QOJ161" s="285"/>
      <c r="QOK161" s="285"/>
      <c r="QOL161" s="285"/>
      <c r="QOM161" s="285"/>
      <c r="QON161" s="285"/>
      <c r="QOO161" s="285"/>
      <c r="QOP161" s="285"/>
      <c r="QOQ161" s="285"/>
      <c r="QOR161" s="285"/>
      <c r="QOS161" s="286"/>
      <c r="QOT161" s="287"/>
      <c r="QOU161" s="287"/>
      <c r="QOV161" s="285"/>
      <c r="QOW161" s="288"/>
      <c r="QOX161" s="288"/>
      <c r="QOY161" s="289"/>
      <c r="QOZ161" s="285"/>
      <c r="QPA161" s="285"/>
      <c r="QPB161" s="285"/>
      <c r="QPC161" s="285"/>
      <c r="QPD161" s="285"/>
      <c r="QPE161" s="283"/>
      <c r="QPF161" s="284"/>
      <c r="QPG161" s="285"/>
      <c r="QPH161" s="285"/>
      <c r="QPI161" s="285"/>
      <c r="QPJ161" s="285"/>
      <c r="QPK161" s="285"/>
      <c r="QPL161" s="285"/>
      <c r="QPM161" s="285"/>
      <c r="QPN161" s="285"/>
      <c r="QPO161" s="285"/>
      <c r="QPP161" s="286"/>
      <c r="QPQ161" s="287"/>
      <c r="QPR161" s="287"/>
      <c r="QPS161" s="285"/>
      <c r="QPT161" s="288"/>
      <c r="QPU161" s="288"/>
      <c r="QPV161" s="289"/>
      <c r="QPW161" s="285"/>
      <c r="QPX161" s="285"/>
      <c r="QPY161" s="285"/>
      <c r="QPZ161" s="285"/>
      <c r="QQA161" s="285"/>
      <c r="QQB161" s="283"/>
      <c r="QQC161" s="284"/>
      <c r="QQD161" s="285"/>
      <c r="QQE161" s="285"/>
      <c r="QQF161" s="285"/>
      <c r="QQG161" s="285"/>
      <c r="QQH161" s="285"/>
      <c r="QQI161" s="285"/>
      <c r="QQJ161" s="285"/>
      <c r="QQK161" s="285"/>
      <c r="QQL161" s="285"/>
      <c r="QQM161" s="286"/>
      <c r="QQN161" s="287"/>
      <c r="QQO161" s="287"/>
      <c r="QQP161" s="285"/>
      <c r="QQQ161" s="288"/>
      <c r="QQR161" s="288"/>
      <c r="QQS161" s="289"/>
      <c r="QQT161" s="285"/>
      <c r="QQU161" s="285"/>
      <c r="QQV161" s="285"/>
      <c r="QQW161" s="285"/>
      <c r="QQX161" s="285"/>
      <c r="QQY161" s="283"/>
      <c r="QQZ161" s="284"/>
      <c r="QRA161" s="285"/>
      <c r="QRB161" s="285"/>
      <c r="QRC161" s="285"/>
      <c r="QRD161" s="285"/>
      <c r="QRE161" s="285"/>
      <c r="QRF161" s="285"/>
      <c r="QRG161" s="285"/>
      <c r="QRH161" s="285"/>
      <c r="QRI161" s="285"/>
      <c r="QRJ161" s="286"/>
      <c r="QRK161" s="287"/>
      <c r="QRL161" s="287"/>
      <c r="QRM161" s="285"/>
      <c r="QRN161" s="288"/>
      <c r="QRO161" s="288"/>
      <c r="QRP161" s="289"/>
      <c r="QRQ161" s="285"/>
      <c r="QRR161" s="285"/>
      <c r="QRS161" s="285"/>
      <c r="QRT161" s="285"/>
      <c r="QRU161" s="285"/>
      <c r="QRV161" s="283"/>
      <c r="QRW161" s="284"/>
      <c r="QRX161" s="285"/>
      <c r="QRY161" s="285"/>
      <c r="QRZ161" s="285"/>
      <c r="QSA161" s="285"/>
      <c r="QSB161" s="285"/>
      <c r="QSC161" s="285"/>
      <c r="QSD161" s="285"/>
      <c r="QSE161" s="285"/>
      <c r="QSF161" s="285"/>
      <c r="QSG161" s="286"/>
      <c r="QSH161" s="287"/>
      <c r="QSI161" s="287"/>
      <c r="QSJ161" s="285"/>
      <c r="QSK161" s="288"/>
      <c r="QSL161" s="288"/>
      <c r="QSM161" s="289"/>
      <c r="QSN161" s="285"/>
      <c r="QSO161" s="285"/>
      <c r="QSP161" s="285"/>
      <c r="QSQ161" s="285"/>
      <c r="QSR161" s="285"/>
      <c r="QSS161" s="283"/>
      <c r="QST161" s="284"/>
      <c r="QSU161" s="285"/>
      <c r="QSV161" s="285"/>
      <c r="QSW161" s="285"/>
      <c r="QSX161" s="285"/>
      <c r="QSY161" s="285"/>
      <c r="QSZ161" s="285"/>
      <c r="QTA161" s="285"/>
      <c r="QTB161" s="285"/>
      <c r="QTC161" s="285"/>
      <c r="QTD161" s="286"/>
      <c r="QTE161" s="287"/>
      <c r="QTF161" s="287"/>
      <c r="QTG161" s="285"/>
      <c r="QTH161" s="288"/>
      <c r="QTI161" s="288"/>
      <c r="QTJ161" s="289"/>
      <c r="QTK161" s="285"/>
      <c r="QTL161" s="285"/>
      <c r="QTM161" s="285"/>
      <c r="QTN161" s="285"/>
      <c r="QTO161" s="285"/>
      <c r="QTP161" s="283"/>
      <c r="QTQ161" s="284"/>
      <c r="QTR161" s="285"/>
      <c r="QTS161" s="285"/>
      <c r="QTT161" s="285"/>
      <c r="QTU161" s="285"/>
      <c r="QTV161" s="285"/>
      <c r="QTW161" s="285"/>
      <c r="QTX161" s="285"/>
      <c r="QTY161" s="285"/>
      <c r="QTZ161" s="285"/>
      <c r="QUA161" s="286"/>
      <c r="QUB161" s="287"/>
      <c r="QUC161" s="287"/>
      <c r="QUD161" s="285"/>
      <c r="QUE161" s="288"/>
      <c r="QUF161" s="288"/>
      <c r="QUG161" s="289"/>
      <c r="QUH161" s="285"/>
      <c r="QUI161" s="285"/>
      <c r="QUJ161" s="285"/>
      <c r="QUK161" s="285"/>
      <c r="QUL161" s="285"/>
      <c r="QUM161" s="283"/>
      <c r="QUN161" s="284"/>
      <c r="QUO161" s="285"/>
      <c r="QUP161" s="285"/>
      <c r="QUQ161" s="285"/>
      <c r="QUR161" s="285"/>
      <c r="QUS161" s="285"/>
      <c r="QUT161" s="285"/>
      <c r="QUU161" s="285"/>
      <c r="QUV161" s="285"/>
      <c r="QUW161" s="285"/>
      <c r="QUX161" s="286"/>
      <c r="QUY161" s="287"/>
      <c r="QUZ161" s="287"/>
      <c r="QVA161" s="285"/>
      <c r="QVB161" s="288"/>
      <c r="QVC161" s="288"/>
      <c r="QVD161" s="289"/>
      <c r="QVE161" s="285"/>
      <c r="QVF161" s="285"/>
      <c r="QVG161" s="285"/>
      <c r="QVH161" s="285"/>
      <c r="QVI161" s="285"/>
      <c r="QVJ161" s="283"/>
      <c r="QVK161" s="284"/>
      <c r="QVL161" s="285"/>
      <c r="QVM161" s="285"/>
      <c r="QVN161" s="285"/>
      <c r="QVO161" s="285"/>
      <c r="QVP161" s="285"/>
      <c r="QVQ161" s="285"/>
      <c r="QVR161" s="285"/>
      <c r="QVS161" s="285"/>
      <c r="QVT161" s="285"/>
      <c r="QVU161" s="286"/>
      <c r="QVV161" s="287"/>
      <c r="QVW161" s="287"/>
      <c r="QVX161" s="285"/>
      <c r="QVY161" s="288"/>
      <c r="QVZ161" s="288"/>
      <c r="QWA161" s="289"/>
      <c r="QWB161" s="285"/>
      <c r="QWC161" s="285"/>
      <c r="QWD161" s="285"/>
      <c r="QWE161" s="285"/>
      <c r="QWF161" s="285"/>
      <c r="QWG161" s="283"/>
      <c r="QWH161" s="284"/>
      <c r="QWI161" s="285"/>
      <c r="QWJ161" s="285"/>
      <c r="QWK161" s="285"/>
      <c r="QWL161" s="285"/>
      <c r="QWM161" s="285"/>
      <c r="QWN161" s="285"/>
      <c r="QWO161" s="285"/>
      <c r="QWP161" s="285"/>
      <c r="QWQ161" s="285"/>
      <c r="QWR161" s="286"/>
      <c r="QWS161" s="287"/>
      <c r="QWT161" s="287"/>
      <c r="QWU161" s="285"/>
      <c r="QWV161" s="288"/>
      <c r="QWW161" s="288"/>
      <c r="QWX161" s="289"/>
      <c r="QWY161" s="285"/>
      <c r="QWZ161" s="285"/>
      <c r="QXA161" s="285"/>
      <c r="QXB161" s="285"/>
      <c r="QXC161" s="285"/>
      <c r="QXD161" s="283"/>
      <c r="QXE161" s="284"/>
      <c r="QXF161" s="285"/>
      <c r="QXG161" s="285"/>
      <c r="QXH161" s="285"/>
      <c r="QXI161" s="285"/>
      <c r="QXJ161" s="285"/>
      <c r="QXK161" s="285"/>
      <c r="QXL161" s="285"/>
      <c r="QXM161" s="285"/>
      <c r="QXN161" s="285"/>
      <c r="QXO161" s="286"/>
      <c r="QXP161" s="287"/>
      <c r="QXQ161" s="287"/>
      <c r="QXR161" s="285"/>
      <c r="QXS161" s="288"/>
      <c r="QXT161" s="288"/>
      <c r="QXU161" s="289"/>
      <c r="QXV161" s="285"/>
      <c r="QXW161" s="285"/>
      <c r="QXX161" s="285"/>
      <c r="QXY161" s="285"/>
      <c r="QXZ161" s="285"/>
      <c r="QYA161" s="283"/>
      <c r="QYB161" s="284"/>
      <c r="QYC161" s="285"/>
      <c r="QYD161" s="285"/>
      <c r="QYE161" s="285"/>
      <c r="QYF161" s="285"/>
      <c r="QYG161" s="285"/>
      <c r="QYH161" s="285"/>
      <c r="QYI161" s="285"/>
      <c r="QYJ161" s="285"/>
      <c r="QYK161" s="285"/>
      <c r="QYL161" s="286"/>
      <c r="QYM161" s="287"/>
      <c r="QYN161" s="287"/>
      <c r="QYO161" s="285"/>
      <c r="QYP161" s="288"/>
      <c r="QYQ161" s="288"/>
      <c r="QYR161" s="289"/>
      <c r="QYS161" s="285"/>
      <c r="QYT161" s="285"/>
      <c r="QYU161" s="285"/>
      <c r="QYV161" s="285"/>
      <c r="QYW161" s="285"/>
      <c r="QYX161" s="283"/>
      <c r="QYY161" s="284"/>
      <c r="QYZ161" s="285"/>
      <c r="QZA161" s="285"/>
      <c r="QZB161" s="285"/>
      <c r="QZC161" s="285"/>
      <c r="QZD161" s="285"/>
      <c r="QZE161" s="285"/>
      <c r="QZF161" s="285"/>
      <c r="QZG161" s="285"/>
      <c r="QZH161" s="285"/>
      <c r="QZI161" s="286"/>
      <c r="QZJ161" s="287"/>
      <c r="QZK161" s="287"/>
      <c r="QZL161" s="285"/>
      <c r="QZM161" s="288"/>
      <c r="QZN161" s="288"/>
      <c r="QZO161" s="289"/>
      <c r="QZP161" s="285"/>
      <c r="QZQ161" s="285"/>
      <c r="QZR161" s="285"/>
      <c r="QZS161" s="285"/>
      <c r="QZT161" s="285"/>
      <c r="QZU161" s="283"/>
      <c r="QZV161" s="284"/>
      <c r="QZW161" s="285"/>
      <c r="QZX161" s="285"/>
      <c r="QZY161" s="285"/>
      <c r="QZZ161" s="285"/>
      <c r="RAA161" s="285"/>
      <c r="RAB161" s="285"/>
      <c r="RAC161" s="285"/>
      <c r="RAD161" s="285"/>
      <c r="RAE161" s="285"/>
      <c r="RAF161" s="286"/>
      <c r="RAG161" s="287"/>
      <c r="RAH161" s="287"/>
      <c r="RAI161" s="285"/>
      <c r="RAJ161" s="288"/>
      <c r="RAK161" s="288"/>
      <c r="RAL161" s="289"/>
      <c r="RAM161" s="285"/>
      <c r="RAN161" s="285"/>
      <c r="RAO161" s="285"/>
      <c r="RAP161" s="285"/>
      <c r="RAQ161" s="285"/>
      <c r="RAR161" s="283"/>
      <c r="RAS161" s="284"/>
      <c r="RAT161" s="285"/>
      <c r="RAU161" s="285"/>
      <c r="RAV161" s="285"/>
      <c r="RAW161" s="285"/>
      <c r="RAX161" s="285"/>
      <c r="RAY161" s="285"/>
      <c r="RAZ161" s="285"/>
      <c r="RBA161" s="285"/>
      <c r="RBB161" s="285"/>
      <c r="RBC161" s="286"/>
      <c r="RBD161" s="287"/>
      <c r="RBE161" s="287"/>
      <c r="RBF161" s="285"/>
      <c r="RBG161" s="288"/>
      <c r="RBH161" s="288"/>
      <c r="RBI161" s="289"/>
      <c r="RBJ161" s="285"/>
      <c r="RBK161" s="285"/>
      <c r="RBL161" s="285"/>
      <c r="RBM161" s="285"/>
      <c r="RBN161" s="285"/>
      <c r="RBO161" s="283"/>
      <c r="RBP161" s="284"/>
      <c r="RBQ161" s="285"/>
      <c r="RBR161" s="285"/>
      <c r="RBS161" s="285"/>
      <c r="RBT161" s="285"/>
      <c r="RBU161" s="285"/>
      <c r="RBV161" s="285"/>
      <c r="RBW161" s="285"/>
      <c r="RBX161" s="285"/>
      <c r="RBY161" s="285"/>
      <c r="RBZ161" s="286"/>
      <c r="RCA161" s="287"/>
      <c r="RCB161" s="287"/>
      <c r="RCC161" s="285"/>
      <c r="RCD161" s="288"/>
      <c r="RCE161" s="288"/>
      <c r="RCF161" s="289"/>
      <c r="RCG161" s="285"/>
      <c r="RCH161" s="285"/>
      <c r="RCI161" s="285"/>
      <c r="RCJ161" s="285"/>
      <c r="RCK161" s="285"/>
      <c r="RCL161" s="283"/>
      <c r="RCM161" s="284"/>
      <c r="RCN161" s="285"/>
      <c r="RCO161" s="285"/>
      <c r="RCP161" s="285"/>
      <c r="RCQ161" s="285"/>
      <c r="RCR161" s="285"/>
      <c r="RCS161" s="285"/>
      <c r="RCT161" s="285"/>
      <c r="RCU161" s="285"/>
      <c r="RCV161" s="285"/>
      <c r="RCW161" s="286"/>
      <c r="RCX161" s="287"/>
      <c r="RCY161" s="287"/>
      <c r="RCZ161" s="285"/>
      <c r="RDA161" s="288"/>
      <c r="RDB161" s="288"/>
      <c r="RDC161" s="289"/>
      <c r="RDD161" s="285"/>
      <c r="RDE161" s="285"/>
      <c r="RDF161" s="285"/>
      <c r="RDG161" s="285"/>
      <c r="RDH161" s="285"/>
      <c r="RDI161" s="283"/>
      <c r="RDJ161" s="284"/>
      <c r="RDK161" s="285"/>
      <c r="RDL161" s="285"/>
      <c r="RDM161" s="285"/>
      <c r="RDN161" s="285"/>
      <c r="RDO161" s="285"/>
      <c r="RDP161" s="285"/>
      <c r="RDQ161" s="285"/>
      <c r="RDR161" s="285"/>
      <c r="RDS161" s="285"/>
      <c r="RDT161" s="286"/>
      <c r="RDU161" s="287"/>
      <c r="RDV161" s="287"/>
      <c r="RDW161" s="285"/>
      <c r="RDX161" s="288"/>
      <c r="RDY161" s="288"/>
      <c r="RDZ161" s="289"/>
      <c r="REA161" s="285"/>
      <c r="REB161" s="285"/>
      <c r="REC161" s="285"/>
      <c r="RED161" s="285"/>
      <c r="REE161" s="285"/>
      <c r="REF161" s="283"/>
      <c r="REG161" s="284"/>
      <c r="REH161" s="285"/>
      <c r="REI161" s="285"/>
      <c r="REJ161" s="285"/>
      <c r="REK161" s="285"/>
      <c r="REL161" s="285"/>
      <c r="REM161" s="285"/>
      <c r="REN161" s="285"/>
      <c r="REO161" s="285"/>
      <c r="REP161" s="285"/>
      <c r="REQ161" s="286"/>
      <c r="RER161" s="287"/>
      <c r="RES161" s="287"/>
      <c r="RET161" s="285"/>
      <c r="REU161" s="288"/>
      <c r="REV161" s="288"/>
      <c r="REW161" s="289"/>
      <c r="REX161" s="285"/>
      <c r="REY161" s="285"/>
      <c r="REZ161" s="285"/>
      <c r="RFA161" s="285"/>
      <c r="RFB161" s="285"/>
      <c r="RFC161" s="283"/>
      <c r="RFD161" s="284"/>
      <c r="RFE161" s="285"/>
      <c r="RFF161" s="285"/>
      <c r="RFG161" s="285"/>
      <c r="RFH161" s="285"/>
      <c r="RFI161" s="285"/>
      <c r="RFJ161" s="285"/>
      <c r="RFK161" s="285"/>
      <c r="RFL161" s="285"/>
      <c r="RFM161" s="285"/>
      <c r="RFN161" s="286"/>
      <c r="RFO161" s="287"/>
      <c r="RFP161" s="287"/>
      <c r="RFQ161" s="285"/>
      <c r="RFR161" s="288"/>
      <c r="RFS161" s="288"/>
      <c r="RFT161" s="289"/>
      <c r="RFU161" s="285"/>
      <c r="RFV161" s="285"/>
      <c r="RFW161" s="285"/>
      <c r="RFX161" s="285"/>
      <c r="RFY161" s="285"/>
      <c r="RFZ161" s="283"/>
      <c r="RGA161" s="284"/>
      <c r="RGB161" s="285"/>
      <c r="RGC161" s="285"/>
      <c r="RGD161" s="285"/>
      <c r="RGE161" s="285"/>
      <c r="RGF161" s="285"/>
      <c r="RGG161" s="285"/>
      <c r="RGH161" s="285"/>
      <c r="RGI161" s="285"/>
      <c r="RGJ161" s="285"/>
      <c r="RGK161" s="286"/>
      <c r="RGL161" s="287"/>
      <c r="RGM161" s="287"/>
      <c r="RGN161" s="285"/>
      <c r="RGO161" s="288"/>
      <c r="RGP161" s="288"/>
      <c r="RGQ161" s="289"/>
      <c r="RGR161" s="285"/>
      <c r="RGS161" s="285"/>
      <c r="RGT161" s="285"/>
      <c r="RGU161" s="285"/>
      <c r="RGV161" s="285"/>
      <c r="RGW161" s="283"/>
      <c r="RGX161" s="284"/>
      <c r="RGY161" s="285"/>
      <c r="RGZ161" s="285"/>
      <c r="RHA161" s="285"/>
      <c r="RHB161" s="285"/>
      <c r="RHC161" s="285"/>
      <c r="RHD161" s="285"/>
      <c r="RHE161" s="285"/>
      <c r="RHF161" s="285"/>
      <c r="RHG161" s="285"/>
      <c r="RHH161" s="286"/>
      <c r="RHI161" s="287"/>
      <c r="RHJ161" s="287"/>
      <c r="RHK161" s="285"/>
      <c r="RHL161" s="288"/>
      <c r="RHM161" s="288"/>
      <c r="RHN161" s="289"/>
      <c r="RHO161" s="285"/>
      <c r="RHP161" s="285"/>
      <c r="RHQ161" s="285"/>
      <c r="RHR161" s="285"/>
      <c r="RHS161" s="285"/>
      <c r="RHT161" s="283"/>
      <c r="RHU161" s="284"/>
      <c r="RHV161" s="285"/>
      <c r="RHW161" s="285"/>
      <c r="RHX161" s="285"/>
      <c r="RHY161" s="285"/>
      <c r="RHZ161" s="285"/>
      <c r="RIA161" s="285"/>
      <c r="RIB161" s="285"/>
      <c r="RIC161" s="285"/>
      <c r="RID161" s="285"/>
      <c r="RIE161" s="286"/>
      <c r="RIF161" s="287"/>
      <c r="RIG161" s="287"/>
      <c r="RIH161" s="285"/>
      <c r="RII161" s="288"/>
      <c r="RIJ161" s="288"/>
      <c r="RIK161" s="289"/>
      <c r="RIL161" s="285"/>
      <c r="RIM161" s="285"/>
      <c r="RIN161" s="285"/>
      <c r="RIO161" s="285"/>
      <c r="RIP161" s="285"/>
      <c r="RIQ161" s="283"/>
      <c r="RIR161" s="284"/>
      <c r="RIS161" s="285"/>
      <c r="RIT161" s="285"/>
      <c r="RIU161" s="285"/>
      <c r="RIV161" s="285"/>
      <c r="RIW161" s="285"/>
      <c r="RIX161" s="285"/>
      <c r="RIY161" s="285"/>
      <c r="RIZ161" s="285"/>
      <c r="RJA161" s="285"/>
      <c r="RJB161" s="286"/>
      <c r="RJC161" s="287"/>
      <c r="RJD161" s="287"/>
      <c r="RJE161" s="285"/>
      <c r="RJF161" s="288"/>
      <c r="RJG161" s="288"/>
      <c r="RJH161" s="289"/>
      <c r="RJI161" s="285"/>
      <c r="RJJ161" s="285"/>
      <c r="RJK161" s="285"/>
      <c r="RJL161" s="285"/>
      <c r="RJM161" s="285"/>
      <c r="RJN161" s="283"/>
      <c r="RJO161" s="284"/>
      <c r="RJP161" s="285"/>
      <c r="RJQ161" s="285"/>
      <c r="RJR161" s="285"/>
      <c r="RJS161" s="285"/>
      <c r="RJT161" s="285"/>
      <c r="RJU161" s="285"/>
      <c r="RJV161" s="285"/>
      <c r="RJW161" s="285"/>
      <c r="RJX161" s="285"/>
      <c r="RJY161" s="286"/>
      <c r="RJZ161" s="287"/>
      <c r="RKA161" s="287"/>
      <c r="RKB161" s="285"/>
      <c r="RKC161" s="288"/>
      <c r="RKD161" s="288"/>
      <c r="RKE161" s="289"/>
      <c r="RKF161" s="285"/>
      <c r="RKG161" s="285"/>
      <c r="RKH161" s="285"/>
      <c r="RKI161" s="285"/>
      <c r="RKJ161" s="285"/>
      <c r="RKK161" s="283"/>
      <c r="RKL161" s="284"/>
      <c r="RKM161" s="285"/>
      <c r="RKN161" s="285"/>
      <c r="RKO161" s="285"/>
      <c r="RKP161" s="285"/>
      <c r="RKQ161" s="285"/>
      <c r="RKR161" s="285"/>
      <c r="RKS161" s="285"/>
      <c r="RKT161" s="285"/>
      <c r="RKU161" s="285"/>
      <c r="RKV161" s="286"/>
      <c r="RKW161" s="287"/>
      <c r="RKX161" s="287"/>
      <c r="RKY161" s="285"/>
      <c r="RKZ161" s="288"/>
      <c r="RLA161" s="288"/>
      <c r="RLB161" s="289"/>
      <c r="RLC161" s="285"/>
      <c r="RLD161" s="285"/>
      <c r="RLE161" s="285"/>
      <c r="RLF161" s="285"/>
      <c r="RLG161" s="285"/>
      <c r="RLH161" s="283"/>
      <c r="RLI161" s="284"/>
      <c r="RLJ161" s="285"/>
      <c r="RLK161" s="285"/>
      <c r="RLL161" s="285"/>
      <c r="RLM161" s="285"/>
      <c r="RLN161" s="285"/>
      <c r="RLO161" s="285"/>
      <c r="RLP161" s="285"/>
      <c r="RLQ161" s="285"/>
      <c r="RLR161" s="285"/>
      <c r="RLS161" s="286"/>
      <c r="RLT161" s="287"/>
      <c r="RLU161" s="287"/>
      <c r="RLV161" s="285"/>
      <c r="RLW161" s="288"/>
      <c r="RLX161" s="288"/>
      <c r="RLY161" s="289"/>
      <c r="RLZ161" s="285"/>
      <c r="RMA161" s="285"/>
      <c r="RMB161" s="285"/>
      <c r="RMC161" s="285"/>
      <c r="RMD161" s="285"/>
      <c r="RME161" s="283"/>
      <c r="RMF161" s="284"/>
      <c r="RMG161" s="285"/>
      <c r="RMH161" s="285"/>
      <c r="RMI161" s="285"/>
      <c r="RMJ161" s="285"/>
      <c r="RMK161" s="285"/>
      <c r="RML161" s="285"/>
      <c r="RMM161" s="285"/>
      <c r="RMN161" s="285"/>
      <c r="RMO161" s="285"/>
      <c r="RMP161" s="286"/>
      <c r="RMQ161" s="287"/>
      <c r="RMR161" s="287"/>
      <c r="RMS161" s="285"/>
      <c r="RMT161" s="288"/>
      <c r="RMU161" s="288"/>
      <c r="RMV161" s="289"/>
      <c r="RMW161" s="285"/>
      <c r="RMX161" s="285"/>
      <c r="RMY161" s="285"/>
      <c r="RMZ161" s="285"/>
      <c r="RNA161" s="285"/>
      <c r="RNB161" s="283"/>
      <c r="RNC161" s="284"/>
      <c r="RND161" s="285"/>
      <c r="RNE161" s="285"/>
      <c r="RNF161" s="285"/>
      <c r="RNG161" s="285"/>
      <c r="RNH161" s="285"/>
      <c r="RNI161" s="285"/>
      <c r="RNJ161" s="285"/>
      <c r="RNK161" s="285"/>
      <c r="RNL161" s="285"/>
      <c r="RNM161" s="286"/>
      <c r="RNN161" s="287"/>
      <c r="RNO161" s="287"/>
      <c r="RNP161" s="285"/>
      <c r="RNQ161" s="288"/>
      <c r="RNR161" s="288"/>
      <c r="RNS161" s="289"/>
      <c r="RNT161" s="285"/>
      <c r="RNU161" s="285"/>
      <c r="RNV161" s="285"/>
      <c r="RNW161" s="285"/>
      <c r="RNX161" s="285"/>
      <c r="RNY161" s="283"/>
      <c r="RNZ161" s="284"/>
      <c r="ROA161" s="285"/>
      <c r="ROB161" s="285"/>
      <c r="ROC161" s="285"/>
      <c r="ROD161" s="285"/>
      <c r="ROE161" s="285"/>
      <c r="ROF161" s="285"/>
      <c r="ROG161" s="285"/>
      <c r="ROH161" s="285"/>
      <c r="ROI161" s="285"/>
      <c r="ROJ161" s="286"/>
      <c r="ROK161" s="287"/>
      <c r="ROL161" s="287"/>
      <c r="ROM161" s="285"/>
      <c r="RON161" s="288"/>
      <c r="ROO161" s="288"/>
      <c r="ROP161" s="289"/>
      <c r="ROQ161" s="285"/>
      <c r="ROR161" s="285"/>
      <c r="ROS161" s="285"/>
      <c r="ROT161" s="285"/>
      <c r="ROU161" s="285"/>
      <c r="ROV161" s="283"/>
      <c r="ROW161" s="284"/>
      <c r="ROX161" s="285"/>
      <c r="ROY161" s="285"/>
      <c r="ROZ161" s="285"/>
      <c r="RPA161" s="285"/>
      <c r="RPB161" s="285"/>
      <c r="RPC161" s="285"/>
      <c r="RPD161" s="285"/>
      <c r="RPE161" s="285"/>
      <c r="RPF161" s="285"/>
      <c r="RPG161" s="286"/>
      <c r="RPH161" s="287"/>
      <c r="RPI161" s="287"/>
      <c r="RPJ161" s="285"/>
      <c r="RPK161" s="288"/>
      <c r="RPL161" s="288"/>
      <c r="RPM161" s="289"/>
      <c r="RPN161" s="285"/>
      <c r="RPO161" s="285"/>
      <c r="RPP161" s="285"/>
      <c r="RPQ161" s="285"/>
      <c r="RPR161" s="285"/>
      <c r="RPS161" s="283"/>
      <c r="RPT161" s="284"/>
      <c r="RPU161" s="285"/>
      <c r="RPV161" s="285"/>
      <c r="RPW161" s="285"/>
      <c r="RPX161" s="285"/>
      <c r="RPY161" s="285"/>
      <c r="RPZ161" s="285"/>
      <c r="RQA161" s="285"/>
      <c r="RQB161" s="285"/>
      <c r="RQC161" s="285"/>
      <c r="RQD161" s="286"/>
      <c r="RQE161" s="287"/>
      <c r="RQF161" s="287"/>
      <c r="RQG161" s="285"/>
      <c r="RQH161" s="288"/>
      <c r="RQI161" s="288"/>
      <c r="RQJ161" s="289"/>
      <c r="RQK161" s="285"/>
      <c r="RQL161" s="285"/>
      <c r="RQM161" s="285"/>
      <c r="RQN161" s="285"/>
      <c r="RQO161" s="285"/>
      <c r="RQP161" s="283"/>
      <c r="RQQ161" s="284"/>
      <c r="RQR161" s="285"/>
      <c r="RQS161" s="285"/>
      <c r="RQT161" s="285"/>
      <c r="RQU161" s="285"/>
      <c r="RQV161" s="285"/>
      <c r="RQW161" s="285"/>
      <c r="RQX161" s="285"/>
      <c r="RQY161" s="285"/>
      <c r="RQZ161" s="285"/>
      <c r="RRA161" s="286"/>
      <c r="RRB161" s="287"/>
      <c r="RRC161" s="287"/>
      <c r="RRD161" s="285"/>
      <c r="RRE161" s="288"/>
      <c r="RRF161" s="288"/>
      <c r="RRG161" s="289"/>
      <c r="RRH161" s="285"/>
      <c r="RRI161" s="285"/>
      <c r="RRJ161" s="285"/>
      <c r="RRK161" s="285"/>
      <c r="RRL161" s="285"/>
      <c r="RRM161" s="283"/>
      <c r="RRN161" s="284"/>
      <c r="RRO161" s="285"/>
      <c r="RRP161" s="285"/>
      <c r="RRQ161" s="285"/>
      <c r="RRR161" s="285"/>
      <c r="RRS161" s="285"/>
      <c r="RRT161" s="285"/>
      <c r="RRU161" s="285"/>
      <c r="RRV161" s="285"/>
      <c r="RRW161" s="285"/>
      <c r="RRX161" s="286"/>
      <c r="RRY161" s="287"/>
      <c r="RRZ161" s="287"/>
      <c r="RSA161" s="285"/>
      <c r="RSB161" s="288"/>
      <c r="RSC161" s="288"/>
      <c r="RSD161" s="289"/>
      <c r="RSE161" s="285"/>
      <c r="RSF161" s="285"/>
      <c r="RSG161" s="285"/>
      <c r="RSH161" s="285"/>
      <c r="RSI161" s="285"/>
      <c r="RSJ161" s="283"/>
      <c r="RSK161" s="284"/>
      <c r="RSL161" s="285"/>
      <c r="RSM161" s="285"/>
      <c r="RSN161" s="285"/>
      <c r="RSO161" s="285"/>
      <c r="RSP161" s="285"/>
      <c r="RSQ161" s="285"/>
      <c r="RSR161" s="285"/>
      <c r="RSS161" s="285"/>
      <c r="RST161" s="285"/>
      <c r="RSU161" s="286"/>
      <c r="RSV161" s="287"/>
      <c r="RSW161" s="287"/>
      <c r="RSX161" s="285"/>
      <c r="RSY161" s="288"/>
      <c r="RSZ161" s="288"/>
      <c r="RTA161" s="289"/>
      <c r="RTB161" s="285"/>
      <c r="RTC161" s="285"/>
      <c r="RTD161" s="285"/>
      <c r="RTE161" s="285"/>
      <c r="RTF161" s="285"/>
      <c r="RTG161" s="283"/>
      <c r="RTH161" s="284"/>
      <c r="RTI161" s="285"/>
      <c r="RTJ161" s="285"/>
      <c r="RTK161" s="285"/>
      <c r="RTL161" s="285"/>
      <c r="RTM161" s="285"/>
      <c r="RTN161" s="285"/>
      <c r="RTO161" s="285"/>
      <c r="RTP161" s="285"/>
      <c r="RTQ161" s="285"/>
      <c r="RTR161" s="286"/>
      <c r="RTS161" s="287"/>
      <c r="RTT161" s="287"/>
      <c r="RTU161" s="285"/>
      <c r="RTV161" s="288"/>
      <c r="RTW161" s="288"/>
      <c r="RTX161" s="289"/>
      <c r="RTY161" s="285"/>
      <c r="RTZ161" s="285"/>
      <c r="RUA161" s="285"/>
      <c r="RUB161" s="285"/>
      <c r="RUC161" s="285"/>
      <c r="RUD161" s="283"/>
      <c r="RUE161" s="284"/>
      <c r="RUF161" s="285"/>
      <c r="RUG161" s="285"/>
      <c r="RUH161" s="285"/>
      <c r="RUI161" s="285"/>
      <c r="RUJ161" s="285"/>
      <c r="RUK161" s="285"/>
      <c r="RUL161" s="285"/>
      <c r="RUM161" s="285"/>
      <c r="RUN161" s="285"/>
      <c r="RUO161" s="286"/>
      <c r="RUP161" s="287"/>
      <c r="RUQ161" s="287"/>
      <c r="RUR161" s="285"/>
      <c r="RUS161" s="288"/>
      <c r="RUT161" s="288"/>
      <c r="RUU161" s="289"/>
      <c r="RUV161" s="285"/>
      <c r="RUW161" s="285"/>
      <c r="RUX161" s="285"/>
      <c r="RUY161" s="285"/>
      <c r="RUZ161" s="285"/>
      <c r="RVA161" s="283"/>
      <c r="RVB161" s="284"/>
      <c r="RVC161" s="285"/>
      <c r="RVD161" s="285"/>
      <c r="RVE161" s="285"/>
      <c r="RVF161" s="285"/>
      <c r="RVG161" s="285"/>
      <c r="RVH161" s="285"/>
      <c r="RVI161" s="285"/>
      <c r="RVJ161" s="285"/>
      <c r="RVK161" s="285"/>
      <c r="RVL161" s="286"/>
      <c r="RVM161" s="287"/>
      <c r="RVN161" s="287"/>
      <c r="RVO161" s="285"/>
      <c r="RVP161" s="288"/>
      <c r="RVQ161" s="288"/>
      <c r="RVR161" s="289"/>
      <c r="RVS161" s="285"/>
      <c r="RVT161" s="285"/>
      <c r="RVU161" s="285"/>
      <c r="RVV161" s="285"/>
      <c r="RVW161" s="285"/>
      <c r="RVX161" s="283"/>
      <c r="RVY161" s="284"/>
      <c r="RVZ161" s="285"/>
      <c r="RWA161" s="285"/>
      <c r="RWB161" s="285"/>
      <c r="RWC161" s="285"/>
      <c r="RWD161" s="285"/>
      <c r="RWE161" s="285"/>
      <c r="RWF161" s="285"/>
      <c r="RWG161" s="285"/>
      <c r="RWH161" s="285"/>
      <c r="RWI161" s="286"/>
      <c r="RWJ161" s="287"/>
      <c r="RWK161" s="287"/>
      <c r="RWL161" s="285"/>
      <c r="RWM161" s="288"/>
      <c r="RWN161" s="288"/>
      <c r="RWO161" s="289"/>
      <c r="RWP161" s="285"/>
      <c r="RWQ161" s="285"/>
      <c r="RWR161" s="285"/>
      <c r="RWS161" s="285"/>
      <c r="RWT161" s="285"/>
      <c r="RWU161" s="283"/>
      <c r="RWV161" s="284"/>
      <c r="RWW161" s="285"/>
      <c r="RWX161" s="285"/>
      <c r="RWY161" s="285"/>
      <c r="RWZ161" s="285"/>
      <c r="RXA161" s="285"/>
      <c r="RXB161" s="285"/>
      <c r="RXC161" s="285"/>
      <c r="RXD161" s="285"/>
      <c r="RXE161" s="285"/>
      <c r="RXF161" s="286"/>
      <c r="RXG161" s="287"/>
      <c r="RXH161" s="287"/>
      <c r="RXI161" s="285"/>
      <c r="RXJ161" s="288"/>
      <c r="RXK161" s="288"/>
      <c r="RXL161" s="289"/>
      <c r="RXM161" s="285"/>
      <c r="RXN161" s="285"/>
      <c r="RXO161" s="285"/>
      <c r="RXP161" s="285"/>
      <c r="RXQ161" s="285"/>
      <c r="RXR161" s="283"/>
      <c r="RXS161" s="284"/>
      <c r="RXT161" s="285"/>
      <c r="RXU161" s="285"/>
      <c r="RXV161" s="285"/>
      <c r="RXW161" s="285"/>
      <c r="RXX161" s="285"/>
      <c r="RXY161" s="285"/>
      <c r="RXZ161" s="285"/>
      <c r="RYA161" s="285"/>
      <c r="RYB161" s="285"/>
      <c r="RYC161" s="286"/>
      <c r="RYD161" s="287"/>
      <c r="RYE161" s="287"/>
      <c r="RYF161" s="285"/>
      <c r="RYG161" s="288"/>
      <c r="RYH161" s="288"/>
      <c r="RYI161" s="289"/>
      <c r="RYJ161" s="285"/>
      <c r="RYK161" s="285"/>
      <c r="RYL161" s="285"/>
      <c r="RYM161" s="285"/>
      <c r="RYN161" s="285"/>
      <c r="RYO161" s="283"/>
      <c r="RYP161" s="284"/>
      <c r="RYQ161" s="285"/>
      <c r="RYR161" s="285"/>
      <c r="RYS161" s="285"/>
      <c r="RYT161" s="285"/>
      <c r="RYU161" s="285"/>
      <c r="RYV161" s="285"/>
      <c r="RYW161" s="285"/>
      <c r="RYX161" s="285"/>
      <c r="RYY161" s="285"/>
      <c r="RYZ161" s="286"/>
      <c r="RZA161" s="287"/>
      <c r="RZB161" s="287"/>
      <c r="RZC161" s="285"/>
      <c r="RZD161" s="288"/>
      <c r="RZE161" s="288"/>
      <c r="RZF161" s="289"/>
      <c r="RZG161" s="285"/>
      <c r="RZH161" s="285"/>
      <c r="RZI161" s="285"/>
      <c r="RZJ161" s="285"/>
      <c r="RZK161" s="285"/>
      <c r="RZL161" s="283"/>
      <c r="RZM161" s="284"/>
      <c r="RZN161" s="285"/>
      <c r="RZO161" s="285"/>
      <c r="RZP161" s="285"/>
      <c r="RZQ161" s="285"/>
      <c r="RZR161" s="285"/>
      <c r="RZS161" s="285"/>
      <c r="RZT161" s="285"/>
      <c r="RZU161" s="285"/>
      <c r="RZV161" s="285"/>
      <c r="RZW161" s="286"/>
      <c r="RZX161" s="287"/>
      <c r="RZY161" s="287"/>
      <c r="RZZ161" s="285"/>
      <c r="SAA161" s="288"/>
      <c r="SAB161" s="288"/>
      <c r="SAC161" s="289"/>
      <c r="SAD161" s="285"/>
      <c r="SAE161" s="285"/>
      <c r="SAF161" s="285"/>
      <c r="SAG161" s="285"/>
      <c r="SAH161" s="285"/>
      <c r="SAI161" s="283"/>
      <c r="SAJ161" s="284"/>
      <c r="SAK161" s="285"/>
      <c r="SAL161" s="285"/>
      <c r="SAM161" s="285"/>
      <c r="SAN161" s="285"/>
      <c r="SAO161" s="285"/>
      <c r="SAP161" s="285"/>
      <c r="SAQ161" s="285"/>
      <c r="SAR161" s="285"/>
      <c r="SAS161" s="285"/>
      <c r="SAT161" s="286"/>
      <c r="SAU161" s="287"/>
      <c r="SAV161" s="287"/>
      <c r="SAW161" s="285"/>
      <c r="SAX161" s="288"/>
      <c r="SAY161" s="288"/>
      <c r="SAZ161" s="289"/>
      <c r="SBA161" s="285"/>
      <c r="SBB161" s="285"/>
      <c r="SBC161" s="285"/>
      <c r="SBD161" s="285"/>
      <c r="SBE161" s="285"/>
      <c r="SBF161" s="283"/>
      <c r="SBG161" s="284"/>
      <c r="SBH161" s="285"/>
      <c r="SBI161" s="285"/>
      <c r="SBJ161" s="285"/>
      <c r="SBK161" s="285"/>
      <c r="SBL161" s="285"/>
      <c r="SBM161" s="285"/>
      <c r="SBN161" s="285"/>
      <c r="SBO161" s="285"/>
      <c r="SBP161" s="285"/>
      <c r="SBQ161" s="286"/>
      <c r="SBR161" s="287"/>
      <c r="SBS161" s="287"/>
      <c r="SBT161" s="285"/>
      <c r="SBU161" s="288"/>
      <c r="SBV161" s="288"/>
      <c r="SBW161" s="289"/>
      <c r="SBX161" s="285"/>
      <c r="SBY161" s="285"/>
      <c r="SBZ161" s="285"/>
      <c r="SCA161" s="285"/>
      <c r="SCB161" s="285"/>
      <c r="SCC161" s="283"/>
      <c r="SCD161" s="284"/>
      <c r="SCE161" s="285"/>
      <c r="SCF161" s="285"/>
      <c r="SCG161" s="285"/>
      <c r="SCH161" s="285"/>
      <c r="SCI161" s="285"/>
      <c r="SCJ161" s="285"/>
      <c r="SCK161" s="285"/>
      <c r="SCL161" s="285"/>
      <c r="SCM161" s="285"/>
      <c r="SCN161" s="286"/>
      <c r="SCO161" s="287"/>
      <c r="SCP161" s="287"/>
      <c r="SCQ161" s="285"/>
      <c r="SCR161" s="288"/>
      <c r="SCS161" s="288"/>
      <c r="SCT161" s="289"/>
      <c r="SCU161" s="285"/>
      <c r="SCV161" s="285"/>
      <c r="SCW161" s="285"/>
      <c r="SCX161" s="285"/>
      <c r="SCY161" s="285"/>
      <c r="SCZ161" s="283"/>
      <c r="SDA161" s="284"/>
      <c r="SDB161" s="285"/>
      <c r="SDC161" s="285"/>
      <c r="SDD161" s="285"/>
      <c r="SDE161" s="285"/>
      <c r="SDF161" s="285"/>
      <c r="SDG161" s="285"/>
      <c r="SDH161" s="285"/>
      <c r="SDI161" s="285"/>
      <c r="SDJ161" s="285"/>
      <c r="SDK161" s="286"/>
      <c r="SDL161" s="287"/>
      <c r="SDM161" s="287"/>
      <c r="SDN161" s="285"/>
      <c r="SDO161" s="288"/>
      <c r="SDP161" s="288"/>
      <c r="SDQ161" s="289"/>
      <c r="SDR161" s="285"/>
      <c r="SDS161" s="285"/>
      <c r="SDT161" s="285"/>
      <c r="SDU161" s="285"/>
      <c r="SDV161" s="285"/>
      <c r="SDW161" s="283"/>
      <c r="SDX161" s="284"/>
      <c r="SDY161" s="285"/>
      <c r="SDZ161" s="285"/>
      <c r="SEA161" s="285"/>
      <c r="SEB161" s="285"/>
      <c r="SEC161" s="285"/>
      <c r="SED161" s="285"/>
      <c r="SEE161" s="285"/>
      <c r="SEF161" s="285"/>
      <c r="SEG161" s="285"/>
      <c r="SEH161" s="286"/>
      <c r="SEI161" s="287"/>
      <c r="SEJ161" s="287"/>
      <c r="SEK161" s="285"/>
      <c r="SEL161" s="288"/>
      <c r="SEM161" s="288"/>
      <c r="SEN161" s="289"/>
      <c r="SEO161" s="285"/>
      <c r="SEP161" s="285"/>
      <c r="SEQ161" s="285"/>
      <c r="SER161" s="285"/>
      <c r="SES161" s="285"/>
      <c r="SET161" s="283"/>
      <c r="SEU161" s="284"/>
      <c r="SEV161" s="285"/>
      <c r="SEW161" s="285"/>
      <c r="SEX161" s="285"/>
      <c r="SEY161" s="285"/>
      <c r="SEZ161" s="285"/>
      <c r="SFA161" s="285"/>
      <c r="SFB161" s="285"/>
      <c r="SFC161" s="285"/>
      <c r="SFD161" s="285"/>
      <c r="SFE161" s="286"/>
      <c r="SFF161" s="287"/>
      <c r="SFG161" s="287"/>
      <c r="SFH161" s="285"/>
      <c r="SFI161" s="288"/>
      <c r="SFJ161" s="288"/>
      <c r="SFK161" s="289"/>
      <c r="SFL161" s="285"/>
      <c r="SFM161" s="285"/>
      <c r="SFN161" s="285"/>
      <c r="SFO161" s="285"/>
      <c r="SFP161" s="285"/>
      <c r="SFQ161" s="283"/>
      <c r="SFR161" s="284"/>
      <c r="SFS161" s="285"/>
      <c r="SFT161" s="285"/>
      <c r="SFU161" s="285"/>
      <c r="SFV161" s="285"/>
      <c r="SFW161" s="285"/>
      <c r="SFX161" s="285"/>
      <c r="SFY161" s="285"/>
      <c r="SFZ161" s="285"/>
      <c r="SGA161" s="285"/>
      <c r="SGB161" s="286"/>
      <c r="SGC161" s="287"/>
      <c r="SGD161" s="287"/>
      <c r="SGE161" s="285"/>
      <c r="SGF161" s="288"/>
      <c r="SGG161" s="288"/>
      <c r="SGH161" s="289"/>
      <c r="SGI161" s="285"/>
      <c r="SGJ161" s="285"/>
      <c r="SGK161" s="285"/>
      <c r="SGL161" s="285"/>
      <c r="SGM161" s="285"/>
      <c r="SGN161" s="283"/>
      <c r="SGO161" s="284"/>
      <c r="SGP161" s="285"/>
      <c r="SGQ161" s="285"/>
      <c r="SGR161" s="285"/>
      <c r="SGS161" s="285"/>
      <c r="SGT161" s="285"/>
      <c r="SGU161" s="285"/>
      <c r="SGV161" s="285"/>
      <c r="SGW161" s="285"/>
      <c r="SGX161" s="285"/>
      <c r="SGY161" s="286"/>
      <c r="SGZ161" s="287"/>
      <c r="SHA161" s="287"/>
      <c r="SHB161" s="285"/>
      <c r="SHC161" s="288"/>
      <c r="SHD161" s="288"/>
      <c r="SHE161" s="289"/>
      <c r="SHF161" s="285"/>
      <c r="SHG161" s="285"/>
      <c r="SHH161" s="285"/>
      <c r="SHI161" s="285"/>
      <c r="SHJ161" s="285"/>
      <c r="SHK161" s="283"/>
      <c r="SHL161" s="284"/>
      <c r="SHM161" s="285"/>
      <c r="SHN161" s="285"/>
      <c r="SHO161" s="285"/>
      <c r="SHP161" s="285"/>
      <c r="SHQ161" s="285"/>
      <c r="SHR161" s="285"/>
      <c r="SHS161" s="285"/>
      <c r="SHT161" s="285"/>
      <c r="SHU161" s="285"/>
      <c r="SHV161" s="286"/>
      <c r="SHW161" s="287"/>
      <c r="SHX161" s="287"/>
      <c r="SHY161" s="285"/>
      <c r="SHZ161" s="288"/>
      <c r="SIA161" s="288"/>
      <c r="SIB161" s="289"/>
      <c r="SIC161" s="285"/>
      <c r="SID161" s="285"/>
      <c r="SIE161" s="285"/>
      <c r="SIF161" s="285"/>
      <c r="SIG161" s="285"/>
      <c r="SIH161" s="283"/>
      <c r="SII161" s="284"/>
      <c r="SIJ161" s="285"/>
      <c r="SIK161" s="285"/>
      <c r="SIL161" s="285"/>
      <c r="SIM161" s="285"/>
      <c r="SIN161" s="285"/>
      <c r="SIO161" s="285"/>
      <c r="SIP161" s="285"/>
      <c r="SIQ161" s="285"/>
      <c r="SIR161" s="285"/>
      <c r="SIS161" s="286"/>
      <c r="SIT161" s="287"/>
      <c r="SIU161" s="287"/>
      <c r="SIV161" s="285"/>
      <c r="SIW161" s="288"/>
      <c r="SIX161" s="288"/>
      <c r="SIY161" s="289"/>
      <c r="SIZ161" s="285"/>
      <c r="SJA161" s="285"/>
      <c r="SJB161" s="285"/>
      <c r="SJC161" s="285"/>
      <c r="SJD161" s="285"/>
      <c r="SJE161" s="283"/>
      <c r="SJF161" s="284"/>
      <c r="SJG161" s="285"/>
      <c r="SJH161" s="285"/>
      <c r="SJI161" s="285"/>
      <c r="SJJ161" s="285"/>
      <c r="SJK161" s="285"/>
      <c r="SJL161" s="285"/>
      <c r="SJM161" s="285"/>
      <c r="SJN161" s="285"/>
      <c r="SJO161" s="285"/>
      <c r="SJP161" s="286"/>
      <c r="SJQ161" s="287"/>
      <c r="SJR161" s="287"/>
      <c r="SJS161" s="285"/>
      <c r="SJT161" s="288"/>
      <c r="SJU161" s="288"/>
      <c r="SJV161" s="289"/>
      <c r="SJW161" s="285"/>
      <c r="SJX161" s="285"/>
      <c r="SJY161" s="285"/>
      <c r="SJZ161" s="285"/>
      <c r="SKA161" s="285"/>
      <c r="SKB161" s="283"/>
      <c r="SKC161" s="284"/>
      <c r="SKD161" s="285"/>
      <c r="SKE161" s="285"/>
      <c r="SKF161" s="285"/>
      <c r="SKG161" s="285"/>
      <c r="SKH161" s="285"/>
      <c r="SKI161" s="285"/>
      <c r="SKJ161" s="285"/>
      <c r="SKK161" s="285"/>
      <c r="SKL161" s="285"/>
      <c r="SKM161" s="286"/>
      <c r="SKN161" s="287"/>
      <c r="SKO161" s="287"/>
      <c r="SKP161" s="285"/>
      <c r="SKQ161" s="288"/>
      <c r="SKR161" s="288"/>
      <c r="SKS161" s="289"/>
      <c r="SKT161" s="285"/>
      <c r="SKU161" s="285"/>
      <c r="SKV161" s="285"/>
      <c r="SKW161" s="285"/>
      <c r="SKX161" s="285"/>
      <c r="SKY161" s="283"/>
      <c r="SKZ161" s="284"/>
      <c r="SLA161" s="285"/>
      <c r="SLB161" s="285"/>
      <c r="SLC161" s="285"/>
      <c r="SLD161" s="285"/>
      <c r="SLE161" s="285"/>
      <c r="SLF161" s="285"/>
      <c r="SLG161" s="285"/>
      <c r="SLH161" s="285"/>
      <c r="SLI161" s="285"/>
      <c r="SLJ161" s="286"/>
      <c r="SLK161" s="287"/>
      <c r="SLL161" s="287"/>
      <c r="SLM161" s="285"/>
      <c r="SLN161" s="288"/>
      <c r="SLO161" s="288"/>
      <c r="SLP161" s="289"/>
      <c r="SLQ161" s="285"/>
      <c r="SLR161" s="285"/>
      <c r="SLS161" s="285"/>
      <c r="SLT161" s="285"/>
      <c r="SLU161" s="285"/>
      <c r="SLV161" s="283"/>
      <c r="SLW161" s="284"/>
      <c r="SLX161" s="285"/>
      <c r="SLY161" s="285"/>
      <c r="SLZ161" s="285"/>
      <c r="SMA161" s="285"/>
      <c r="SMB161" s="285"/>
      <c r="SMC161" s="285"/>
      <c r="SMD161" s="285"/>
      <c r="SME161" s="285"/>
      <c r="SMF161" s="285"/>
      <c r="SMG161" s="286"/>
      <c r="SMH161" s="287"/>
      <c r="SMI161" s="287"/>
      <c r="SMJ161" s="285"/>
      <c r="SMK161" s="288"/>
      <c r="SML161" s="288"/>
      <c r="SMM161" s="289"/>
      <c r="SMN161" s="285"/>
      <c r="SMO161" s="285"/>
      <c r="SMP161" s="285"/>
      <c r="SMQ161" s="285"/>
      <c r="SMR161" s="285"/>
      <c r="SMS161" s="283"/>
      <c r="SMT161" s="284"/>
      <c r="SMU161" s="285"/>
      <c r="SMV161" s="285"/>
      <c r="SMW161" s="285"/>
      <c r="SMX161" s="285"/>
      <c r="SMY161" s="285"/>
      <c r="SMZ161" s="285"/>
      <c r="SNA161" s="285"/>
      <c r="SNB161" s="285"/>
      <c r="SNC161" s="285"/>
      <c r="SND161" s="286"/>
      <c r="SNE161" s="287"/>
      <c r="SNF161" s="287"/>
      <c r="SNG161" s="285"/>
      <c r="SNH161" s="288"/>
      <c r="SNI161" s="288"/>
      <c r="SNJ161" s="289"/>
      <c r="SNK161" s="285"/>
      <c r="SNL161" s="285"/>
      <c r="SNM161" s="285"/>
      <c r="SNN161" s="285"/>
      <c r="SNO161" s="285"/>
      <c r="SNP161" s="283"/>
      <c r="SNQ161" s="284"/>
      <c r="SNR161" s="285"/>
      <c r="SNS161" s="285"/>
      <c r="SNT161" s="285"/>
      <c r="SNU161" s="285"/>
      <c r="SNV161" s="285"/>
      <c r="SNW161" s="285"/>
      <c r="SNX161" s="285"/>
      <c r="SNY161" s="285"/>
      <c r="SNZ161" s="285"/>
      <c r="SOA161" s="286"/>
      <c r="SOB161" s="287"/>
      <c r="SOC161" s="287"/>
      <c r="SOD161" s="285"/>
      <c r="SOE161" s="288"/>
      <c r="SOF161" s="288"/>
      <c r="SOG161" s="289"/>
      <c r="SOH161" s="285"/>
      <c r="SOI161" s="285"/>
      <c r="SOJ161" s="285"/>
      <c r="SOK161" s="285"/>
      <c r="SOL161" s="285"/>
      <c r="SOM161" s="283"/>
      <c r="SON161" s="284"/>
      <c r="SOO161" s="285"/>
      <c r="SOP161" s="285"/>
      <c r="SOQ161" s="285"/>
      <c r="SOR161" s="285"/>
      <c r="SOS161" s="285"/>
      <c r="SOT161" s="285"/>
      <c r="SOU161" s="285"/>
      <c r="SOV161" s="285"/>
      <c r="SOW161" s="285"/>
      <c r="SOX161" s="286"/>
      <c r="SOY161" s="287"/>
      <c r="SOZ161" s="287"/>
      <c r="SPA161" s="285"/>
      <c r="SPB161" s="288"/>
      <c r="SPC161" s="288"/>
      <c r="SPD161" s="289"/>
      <c r="SPE161" s="285"/>
      <c r="SPF161" s="285"/>
      <c r="SPG161" s="285"/>
      <c r="SPH161" s="285"/>
      <c r="SPI161" s="285"/>
      <c r="SPJ161" s="283"/>
      <c r="SPK161" s="284"/>
      <c r="SPL161" s="285"/>
      <c r="SPM161" s="285"/>
      <c r="SPN161" s="285"/>
      <c r="SPO161" s="285"/>
      <c r="SPP161" s="285"/>
      <c r="SPQ161" s="285"/>
      <c r="SPR161" s="285"/>
      <c r="SPS161" s="285"/>
      <c r="SPT161" s="285"/>
      <c r="SPU161" s="286"/>
      <c r="SPV161" s="287"/>
      <c r="SPW161" s="287"/>
      <c r="SPX161" s="285"/>
      <c r="SPY161" s="288"/>
      <c r="SPZ161" s="288"/>
      <c r="SQA161" s="289"/>
      <c r="SQB161" s="285"/>
      <c r="SQC161" s="285"/>
      <c r="SQD161" s="285"/>
      <c r="SQE161" s="285"/>
      <c r="SQF161" s="285"/>
      <c r="SQG161" s="283"/>
      <c r="SQH161" s="284"/>
      <c r="SQI161" s="285"/>
      <c r="SQJ161" s="285"/>
      <c r="SQK161" s="285"/>
      <c r="SQL161" s="285"/>
      <c r="SQM161" s="285"/>
      <c r="SQN161" s="285"/>
      <c r="SQO161" s="285"/>
      <c r="SQP161" s="285"/>
      <c r="SQQ161" s="285"/>
      <c r="SQR161" s="286"/>
      <c r="SQS161" s="287"/>
      <c r="SQT161" s="287"/>
      <c r="SQU161" s="285"/>
      <c r="SQV161" s="288"/>
      <c r="SQW161" s="288"/>
      <c r="SQX161" s="289"/>
      <c r="SQY161" s="285"/>
      <c r="SQZ161" s="285"/>
      <c r="SRA161" s="285"/>
      <c r="SRB161" s="285"/>
      <c r="SRC161" s="285"/>
      <c r="SRD161" s="283"/>
      <c r="SRE161" s="284"/>
      <c r="SRF161" s="285"/>
      <c r="SRG161" s="285"/>
      <c r="SRH161" s="285"/>
      <c r="SRI161" s="285"/>
      <c r="SRJ161" s="285"/>
      <c r="SRK161" s="285"/>
      <c r="SRL161" s="285"/>
      <c r="SRM161" s="285"/>
      <c r="SRN161" s="285"/>
      <c r="SRO161" s="286"/>
      <c r="SRP161" s="287"/>
      <c r="SRQ161" s="287"/>
      <c r="SRR161" s="285"/>
      <c r="SRS161" s="288"/>
      <c r="SRT161" s="288"/>
      <c r="SRU161" s="289"/>
      <c r="SRV161" s="285"/>
      <c r="SRW161" s="285"/>
      <c r="SRX161" s="285"/>
      <c r="SRY161" s="285"/>
      <c r="SRZ161" s="285"/>
      <c r="SSA161" s="283"/>
      <c r="SSB161" s="284"/>
      <c r="SSC161" s="285"/>
      <c r="SSD161" s="285"/>
      <c r="SSE161" s="285"/>
      <c r="SSF161" s="285"/>
      <c r="SSG161" s="285"/>
      <c r="SSH161" s="285"/>
      <c r="SSI161" s="285"/>
      <c r="SSJ161" s="285"/>
      <c r="SSK161" s="285"/>
      <c r="SSL161" s="286"/>
      <c r="SSM161" s="287"/>
      <c r="SSN161" s="287"/>
      <c r="SSO161" s="285"/>
      <c r="SSP161" s="288"/>
      <c r="SSQ161" s="288"/>
      <c r="SSR161" s="289"/>
      <c r="SSS161" s="285"/>
      <c r="SST161" s="285"/>
      <c r="SSU161" s="285"/>
      <c r="SSV161" s="285"/>
      <c r="SSW161" s="285"/>
      <c r="SSX161" s="283"/>
      <c r="SSY161" s="284"/>
      <c r="SSZ161" s="285"/>
      <c r="STA161" s="285"/>
      <c r="STB161" s="285"/>
      <c r="STC161" s="285"/>
      <c r="STD161" s="285"/>
      <c r="STE161" s="285"/>
      <c r="STF161" s="285"/>
      <c r="STG161" s="285"/>
      <c r="STH161" s="285"/>
      <c r="STI161" s="286"/>
      <c r="STJ161" s="287"/>
      <c r="STK161" s="287"/>
      <c r="STL161" s="285"/>
      <c r="STM161" s="288"/>
      <c r="STN161" s="288"/>
      <c r="STO161" s="289"/>
      <c r="STP161" s="285"/>
      <c r="STQ161" s="285"/>
      <c r="STR161" s="285"/>
      <c r="STS161" s="285"/>
      <c r="STT161" s="285"/>
      <c r="STU161" s="283"/>
      <c r="STV161" s="284"/>
      <c r="STW161" s="285"/>
      <c r="STX161" s="285"/>
      <c r="STY161" s="285"/>
      <c r="STZ161" s="285"/>
      <c r="SUA161" s="285"/>
      <c r="SUB161" s="285"/>
      <c r="SUC161" s="285"/>
      <c r="SUD161" s="285"/>
      <c r="SUE161" s="285"/>
      <c r="SUF161" s="286"/>
      <c r="SUG161" s="287"/>
      <c r="SUH161" s="287"/>
      <c r="SUI161" s="285"/>
      <c r="SUJ161" s="288"/>
      <c r="SUK161" s="288"/>
      <c r="SUL161" s="289"/>
      <c r="SUM161" s="285"/>
      <c r="SUN161" s="285"/>
      <c r="SUO161" s="285"/>
      <c r="SUP161" s="285"/>
      <c r="SUQ161" s="285"/>
      <c r="SUR161" s="283"/>
      <c r="SUS161" s="284"/>
      <c r="SUT161" s="285"/>
      <c r="SUU161" s="285"/>
      <c r="SUV161" s="285"/>
      <c r="SUW161" s="285"/>
      <c r="SUX161" s="285"/>
      <c r="SUY161" s="285"/>
      <c r="SUZ161" s="285"/>
      <c r="SVA161" s="285"/>
      <c r="SVB161" s="285"/>
      <c r="SVC161" s="286"/>
      <c r="SVD161" s="287"/>
      <c r="SVE161" s="287"/>
      <c r="SVF161" s="285"/>
      <c r="SVG161" s="288"/>
      <c r="SVH161" s="288"/>
      <c r="SVI161" s="289"/>
      <c r="SVJ161" s="285"/>
      <c r="SVK161" s="285"/>
      <c r="SVL161" s="285"/>
      <c r="SVM161" s="285"/>
      <c r="SVN161" s="285"/>
      <c r="SVO161" s="283"/>
      <c r="SVP161" s="284"/>
      <c r="SVQ161" s="285"/>
      <c r="SVR161" s="285"/>
      <c r="SVS161" s="285"/>
      <c r="SVT161" s="285"/>
      <c r="SVU161" s="285"/>
      <c r="SVV161" s="285"/>
      <c r="SVW161" s="285"/>
      <c r="SVX161" s="285"/>
      <c r="SVY161" s="285"/>
      <c r="SVZ161" s="286"/>
      <c r="SWA161" s="287"/>
      <c r="SWB161" s="287"/>
      <c r="SWC161" s="285"/>
      <c r="SWD161" s="288"/>
      <c r="SWE161" s="288"/>
      <c r="SWF161" s="289"/>
      <c r="SWG161" s="285"/>
      <c r="SWH161" s="285"/>
      <c r="SWI161" s="285"/>
      <c r="SWJ161" s="285"/>
      <c r="SWK161" s="285"/>
      <c r="SWL161" s="283"/>
      <c r="SWM161" s="284"/>
      <c r="SWN161" s="285"/>
      <c r="SWO161" s="285"/>
      <c r="SWP161" s="285"/>
      <c r="SWQ161" s="285"/>
      <c r="SWR161" s="285"/>
      <c r="SWS161" s="285"/>
      <c r="SWT161" s="285"/>
      <c r="SWU161" s="285"/>
      <c r="SWV161" s="285"/>
      <c r="SWW161" s="286"/>
      <c r="SWX161" s="287"/>
      <c r="SWY161" s="287"/>
      <c r="SWZ161" s="285"/>
      <c r="SXA161" s="288"/>
      <c r="SXB161" s="288"/>
      <c r="SXC161" s="289"/>
      <c r="SXD161" s="285"/>
      <c r="SXE161" s="285"/>
      <c r="SXF161" s="285"/>
      <c r="SXG161" s="285"/>
      <c r="SXH161" s="285"/>
      <c r="SXI161" s="283"/>
      <c r="SXJ161" s="284"/>
      <c r="SXK161" s="285"/>
      <c r="SXL161" s="285"/>
      <c r="SXM161" s="285"/>
      <c r="SXN161" s="285"/>
      <c r="SXO161" s="285"/>
      <c r="SXP161" s="285"/>
      <c r="SXQ161" s="285"/>
      <c r="SXR161" s="285"/>
      <c r="SXS161" s="285"/>
      <c r="SXT161" s="286"/>
      <c r="SXU161" s="287"/>
      <c r="SXV161" s="287"/>
      <c r="SXW161" s="285"/>
      <c r="SXX161" s="288"/>
      <c r="SXY161" s="288"/>
      <c r="SXZ161" s="289"/>
      <c r="SYA161" s="285"/>
      <c r="SYB161" s="285"/>
      <c r="SYC161" s="285"/>
      <c r="SYD161" s="285"/>
      <c r="SYE161" s="285"/>
      <c r="SYF161" s="283"/>
      <c r="SYG161" s="284"/>
      <c r="SYH161" s="285"/>
      <c r="SYI161" s="285"/>
      <c r="SYJ161" s="285"/>
      <c r="SYK161" s="285"/>
      <c r="SYL161" s="285"/>
      <c r="SYM161" s="285"/>
      <c r="SYN161" s="285"/>
      <c r="SYO161" s="285"/>
      <c r="SYP161" s="285"/>
      <c r="SYQ161" s="286"/>
      <c r="SYR161" s="287"/>
      <c r="SYS161" s="287"/>
      <c r="SYT161" s="285"/>
      <c r="SYU161" s="288"/>
      <c r="SYV161" s="288"/>
      <c r="SYW161" s="289"/>
      <c r="SYX161" s="285"/>
      <c r="SYY161" s="285"/>
      <c r="SYZ161" s="285"/>
      <c r="SZA161" s="285"/>
      <c r="SZB161" s="285"/>
      <c r="SZC161" s="283"/>
      <c r="SZD161" s="284"/>
      <c r="SZE161" s="285"/>
      <c r="SZF161" s="285"/>
      <c r="SZG161" s="285"/>
      <c r="SZH161" s="285"/>
      <c r="SZI161" s="285"/>
      <c r="SZJ161" s="285"/>
      <c r="SZK161" s="285"/>
      <c r="SZL161" s="285"/>
      <c r="SZM161" s="285"/>
      <c r="SZN161" s="286"/>
      <c r="SZO161" s="287"/>
      <c r="SZP161" s="287"/>
      <c r="SZQ161" s="285"/>
      <c r="SZR161" s="288"/>
      <c r="SZS161" s="288"/>
      <c r="SZT161" s="289"/>
      <c r="SZU161" s="285"/>
      <c r="SZV161" s="285"/>
      <c r="SZW161" s="285"/>
      <c r="SZX161" s="285"/>
      <c r="SZY161" s="285"/>
      <c r="SZZ161" s="283"/>
      <c r="TAA161" s="284"/>
      <c r="TAB161" s="285"/>
      <c r="TAC161" s="285"/>
      <c r="TAD161" s="285"/>
      <c r="TAE161" s="285"/>
      <c r="TAF161" s="285"/>
      <c r="TAG161" s="285"/>
      <c r="TAH161" s="285"/>
      <c r="TAI161" s="285"/>
      <c r="TAJ161" s="285"/>
      <c r="TAK161" s="286"/>
      <c r="TAL161" s="287"/>
      <c r="TAM161" s="287"/>
      <c r="TAN161" s="285"/>
      <c r="TAO161" s="288"/>
      <c r="TAP161" s="288"/>
      <c r="TAQ161" s="289"/>
      <c r="TAR161" s="285"/>
      <c r="TAS161" s="285"/>
      <c r="TAT161" s="285"/>
      <c r="TAU161" s="285"/>
      <c r="TAV161" s="285"/>
      <c r="TAW161" s="283"/>
      <c r="TAX161" s="284"/>
      <c r="TAY161" s="285"/>
      <c r="TAZ161" s="285"/>
      <c r="TBA161" s="285"/>
      <c r="TBB161" s="285"/>
      <c r="TBC161" s="285"/>
      <c r="TBD161" s="285"/>
      <c r="TBE161" s="285"/>
      <c r="TBF161" s="285"/>
      <c r="TBG161" s="285"/>
      <c r="TBH161" s="286"/>
      <c r="TBI161" s="287"/>
      <c r="TBJ161" s="287"/>
      <c r="TBK161" s="285"/>
      <c r="TBL161" s="288"/>
      <c r="TBM161" s="288"/>
      <c r="TBN161" s="289"/>
      <c r="TBO161" s="285"/>
      <c r="TBP161" s="285"/>
      <c r="TBQ161" s="285"/>
      <c r="TBR161" s="285"/>
      <c r="TBS161" s="285"/>
      <c r="TBT161" s="283"/>
      <c r="TBU161" s="284"/>
      <c r="TBV161" s="285"/>
      <c r="TBW161" s="285"/>
      <c r="TBX161" s="285"/>
      <c r="TBY161" s="285"/>
      <c r="TBZ161" s="285"/>
      <c r="TCA161" s="285"/>
      <c r="TCB161" s="285"/>
      <c r="TCC161" s="285"/>
      <c r="TCD161" s="285"/>
      <c r="TCE161" s="286"/>
      <c r="TCF161" s="287"/>
      <c r="TCG161" s="287"/>
      <c r="TCH161" s="285"/>
      <c r="TCI161" s="288"/>
      <c r="TCJ161" s="288"/>
      <c r="TCK161" s="289"/>
      <c r="TCL161" s="285"/>
      <c r="TCM161" s="285"/>
      <c r="TCN161" s="285"/>
      <c r="TCO161" s="285"/>
      <c r="TCP161" s="285"/>
      <c r="TCQ161" s="283"/>
      <c r="TCR161" s="284"/>
      <c r="TCS161" s="285"/>
      <c r="TCT161" s="285"/>
      <c r="TCU161" s="285"/>
      <c r="TCV161" s="285"/>
      <c r="TCW161" s="285"/>
      <c r="TCX161" s="285"/>
      <c r="TCY161" s="285"/>
      <c r="TCZ161" s="285"/>
      <c r="TDA161" s="285"/>
      <c r="TDB161" s="286"/>
      <c r="TDC161" s="287"/>
      <c r="TDD161" s="287"/>
      <c r="TDE161" s="285"/>
      <c r="TDF161" s="288"/>
      <c r="TDG161" s="288"/>
      <c r="TDH161" s="289"/>
      <c r="TDI161" s="285"/>
      <c r="TDJ161" s="285"/>
      <c r="TDK161" s="285"/>
      <c r="TDL161" s="285"/>
      <c r="TDM161" s="285"/>
      <c r="TDN161" s="283"/>
      <c r="TDO161" s="284"/>
      <c r="TDP161" s="285"/>
      <c r="TDQ161" s="285"/>
      <c r="TDR161" s="285"/>
      <c r="TDS161" s="285"/>
      <c r="TDT161" s="285"/>
      <c r="TDU161" s="285"/>
      <c r="TDV161" s="285"/>
      <c r="TDW161" s="285"/>
      <c r="TDX161" s="285"/>
      <c r="TDY161" s="286"/>
      <c r="TDZ161" s="287"/>
      <c r="TEA161" s="287"/>
      <c r="TEB161" s="285"/>
      <c r="TEC161" s="288"/>
      <c r="TED161" s="288"/>
      <c r="TEE161" s="289"/>
      <c r="TEF161" s="285"/>
      <c r="TEG161" s="285"/>
      <c r="TEH161" s="285"/>
      <c r="TEI161" s="285"/>
      <c r="TEJ161" s="285"/>
      <c r="TEK161" s="283"/>
      <c r="TEL161" s="284"/>
      <c r="TEM161" s="285"/>
      <c r="TEN161" s="285"/>
      <c r="TEO161" s="285"/>
      <c r="TEP161" s="285"/>
      <c r="TEQ161" s="285"/>
      <c r="TER161" s="285"/>
      <c r="TES161" s="285"/>
      <c r="TET161" s="285"/>
      <c r="TEU161" s="285"/>
      <c r="TEV161" s="286"/>
      <c r="TEW161" s="287"/>
      <c r="TEX161" s="287"/>
      <c r="TEY161" s="285"/>
      <c r="TEZ161" s="288"/>
      <c r="TFA161" s="288"/>
      <c r="TFB161" s="289"/>
      <c r="TFC161" s="285"/>
      <c r="TFD161" s="285"/>
      <c r="TFE161" s="285"/>
      <c r="TFF161" s="285"/>
      <c r="TFG161" s="285"/>
      <c r="TFH161" s="283"/>
      <c r="TFI161" s="284"/>
      <c r="TFJ161" s="285"/>
      <c r="TFK161" s="285"/>
      <c r="TFL161" s="285"/>
      <c r="TFM161" s="285"/>
      <c r="TFN161" s="285"/>
      <c r="TFO161" s="285"/>
      <c r="TFP161" s="285"/>
      <c r="TFQ161" s="285"/>
      <c r="TFR161" s="285"/>
      <c r="TFS161" s="286"/>
      <c r="TFT161" s="287"/>
      <c r="TFU161" s="287"/>
      <c r="TFV161" s="285"/>
      <c r="TFW161" s="288"/>
      <c r="TFX161" s="288"/>
      <c r="TFY161" s="289"/>
      <c r="TFZ161" s="285"/>
      <c r="TGA161" s="285"/>
      <c r="TGB161" s="285"/>
      <c r="TGC161" s="285"/>
      <c r="TGD161" s="285"/>
      <c r="TGE161" s="283"/>
      <c r="TGF161" s="284"/>
      <c r="TGG161" s="285"/>
      <c r="TGH161" s="285"/>
      <c r="TGI161" s="285"/>
      <c r="TGJ161" s="285"/>
      <c r="TGK161" s="285"/>
      <c r="TGL161" s="285"/>
      <c r="TGM161" s="285"/>
      <c r="TGN161" s="285"/>
      <c r="TGO161" s="285"/>
      <c r="TGP161" s="286"/>
      <c r="TGQ161" s="287"/>
      <c r="TGR161" s="287"/>
      <c r="TGS161" s="285"/>
      <c r="TGT161" s="288"/>
      <c r="TGU161" s="288"/>
      <c r="TGV161" s="289"/>
      <c r="TGW161" s="285"/>
      <c r="TGX161" s="285"/>
      <c r="TGY161" s="285"/>
      <c r="TGZ161" s="285"/>
      <c r="THA161" s="285"/>
      <c r="THB161" s="283"/>
      <c r="THC161" s="284"/>
      <c r="THD161" s="285"/>
      <c r="THE161" s="285"/>
      <c r="THF161" s="285"/>
      <c r="THG161" s="285"/>
      <c r="THH161" s="285"/>
      <c r="THI161" s="285"/>
      <c r="THJ161" s="285"/>
      <c r="THK161" s="285"/>
      <c r="THL161" s="285"/>
      <c r="THM161" s="286"/>
      <c r="THN161" s="287"/>
      <c r="THO161" s="287"/>
      <c r="THP161" s="285"/>
      <c r="THQ161" s="288"/>
      <c r="THR161" s="288"/>
      <c r="THS161" s="289"/>
      <c r="THT161" s="285"/>
      <c r="THU161" s="285"/>
      <c r="THV161" s="285"/>
      <c r="THW161" s="285"/>
      <c r="THX161" s="285"/>
      <c r="THY161" s="283"/>
      <c r="THZ161" s="284"/>
      <c r="TIA161" s="285"/>
      <c r="TIB161" s="285"/>
      <c r="TIC161" s="285"/>
      <c r="TID161" s="285"/>
      <c r="TIE161" s="285"/>
      <c r="TIF161" s="285"/>
      <c r="TIG161" s="285"/>
      <c r="TIH161" s="285"/>
      <c r="TII161" s="285"/>
      <c r="TIJ161" s="286"/>
      <c r="TIK161" s="287"/>
      <c r="TIL161" s="287"/>
      <c r="TIM161" s="285"/>
      <c r="TIN161" s="288"/>
      <c r="TIO161" s="288"/>
      <c r="TIP161" s="289"/>
      <c r="TIQ161" s="285"/>
      <c r="TIR161" s="285"/>
      <c r="TIS161" s="285"/>
      <c r="TIT161" s="285"/>
      <c r="TIU161" s="285"/>
      <c r="TIV161" s="283"/>
      <c r="TIW161" s="284"/>
      <c r="TIX161" s="285"/>
      <c r="TIY161" s="285"/>
      <c r="TIZ161" s="285"/>
      <c r="TJA161" s="285"/>
      <c r="TJB161" s="285"/>
      <c r="TJC161" s="285"/>
      <c r="TJD161" s="285"/>
      <c r="TJE161" s="285"/>
      <c r="TJF161" s="285"/>
      <c r="TJG161" s="286"/>
      <c r="TJH161" s="287"/>
      <c r="TJI161" s="287"/>
      <c r="TJJ161" s="285"/>
      <c r="TJK161" s="288"/>
      <c r="TJL161" s="288"/>
      <c r="TJM161" s="289"/>
      <c r="TJN161" s="285"/>
      <c r="TJO161" s="285"/>
      <c r="TJP161" s="285"/>
      <c r="TJQ161" s="285"/>
      <c r="TJR161" s="285"/>
      <c r="TJS161" s="283"/>
      <c r="TJT161" s="284"/>
      <c r="TJU161" s="285"/>
      <c r="TJV161" s="285"/>
      <c r="TJW161" s="285"/>
      <c r="TJX161" s="285"/>
      <c r="TJY161" s="285"/>
      <c r="TJZ161" s="285"/>
      <c r="TKA161" s="285"/>
      <c r="TKB161" s="285"/>
      <c r="TKC161" s="285"/>
      <c r="TKD161" s="286"/>
      <c r="TKE161" s="287"/>
      <c r="TKF161" s="287"/>
      <c r="TKG161" s="285"/>
      <c r="TKH161" s="288"/>
      <c r="TKI161" s="288"/>
      <c r="TKJ161" s="289"/>
      <c r="TKK161" s="285"/>
      <c r="TKL161" s="285"/>
      <c r="TKM161" s="285"/>
      <c r="TKN161" s="285"/>
      <c r="TKO161" s="285"/>
      <c r="TKP161" s="283"/>
      <c r="TKQ161" s="284"/>
      <c r="TKR161" s="285"/>
      <c r="TKS161" s="285"/>
      <c r="TKT161" s="285"/>
      <c r="TKU161" s="285"/>
      <c r="TKV161" s="285"/>
      <c r="TKW161" s="285"/>
      <c r="TKX161" s="285"/>
      <c r="TKY161" s="285"/>
      <c r="TKZ161" s="285"/>
      <c r="TLA161" s="286"/>
      <c r="TLB161" s="287"/>
      <c r="TLC161" s="287"/>
      <c r="TLD161" s="285"/>
      <c r="TLE161" s="288"/>
      <c r="TLF161" s="288"/>
      <c r="TLG161" s="289"/>
      <c r="TLH161" s="285"/>
      <c r="TLI161" s="285"/>
      <c r="TLJ161" s="285"/>
      <c r="TLK161" s="285"/>
      <c r="TLL161" s="285"/>
      <c r="TLM161" s="283"/>
      <c r="TLN161" s="284"/>
      <c r="TLO161" s="285"/>
      <c r="TLP161" s="285"/>
      <c r="TLQ161" s="285"/>
      <c r="TLR161" s="285"/>
      <c r="TLS161" s="285"/>
      <c r="TLT161" s="285"/>
      <c r="TLU161" s="285"/>
      <c r="TLV161" s="285"/>
      <c r="TLW161" s="285"/>
      <c r="TLX161" s="286"/>
      <c r="TLY161" s="287"/>
      <c r="TLZ161" s="287"/>
      <c r="TMA161" s="285"/>
      <c r="TMB161" s="288"/>
      <c r="TMC161" s="288"/>
      <c r="TMD161" s="289"/>
      <c r="TME161" s="285"/>
      <c r="TMF161" s="285"/>
      <c r="TMG161" s="285"/>
      <c r="TMH161" s="285"/>
      <c r="TMI161" s="285"/>
      <c r="TMJ161" s="283"/>
      <c r="TMK161" s="284"/>
      <c r="TML161" s="285"/>
      <c r="TMM161" s="285"/>
      <c r="TMN161" s="285"/>
      <c r="TMO161" s="285"/>
      <c r="TMP161" s="285"/>
      <c r="TMQ161" s="285"/>
      <c r="TMR161" s="285"/>
      <c r="TMS161" s="285"/>
      <c r="TMT161" s="285"/>
      <c r="TMU161" s="286"/>
      <c r="TMV161" s="287"/>
      <c r="TMW161" s="287"/>
      <c r="TMX161" s="285"/>
      <c r="TMY161" s="288"/>
      <c r="TMZ161" s="288"/>
      <c r="TNA161" s="289"/>
      <c r="TNB161" s="285"/>
      <c r="TNC161" s="285"/>
      <c r="TND161" s="285"/>
      <c r="TNE161" s="285"/>
      <c r="TNF161" s="285"/>
      <c r="TNG161" s="283"/>
      <c r="TNH161" s="284"/>
      <c r="TNI161" s="285"/>
      <c r="TNJ161" s="285"/>
      <c r="TNK161" s="285"/>
      <c r="TNL161" s="285"/>
      <c r="TNM161" s="285"/>
      <c r="TNN161" s="285"/>
      <c r="TNO161" s="285"/>
      <c r="TNP161" s="285"/>
      <c r="TNQ161" s="285"/>
      <c r="TNR161" s="286"/>
      <c r="TNS161" s="287"/>
      <c r="TNT161" s="287"/>
      <c r="TNU161" s="285"/>
      <c r="TNV161" s="288"/>
      <c r="TNW161" s="288"/>
      <c r="TNX161" s="289"/>
      <c r="TNY161" s="285"/>
      <c r="TNZ161" s="285"/>
      <c r="TOA161" s="285"/>
      <c r="TOB161" s="285"/>
      <c r="TOC161" s="285"/>
      <c r="TOD161" s="283"/>
      <c r="TOE161" s="284"/>
      <c r="TOF161" s="285"/>
      <c r="TOG161" s="285"/>
      <c r="TOH161" s="285"/>
      <c r="TOI161" s="285"/>
      <c r="TOJ161" s="285"/>
      <c r="TOK161" s="285"/>
      <c r="TOL161" s="285"/>
      <c r="TOM161" s="285"/>
      <c r="TON161" s="285"/>
      <c r="TOO161" s="286"/>
      <c r="TOP161" s="287"/>
      <c r="TOQ161" s="287"/>
      <c r="TOR161" s="285"/>
      <c r="TOS161" s="288"/>
      <c r="TOT161" s="288"/>
      <c r="TOU161" s="289"/>
      <c r="TOV161" s="285"/>
      <c r="TOW161" s="285"/>
      <c r="TOX161" s="285"/>
      <c r="TOY161" s="285"/>
      <c r="TOZ161" s="285"/>
      <c r="TPA161" s="283"/>
      <c r="TPB161" s="284"/>
      <c r="TPC161" s="285"/>
      <c r="TPD161" s="285"/>
      <c r="TPE161" s="285"/>
      <c r="TPF161" s="285"/>
      <c r="TPG161" s="285"/>
      <c r="TPH161" s="285"/>
      <c r="TPI161" s="285"/>
      <c r="TPJ161" s="285"/>
      <c r="TPK161" s="285"/>
      <c r="TPL161" s="286"/>
      <c r="TPM161" s="287"/>
      <c r="TPN161" s="287"/>
      <c r="TPO161" s="285"/>
      <c r="TPP161" s="288"/>
      <c r="TPQ161" s="288"/>
      <c r="TPR161" s="289"/>
      <c r="TPS161" s="285"/>
      <c r="TPT161" s="285"/>
      <c r="TPU161" s="285"/>
      <c r="TPV161" s="285"/>
      <c r="TPW161" s="285"/>
      <c r="TPX161" s="283"/>
      <c r="TPY161" s="284"/>
      <c r="TPZ161" s="285"/>
      <c r="TQA161" s="285"/>
      <c r="TQB161" s="285"/>
      <c r="TQC161" s="285"/>
      <c r="TQD161" s="285"/>
      <c r="TQE161" s="285"/>
      <c r="TQF161" s="285"/>
      <c r="TQG161" s="285"/>
      <c r="TQH161" s="285"/>
      <c r="TQI161" s="286"/>
      <c r="TQJ161" s="287"/>
      <c r="TQK161" s="287"/>
      <c r="TQL161" s="285"/>
      <c r="TQM161" s="288"/>
      <c r="TQN161" s="288"/>
      <c r="TQO161" s="289"/>
      <c r="TQP161" s="285"/>
      <c r="TQQ161" s="285"/>
      <c r="TQR161" s="285"/>
      <c r="TQS161" s="285"/>
      <c r="TQT161" s="285"/>
      <c r="TQU161" s="283"/>
      <c r="TQV161" s="284"/>
      <c r="TQW161" s="285"/>
      <c r="TQX161" s="285"/>
      <c r="TQY161" s="285"/>
      <c r="TQZ161" s="285"/>
      <c r="TRA161" s="285"/>
      <c r="TRB161" s="285"/>
      <c r="TRC161" s="285"/>
      <c r="TRD161" s="285"/>
      <c r="TRE161" s="285"/>
      <c r="TRF161" s="286"/>
      <c r="TRG161" s="287"/>
      <c r="TRH161" s="287"/>
      <c r="TRI161" s="285"/>
      <c r="TRJ161" s="288"/>
      <c r="TRK161" s="288"/>
      <c r="TRL161" s="289"/>
      <c r="TRM161" s="285"/>
      <c r="TRN161" s="285"/>
      <c r="TRO161" s="285"/>
      <c r="TRP161" s="285"/>
      <c r="TRQ161" s="285"/>
      <c r="TRR161" s="283"/>
      <c r="TRS161" s="284"/>
      <c r="TRT161" s="285"/>
      <c r="TRU161" s="285"/>
      <c r="TRV161" s="285"/>
      <c r="TRW161" s="285"/>
      <c r="TRX161" s="285"/>
      <c r="TRY161" s="285"/>
      <c r="TRZ161" s="285"/>
      <c r="TSA161" s="285"/>
      <c r="TSB161" s="285"/>
      <c r="TSC161" s="286"/>
      <c r="TSD161" s="287"/>
      <c r="TSE161" s="287"/>
      <c r="TSF161" s="285"/>
      <c r="TSG161" s="288"/>
      <c r="TSH161" s="288"/>
      <c r="TSI161" s="289"/>
      <c r="TSJ161" s="285"/>
      <c r="TSK161" s="285"/>
      <c r="TSL161" s="285"/>
      <c r="TSM161" s="285"/>
      <c r="TSN161" s="285"/>
      <c r="TSO161" s="283"/>
      <c r="TSP161" s="284"/>
      <c r="TSQ161" s="285"/>
      <c r="TSR161" s="285"/>
      <c r="TSS161" s="285"/>
      <c r="TST161" s="285"/>
      <c r="TSU161" s="285"/>
      <c r="TSV161" s="285"/>
      <c r="TSW161" s="285"/>
      <c r="TSX161" s="285"/>
      <c r="TSY161" s="285"/>
      <c r="TSZ161" s="286"/>
      <c r="TTA161" s="287"/>
      <c r="TTB161" s="287"/>
      <c r="TTC161" s="285"/>
      <c r="TTD161" s="288"/>
      <c r="TTE161" s="288"/>
      <c r="TTF161" s="289"/>
      <c r="TTG161" s="285"/>
      <c r="TTH161" s="285"/>
      <c r="TTI161" s="285"/>
      <c r="TTJ161" s="285"/>
      <c r="TTK161" s="285"/>
      <c r="TTL161" s="283"/>
      <c r="TTM161" s="284"/>
      <c r="TTN161" s="285"/>
      <c r="TTO161" s="285"/>
      <c r="TTP161" s="285"/>
      <c r="TTQ161" s="285"/>
      <c r="TTR161" s="285"/>
      <c r="TTS161" s="285"/>
      <c r="TTT161" s="285"/>
      <c r="TTU161" s="285"/>
      <c r="TTV161" s="285"/>
      <c r="TTW161" s="286"/>
      <c r="TTX161" s="287"/>
      <c r="TTY161" s="287"/>
      <c r="TTZ161" s="285"/>
      <c r="TUA161" s="288"/>
      <c r="TUB161" s="288"/>
      <c r="TUC161" s="289"/>
      <c r="TUD161" s="285"/>
      <c r="TUE161" s="285"/>
      <c r="TUF161" s="285"/>
      <c r="TUG161" s="285"/>
      <c r="TUH161" s="285"/>
      <c r="TUI161" s="283"/>
      <c r="TUJ161" s="284"/>
      <c r="TUK161" s="285"/>
      <c r="TUL161" s="285"/>
      <c r="TUM161" s="285"/>
      <c r="TUN161" s="285"/>
      <c r="TUO161" s="285"/>
      <c r="TUP161" s="285"/>
      <c r="TUQ161" s="285"/>
      <c r="TUR161" s="285"/>
      <c r="TUS161" s="285"/>
      <c r="TUT161" s="286"/>
      <c r="TUU161" s="287"/>
      <c r="TUV161" s="287"/>
      <c r="TUW161" s="285"/>
      <c r="TUX161" s="288"/>
      <c r="TUY161" s="288"/>
      <c r="TUZ161" s="289"/>
      <c r="TVA161" s="285"/>
      <c r="TVB161" s="285"/>
      <c r="TVC161" s="285"/>
      <c r="TVD161" s="285"/>
      <c r="TVE161" s="285"/>
      <c r="TVF161" s="283"/>
      <c r="TVG161" s="284"/>
      <c r="TVH161" s="285"/>
      <c r="TVI161" s="285"/>
      <c r="TVJ161" s="285"/>
      <c r="TVK161" s="285"/>
      <c r="TVL161" s="285"/>
      <c r="TVM161" s="285"/>
      <c r="TVN161" s="285"/>
      <c r="TVO161" s="285"/>
      <c r="TVP161" s="285"/>
      <c r="TVQ161" s="286"/>
      <c r="TVR161" s="287"/>
      <c r="TVS161" s="287"/>
      <c r="TVT161" s="285"/>
      <c r="TVU161" s="288"/>
      <c r="TVV161" s="288"/>
      <c r="TVW161" s="289"/>
      <c r="TVX161" s="285"/>
      <c r="TVY161" s="285"/>
      <c r="TVZ161" s="285"/>
      <c r="TWA161" s="285"/>
      <c r="TWB161" s="285"/>
      <c r="TWC161" s="283"/>
      <c r="TWD161" s="284"/>
      <c r="TWE161" s="285"/>
      <c r="TWF161" s="285"/>
      <c r="TWG161" s="285"/>
      <c r="TWH161" s="285"/>
      <c r="TWI161" s="285"/>
      <c r="TWJ161" s="285"/>
      <c r="TWK161" s="285"/>
      <c r="TWL161" s="285"/>
      <c r="TWM161" s="285"/>
      <c r="TWN161" s="286"/>
      <c r="TWO161" s="287"/>
      <c r="TWP161" s="287"/>
      <c r="TWQ161" s="285"/>
      <c r="TWR161" s="288"/>
      <c r="TWS161" s="288"/>
      <c r="TWT161" s="289"/>
      <c r="TWU161" s="285"/>
      <c r="TWV161" s="285"/>
      <c r="TWW161" s="285"/>
      <c r="TWX161" s="285"/>
      <c r="TWY161" s="285"/>
      <c r="TWZ161" s="283"/>
      <c r="TXA161" s="284"/>
      <c r="TXB161" s="285"/>
      <c r="TXC161" s="285"/>
      <c r="TXD161" s="285"/>
      <c r="TXE161" s="285"/>
      <c r="TXF161" s="285"/>
      <c r="TXG161" s="285"/>
      <c r="TXH161" s="285"/>
      <c r="TXI161" s="285"/>
      <c r="TXJ161" s="285"/>
      <c r="TXK161" s="286"/>
      <c r="TXL161" s="287"/>
      <c r="TXM161" s="287"/>
      <c r="TXN161" s="285"/>
      <c r="TXO161" s="288"/>
      <c r="TXP161" s="288"/>
      <c r="TXQ161" s="289"/>
      <c r="TXR161" s="285"/>
      <c r="TXS161" s="285"/>
      <c r="TXT161" s="285"/>
      <c r="TXU161" s="285"/>
      <c r="TXV161" s="285"/>
      <c r="TXW161" s="283"/>
      <c r="TXX161" s="284"/>
      <c r="TXY161" s="285"/>
      <c r="TXZ161" s="285"/>
      <c r="TYA161" s="285"/>
      <c r="TYB161" s="285"/>
      <c r="TYC161" s="285"/>
      <c r="TYD161" s="285"/>
      <c r="TYE161" s="285"/>
      <c r="TYF161" s="285"/>
      <c r="TYG161" s="285"/>
      <c r="TYH161" s="286"/>
      <c r="TYI161" s="287"/>
      <c r="TYJ161" s="287"/>
      <c r="TYK161" s="285"/>
      <c r="TYL161" s="288"/>
      <c r="TYM161" s="288"/>
      <c r="TYN161" s="289"/>
      <c r="TYO161" s="285"/>
      <c r="TYP161" s="285"/>
      <c r="TYQ161" s="285"/>
      <c r="TYR161" s="285"/>
      <c r="TYS161" s="285"/>
      <c r="TYT161" s="283"/>
      <c r="TYU161" s="284"/>
      <c r="TYV161" s="285"/>
      <c r="TYW161" s="285"/>
      <c r="TYX161" s="285"/>
      <c r="TYY161" s="285"/>
      <c r="TYZ161" s="285"/>
      <c r="TZA161" s="285"/>
      <c r="TZB161" s="285"/>
      <c r="TZC161" s="285"/>
      <c r="TZD161" s="285"/>
      <c r="TZE161" s="286"/>
      <c r="TZF161" s="287"/>
      <c r="TZG161" s="287"/>
      <c r="TZH161" s="285"/>
      <c r="TZI161" s="288"/>
      <c r="TZJ161" s="288"/>
      <c r="TZK161" s="289"/>
      <c r="TZL161" s="285"/>
      <c r="TZM161" s="285"/>
      <c r="TZN161" s="285"/>
      <c r="TZO161" s="285"/>
      <c r="TZP161" s="285"/>
      <c r="TZQ161" s="283"/>
      <c r="TZR161" s="284"/>
      <c r="TZS161" s="285"/>
      <c r="TZT161" s="285"/>
      <c r="TZU161" s="285"/>
      <c r="TZV161" s="285"/>
      <c r="TZW161" s="285"/>
      <c r="TZX161" s="285"/>
      <c r="TZY161" s="285"/>
      <c r="TZZ161" s="285"/>
      <c r="UAA161" s="285"/>
      <c r="UAB161" s="286"/>
      <c r="UAC161" s="287"/>
      <c r="UAD161" s="287"/>
      <c r="UAE161" s="285"/>
      <c r="UAF161" s="288"/>
      <c r="UAG161" s="288"/>
      <c r="UAH161" s="289"/>
      <c r="UAI161" s="285"/>
      <c r="UAJ161" s="285"/>
      <c r="UAK161" s="285"/>
      <c r="UAL161" s="285"/>
      <c r="UAM161" s="285"/>
      <c r="UAN161" s="283"/>
      <c r="UAO161" s="284"/>
      <c r="UAP161" s="285"/>
      <c r="UAQ161" s="285"/>
      <c r="UAR161" s="285"/>
      <c r="UAS161" s="285"/>
      <c r="UAT161" s="285"/>
      <c r="UAU161" s="285"/>
      <c r="UAV161" s="285"/>
      <c r="UAW161" s="285"/>
      <c r="UAX161" s="285"/>
      <c r="UAY161" s="286"/>
      <c r="UAZ161" s="287"/>
      <c r="UBA161" s="287"/>
      <c r="UBB161" s="285"/>
      <c r="UBC161" s="288"/>
      <c r="UBD161" s="288"/>
      <c r="UBE161" s="289"/>
      <c r="UBF161" s="285"/>
      <c r="UBG161" s="285"/>
      <c r="UBH161" s="285"/>
      <c r="UBI161" s="285"/>
      <c r="UBJ161" s="285"/>
      <c r="UBK161" s="283"/>
      <c r="UBL161" s="284"/>
      <c r="UBM161" s="285"/>
      <c r="UBN161" s="285"/>
      <c r="UBO161" s="285"/>
      <c r="UBP161" s="285"/>
      <c r="UBQ161" s="285"/>
      <c r="UBR161" s="285"/>
      <c r="UBS161" s="285"/>
      <c r="UBT161" s="285"/>
      <c r="UBU161" s="285"/>
      <c r="UBV161" s="286"/>
      <c r="UBW161" s="287"/>
      <c r="UBX161" s="287"/>
      <c r="UBY161" s="285"/>
      <c r="UBZ161" s="288"/>
      <c r="UCA161" s="288"/>
      <c r="UCB161" s="289"/>
      <c r="UCC161" s="285"/>
      <c r="UCD161" s="285"/>
      <c r="UCE161" s="285"/>
      <c r="UCF161" s="285"/>
      <c r="UCG161" s="285"/>
      <c r="UCH161" s="283"/>
      <c r="UCI161" s="284"/>
      <c r="UCJ161" s="285"/>
      <c r="UCK161" s="285"/>
      <c r="UCL161" s="285"/>
      <c r="UCM161" s="285"/>
      <c r="UCN161" s="285"/>
      <c r="UCO161" s="285"/>
      <c r="UCP161" s="285"/>
      <c r="UCQ161" s="285"/>
      <c r="UCR161" s="285"/>
      <c r="UCS161" s="286"/>
      <c r="UCT161" s="287"/>
      <c r="UCU161" s="287"/>
      <c r="UCV161" s="285"/>
      <c r="UCW161" s="288"/>
      <c r="UCX161" s="288"/>
      <c r="UCY161" s="289"/>
      <c r="UCZ161" s="285"/>
      <c r="UDA161" s="285"/>
      <c r="UDB161" s="285"/>
      <c r="UDC161" s="285"/>
      <c r="UDD161" s="285"/>
      <c r="UDE161" s="283"/>
      <c r="UDF161" s="284"/>
      <c r="UDG161" s="285"/>
      <c r="UDH161" s="285"/>
      <c r="UDI161" s="285"/>
      <c r="UDJ161" s="285"/>
      <c r="UDK161" s="285"/>
      <c r="UDL161" s="285"/>
      <c r="UDM161" s="285"/>
      <c r="UDN161" s="285"/>
      <c r="UDO161" s="285"/>
      <c r="UDP161" s="286"/>
      <c r="UDQ161" s="287"/>
      <c r="UDR161" s="287"/>
      <c r="UDS161" s="285"/>
      <c r="UDT161" s="288"/>
      <c r="UDU161" s="288"/>
      <c r="UDV161" s="289"/>
      <c r="UDW161" s="285"/>
      <c r="UDX161" s="285"/>
      <c r="UDY161" s="285"/>
      <c r="UDZ161" s="285"/>
      <c r="UEA161" s="285"/>
      <c r="UEB161" s="283"/>
      <c r="UEC161" s="284"/>
      <c r="UED161" s="285"/>
      <c r="UEE161" s="285"/>
      <c r="UEF161" s="285"/>
      <c r="UEG161" s="285"/>
      <c r="UEH161" s="285"/>
      <c r="UEI161" s="285"/>
      <c r="UEJ161" s="285"/>
      <c r="UEK161" s="285"/>
      <c r="UEL161" s="285"/>
      <c r="UEM161" s="286"/>
      <c r="UEN161" s="287"/>
      <c r="UEO161" s="287"/>
      <c r="UEP161" s="285"/>
      <c r="UEQ161" s="288"/>
      <c r="UER161" s="288"/>
      <c r="UES161" s="289"/>
      <c r="UET161" s="285"/>
      <c r="UEU161" s="285"/>
      <c r="UEV161" s="285"/>
      <c r="UEW161" s="285"/>
      <c r="UEX161" s="285"/>
      <c r="UEY161" s="283"/>
      <c r="UEZ161" s="284"/>
      <c r="UFA161" s="285"/>
      <c r="UFB161" s="285"/>
      <c r="UFC161" s="285"/>
      <c r="UFD161" s="285"/>
      <c r="UFE161" s="285"/>
      <c r="UFF161" s="285"/>
      <c r="UFG161" s="285"/>
      <c r="UFH161" s="285"/>
      <c r="UFI161" s="285"/>
      <c r="UFJ161" s="286"/>
      <c r="UFK161" s="287"/>
      <c r="UFL161" s="287"/>
      <c r="UFM161" s="285"/>
      <c r="UFN161" s="288"/>
      <c r="UFO161" s="288"/>
      <c r="UFP161" s="289"/>
      <c r="UFQ161" s="285"/>
      <c r="UFR161" s="285"/>
      <c r="UFS161" s="285"/>
      <c r="UFT161" s="285"/>
      <c r="UFU161" s="285"/>
      <c r="UFV161" s="283"/>
      <c r="UFW161" s="284"/>
      <c r="UFX161" s="285"/>
      <c r="UFY161" s="285"/>
      <c r="UFZ161" s="285"/>
      <c r="UGA161" s="285"/>
      <c r="UGB161" s="285"/>
      <c r="UGC161" s="285"/>
      <c r="UGD161" s="285"/>
      <c r="UGE161" s="285"/>
      <c r="UGF161" s="285"/>
      <c r="UGG161" s="286"/>
      <c r="UGH161" s="287"/>
      <c r="UGI161" s="287"/>
      <c r="UGJ161" s="285"/>
      <c r="UGK161" s="288"/>
      <c r="UGL161" s="288"/>
      <c r="UGM161" s="289"/>
      <c r="UGN161" s="285"/>
      <c r="UGO161" s="285"/>
      <c r="UGP161" s="285"/>
      <c r="UGQ161" s="285"/>
      <c r="UGR161" s="285"/>
      <c r="UGS161" s="283"/>
      <c r="UGT161" s="284"/>
      <c r="UGU161" s="285"/>
      <c r="UGV161" s="285"/>
      <c r="UGW161" s="285"/>
      <c r="UGX161" s="285"/>
      <c r="UGY161" s="285"/>
      <c r="UGZ161" s="285"/>
      <c r="UHA161" s="285"/>
      <c r="UHB161" s="285"/>
      <c r="UHC161" s="285"/>
      <c r="UHD161" s="286"/>
      <c r="UHE161" s="287"/>
      <c r="UHF161" s="287"/>
      <c r="UHG161" s="285"/>
      <c r="UHH161" s="288"/>
      <c r="UHI161" s="288"/>
      <c r="UHJ161" s="289"/>
      <c r="UHK161" s="285"/>
      <c r="UHL161" s="285"/>
      <c r="UHM161" s="285"/>
      <c r="UHN161" s="285"/>
      <c r="UHO161" s="285"/>
      <c r="UHP161" s="283"/>
      <c r="UHQ161" s="284"/>
      <c r="UHR161" s="285"/>
      <c r="UHS161" s="285"/>
      <c r="UHT161" s="285"/>
      <c r="UHU161" s="285"/>
      <c r="UHV161" s="285"/>
      <c r="UHW161" s="285"/>
      <c r="UHX161" s="285"/>
      <c r="UHY161" s="285"/>
      <c r="UHZ161" s="285"/>
      <c r="UIA161" s="286"/>
      <c r="UIB161" s="287"/>
      <c r="UIC161" s="287"/>
      <c r="UID161" s="285"/>
      <c r="UIE161" s="288"/>
      <c r="UIF161" s="288"/>
      <c r="UIG161" s="289"/>
      <c r="UIH161" s="285"/>
      <c r="UII161" s="285"/>
      <c r="UIJ161" s="285"/>
      <c r="UIK161" s="285"/>
      <c r="UIL161" s="285"/>
      <c r="UIM161" s="283"/>
      <c r="UIN161" s="284"/>
      <c r="UIO161" s="285"/>
      <c r="UIP161" s="285"/>
      <c r="UIQ161" s="285"/>
      <c r="UIR161" s="285"/>
      <c r="UIS161" s="285"/>
      <c r="UIT161" s="285"/>
      <c r="UIU161" s="285"/>
      <c r="UIV161" s="285"/>
      <c r="UIW161" s="285"/>
      <c r="UIX161" s="286"/>
      <c r="UIY161" s="287"/>
      <c r="UIZ161" s="287"/>
      <c r="UJA161" s="285"/>
      <c r="UJB161" s="288"/>
      <c r="UJC161" s="288"/>
      <c r="UJD161" s="289"/>
      <c r="UJE161" s="285"/>
      <c r="UJF161" s="285"/>
      <c r="UJG161" s="285"/>
      <c r="UJH161" s="285"/>
      <c r="UJI161" s="285"/>
      <c r="UJJ161" s="283"/>
      <c r="UJK161" s="284"/>
      <c r="UJL161" s="285"/>
      <c r="UJM161" s="285"/>
      <c r="UJN161" s="285"/>
      <c r="UJO161" s="285"/>
      <c r="UJP161" s="285"/>
      <c r="UJQ161" s="285"/>
      <c r="UJR161" s="285"/>
      <c r="UJS161" s="285"/>
      <c r="UJT161" s="285"/>
      <c r="UJU161" s="286"/>
      <c r="UJV161" s="287"/>
      <c r="UJW161" s="287"/>
      <c r="UJX161" s="285"/>
      <c r="UJY161" s="288"/>
      <c r="UJZ161" s="288"/>
      <c r="UKA161" s="289"/>
      <c r="UKB161" s="285"/>
      <c r="UKC161" s="285"/>
      <c r="UKD161" s="285"/>
      <c r="UKE161" s="285"/>
      <c r="UKF161" s="285"/>
      <c r="UKG161" s="283"/>
      <c r="UKH161" s="284"/>
      <c r="UKI161" s="285"/>
      <c r="UKJ161" s="285"/>
      <c r="UKK161" s="285"/>
      <c r="UKL161" s="285"/>
      <c r="UKM161" s="285"/>
      <c r="UKN161" s="285"/>
      <c r="UKO161" s="285"/>
      <c r="UKP161" s="285"/>
      <c r="UKQ161" s="285"/>
      <c r="UKR161" s="286"/>
      <c r="UKS161" s="287"/>
      <c r="UKT161" s="287"/>
      <c r="UKU161" s="285"/>
      <c r="UKV161" s="288"/>
      <c r="UKW161" s="288"/>
      <c r="UKX161" s="289"/>
      <c r="UKY161" s="285"/>
      <c r="UKZ161" s="285"/>
      <c r="ULA161" s="285"/>
      <c r="ULB161" s="285"/>
      <c r="ULC161" s="285"/>
      <c r="ULD161" s="283"/>
      <c r="ULE161" s="284"/>
      <c r="ULF161" s="285"/>
      <c r="ULG161" s="285"/>
      <c r="ULH161" s="285"/>
      <c r="ULI161" s="285"/>
      <c r="ULJ161" s="285"/>
      <c r="ULK161" s="285"/>
      <c r="ULL161" s="285"/>
      <c r="ULM161" s="285"/>
      <c r="ULN161" s="285"/>
      <c r="ULO161" s="286"/>
      <c r="ULP161" s="287"/>
      <c r="ULQ161" s="287"/>
      <c r="ULR161" s="285"/>
      <c r="ULS161" s="288"/>
      <c r="ULT161" s="288"/>
      <c r="ULU161" s="289"/>
      <c r="ULV161" s="285"/>
      <c r="ULW161" s="285"/>
      <c r="ULX161" s="285"/>
      <c r="ULY161" s="285"/>
      <c r="ULZ161" s="285"/>
      <c r="UMA161" s="283"/>
      <c r="UMB161" s="284"/>
      <c r="UMC161" s="285"/>
      <c r="UMD161" s="285"/>
      <c r="UME161" s="285"/>
      <c r="UMF161" s="285"/>
      <c r="UMG161" s="285"/>
      <c r="UMH161" s="285"/>
      <c r="UMI161" s="285"/>
      <c r="UMJ161" s="285"/>
      <c r="UMK161" s="285"/>
      <c r="UML161" s="286"/>
      <c r="UMM161" s="287"/>
      <c r="UMN161" s="287"/>
      <c r="UMO161" s="285"/>
      <c r="UMP161" s="288"/>
      <c r="UMQ161" s="288"/>
      <c r="UMR161" s="289"/>
      <c r="UMS161" s="285"/>
      <c r="UMT161" s="285"/>
      <c r="UMU161" s="285"/>
      <c r="UMV161" s="285"/>
      <c r="UMW161" s="285"/>
      <c r="UMX161" s="283"/>
      <c r="UMY161" s="284"/>
      <c r="UMZ161" s="285"/>
      <c r="UNA161" s="285"/>
      <c r="UNB161" s="285"/>
      <c r="UNC161" s="285"/>
      <c r="UND161" s="285"/>
      <c r="UNE161" s="285"/>
      <c r="UNF161" s="285"/>
      <c r="UNG161" s="285"/>
      <c r="UNH161" s="285"/>
      <c r="UNI161" s="286"/>
      <c r="UNJ161" s="287"/>
      <c r="UNK161" s="287"/>
      <c r="UNL161" s="285"/>
      <c r="UNM161" s="288"/>
      <c r="UNN161" s="288"/>
      <c r="UNO161" s="289"/>
      <c r="UNP161" s="285"/>
      <c r="UNQ161" s="285"/>
      <c r="UNR161" s="285"/>
      <c r="UNS161" s="285"/>
      <c r="UNT161" s="285"/>
      <c r="UNU161" s="283"/>
      <c r="UNV161" s="284"/>
      <c r="UNW161" s="285"/>
      <c r="UNX161" s="285"/>
      <c r="UNY161" s="285"/>
      <c r="UNZ161" s="285"/>
      <c r="UOA161" s="285"/>
      <c r="UOB161" s="285"/>
      <c r="UOC161" s="285"/>
      <c r="UOD161" s="285"/>
      <c r="UOE161" s="285"/>
      <c r="UOF161" s="286"/>
      <c r="UOG161" s="287"/>
      <c r="UOH161" s="287"/>
      <c r="UOI161" s="285"/>
      <c r="UOJ161" s="288"/>
      <c r="UOK161" s="288"/>
      <c r="UOL161" s="289"/>
      <c r="UOM161" s="285"/>
      <c r="UON161" s="285"/>
      <c r="UOO161" s="285"/>
      <c r="UOP161" s="285"/>
      <c r="UOQ161" s="285"/>
      <c r="UOR161" s="283"/>
      <c r="UOS161" s="284"/>
      <c r="UOT161" s="285"/>
      <c r="UOU161" s="285"/>
      <c r="UOV161" s="285"/>
      <c r="UOW161" s="285"/>
      <c r="UOX161" s="285"/>
      <c r="UOY161" s="285"/>
      <c r="UOZ161" s="285"/>
      <c r="UPA161" s="285"/>
      <c r="UPB161" s="285"/>
      <c r="UPC161" s="286"/>
      <c r="UPD161" s="287"/>
      <c r="UPE161" s="287"/>
      <c r="UPF161" s="285"/>
      <c r="UPG161" s="288"/>
      <c r="UPH161" s="288"/>
      <c r="UPI161" s="289"/>
      <c r="UPJ161" s="285"/>
      <c r="UPK161" s="285"/>
      <c r="UPL161" s="285"/>
      <c r="UPM161" s="285"/>
      <c r="UPN161" s="285"/>
      <c r="UPO161" s="283"/>
      <c r="UPP161" s="284"/>
      <c r="UPQ161" s="285"/>
      <c r="UPR161" s="285"/>
      <c r="UPS161" s="285"/>
      <c r="UPT161" s="285"/>
      <c r="UPU161" s="285"/>
      <c r="UPV161" s="285"/>
      <c r="UPW161" s="285"/>
      <c r="UPX161" s="285"/>
      <c r="UPY161" s="285"/>
      <c r="UPZ161" s="286"/>
      <c r="UQA161" s="287"/>
      <c r="UQB161" s="287"/>
      <c r="UQC161" s="285"/>
      <c r="UQD161" s="288"/>
      <c r="UQE161" s="288"/>
      <c r="UQF161" s="289"/>
      <c r="UQG161" s="285"/>
      <c r="UQH161" s="285"/>
      <c r="UQI161" s="285"/>
      <c r="UQJ161" s="285"/>
      <c r="UQK161" s="285"/>
      <c r="UQL161" s="283"/>
      <c r="UQM161" s="284"/>
      <c r="UQN161" s="285"/>
      <c r="UQO161" s="285"/>
      <c r="UQP161" s="285"/>
      <c r="UQQ161" s="285"/>
      <c r="UQR161" s="285"/>
      <c r="UQS161" s="285"/>
      <c r="UQT161" s="285"/>
      <c r="UQU161" s="285"/>
      <c r="UQV161" s="285"/>
      <c r="UQW161" s="286"/>
      <c r="UQX161" s="287"/>
      <c r="UQY161" s="287"/>
      <c r="UQZ161" s="285"/>
      <c r="URA161" s="288"/>
      <c r="URB161" s="288"/>
      <c r="URC161" s="289"/>
      <c r="URD161" s="285"/>
      <c r="URE161" s="285"/>
      <c r="URF161" s="285"/>
      <c r="URG161" s="285"/>
      <c r="URH161" s="285"/>
      <c r="URI161" s="283"/>
      <c r="URJ161" s="284"/>
      <c r="URK161" s="285"/>
      <c r="URL161" s="285"/>
      <c r="URM161" s="285"/>
      <c r="URN161" s="285"/>
      <c r="URO161" s="285"/>
      <c r="URP161" s="285"/>
      <c r="URQ161" s="285"/>
      <c r="URR161" s="285"/>
      <c r="URS161" s="285"/>
      <c r="URT161" s="286"/>
      <c r="URU161" s="287"/>
      <c r="URV161" s="287"/>
      <c r="URW161" s="285"/>
      <c r="URX161" s="288"/>
      <c r="URY161" s="288"/>
      <c r="URZ161" s="289"/>
      <c r="USA161" s="285"/>
      <c r="USB161" s="285"/>
      <c r="USC161" s="285"/>
      <c r="USD161" s="285"/>
      <c r="USE161" s="285"/>
      <c r="USF161" s="283"/>
      <c r="USG161" s="284"/>
      <c r="USH161" s="285"/>
      <c r="USI161" s="285"/>
      <c r="USJ161" s="285"/>
      <c r="USK161" s="285"/>
      <c r="USL161" s="285"/>
      <c r="USM161" s="285"/>
      <c r="USN161" s="285"/>
      <c r="USO161" s="285"/>
      <c r="USP161" s="285"/>
      <c r="USQ161" s="286"/>
      <c r="USR161" s="287"/>
      <c r="USS161" s="287"/>
      <c r="UST161" s="285"/>
      <c r="USU161" s="288"/>
      <c r="USV161" s="288"/>
      <c r="USW161" s="289"/>
      <c r="USX161" s="285"/>
      <c r="USY161" s="285"/>
      <c r="USZ161" s="285"/>
      <c r="UTA161" s="285"/>
      <c r="UTB161" s="285"/>
      <c r="UTC161" s="283"/>
      <c r="UTD161" s="284"/>
      <c r="UTE161" s="285"/>
      <c r="UTF161" s="285"/>
      <c r="UTG161" s="285"/>
      <c r="UTH161" s="285"/>
      <c r="UTI161" s="285"/>
      <c r="UTJ161" s="285"/>
      <c r="UTK161" s="285"/>
      <c r="UTL161" s="285"/>
      <c r="UTM161" s="285"/>
      <c r="UTN161" s="286"/>
      <c r="UTO161" s="287"/>
      <c r="UTP161" s="287"/>
      <c r="UTQ161" s="285"/>
      <c r="UTR161" s="288"/>
      <c r="UTS161" s="288"/>
      <c r="UTT161" s="289"/>
      <c r="UTU161" s="285"/>
      <c r="UTV161" s="285"/>
      <c r="UTW161" s="285"/>
      <c r="UTX161" s="285"/>
      <c r="UTY161" s="285"/>
      <c r="UTZ161" s="283"/>
      <c r="UUA161" s="284"/>
      <c r="UUB161" s="285"/>
      <c r="UUC161" s="285"/>
      <c r="UUD161" s="285"/>
      <c r="UUE161" s="285"/>
      <c r="UUF161" s="285"/>
      <c r="UUG161" s="285"/>
      <c r="UUH161" s="285"/>
      <c r="UUI161" s="285"/>
      <c r="UUJ161" s="285"/>
      <c r="UUK161" s="286"/>
      <c r="UUL161" s="287"/>
      <c r="UUM161" s="287"/>
      <c r="UUN161" s="285"/>
      <c r="UUO161" s="288"/>
      <c r="UUP161" s="288"/>
      <c r="UUQ161" s="289"/>
      <c r="UUR161" s="285"/>
      <c r="UUS161" s="285"/>
      <c r="UUT161" s="285"/>
      <c r="UUU161" s="285"/>
      <c r="UUV161" s="285"/>
      <c r="UUW161" s="283"/>
      <c r="UUX161" s="284"/>
      <c r="UUY161" s="285"/>
      <c r="UUZ161" s="285"/>
      <c r="UVA161" s="285"/>
      <c r="UVB161" s="285"/>
      <c r="UVC161" s="285"/>
      <c r="UVD161" s="285"/>
      <c r="UVE161" s="285"/>
      <c r="UVF161" s="285"/>
      <c r="UVG161" s="285"/>
      <c r="UVH161" s="286"/>
      <c r="UVI161" s="287"/>
      <c r="UVJ161" s="287"/>
      <c r="UVK161" s="285"/>
      <c r="UVL161" s="288"/>
      <c r="UVM161" s="288"/>
      <c r="UVN161" s="289"/>
      <c r="UVO161" s="285"/>
      <c r="UVP161" s="285"/>
      <c r="UVQ161" s="285"/>
      <c r="UVR161" s="285"/>
      <c r="UVS161" s="285"/>
      <c r="UVT161" s="283"/>
      <c r="UVU161" s="284"/>
      <c r="UVV161" s="285"/>
      <c r="UVW161" s="285"/>
      <c r="UVX161" s="285"/>
      <c r="UVY161" s="285"/>
      <c r="UVZ161" s="285"/>
      <c r="UWA161" s="285"/>
      <c r="UWB161" s="285"/>
      <c r="UWC161" s="285"/>
      <c r="UWD161" s="285"/>
      <c r="UWE161" s="286"/>
      <c r="UWF161" s="287"/>
      <c r="UWG161" s="287"/>
      <c r="UWH161" s="285"/>
      <c r="UWI161" s="288"/>
      <c r="UWJ161" s="288"/>
      <c r="UWK161" s="289"/>
      <c r="UWL161" s="285"/>
      <c r="UWM161" s="285"/>
      <c r="UWN161" s="285"/>
      <c r="UWO161" s="285"/>
      <c r="UWP161" s="285"/>
      <c r="UWQ161" s="283"/>
      <c r="UWR161" s="284"/>
      <c r="UWS161" s="285"/>
      <c r="UWT161" s="285"/>
      <c r="UWU161" s="285"/>
      <c r="UWV161" s="285"/>
      <c r="UWW161" s="285"/>
      <c r="UWX161" s="285"/>
      <c r="UWY161" s="285"/>
      <c r="UWZ161" s="285"/>
      <c r="UXA161" s="285"/>
      <c r="UXB161" s="286"/>
      <c r="UXC161" s="287"/>
      <c r="UXD161" s="287"/>
      <c r="UXE161" s="285"/>
      <c r="UXF161" s="288"/>
      <c r="UXG161" s="288"/>
      <c r="UXH161" s="289"/>
      <c r="UXI161" s="285"/>
      <c r="UXJ161" s="285"/>
      <c r="UXK161" s="285"/>
      <c r="UXL161" s="285"/>
      <c r="UXM161" s="285"/>
      <c r="UXN161" s="283"/>
      <c r="UXO161" s="284"/>
      <c r="UXP161" s="285"/>
      <c r="UXQ161" s="285"/>
      <c r="UXR161" s="285"/>
      <c r="UXS161" s="285"/>
      <c r="UXT161" s="285"/>
      <c r="UXU161" s="285"/>
      <c r="UXV161" s="285"/>
      <c r="UXW161" s="285"/>
      <c r="UXX161" s="285"/>
      <c r="UXY161" s="286"/>
      <c r="UXZ161" s="287"/>
      <c r="UYA161" s="287"/>
      <c r="UYB161" s="285"/>
      <c r="UYC161" s="288"/>
      <c r="UYD161" s="288"/>
      <c r="UYE161" s="289"/>
      <c r="UYF161" s="285"/>
      <c r="UYG161" s="285"/>
      <c r="UYH161" s="285"/>
      <c r="UYI161" s="285"/>
      <c r="UYJ161" s="285"/>
      <c r="UYK161" s="283"/>
      <c r="UYL161" s="284"/>
      <c r="UYM161" s="285"/>
      <c r="UYN161" s="285"/>
      <c r="UYO161" s="285"/>
      <c r="UYP161" s="285"/>
      <c r="UYQ161" s="285"/>
      <c r="UYR161" s="285"/>
      <c r="UYS161" s="285"/>
      <c r="UYT161" s="285"/>
      <c r="UYU161" s="285"/>
      <c r="UYV161" s="286"/>
      <c r="UYW161" s="287"/>
      <c r="UYX161" s="287"/>
      <c r="UYY161" s="285"/>
      <c r="UYZ161" s="288"/>
      <c r="UZA161" s="288"/>
      <c r="UZB161" s="289"/>
      <c r="UZC161" s="285"/>
      <c r="UZD161" s="285"/>
      <c r="UZE161" s="285"/>
      <c r="UZF161" s="285"/>
      <c r="UZG161" s="285"/>
      <c r="UZH161" s="283"/>
      <c r="UZI161" s="284"/>
      <c r="UZJ161" s="285"/>
      <c r="UZK161" s="285"/>
      <c r="UZL161" s="285"/>
      <c r="UZM161" s="285"/>
      <c r="UZN161" s="285"/>
      <c r="UZO161" s="285"/>
      <c r="UZP161" s="285"/>
      <c r="UZQ161" s="285"/>
      <c r="UZR161" s="285"/>
      <c r="UZS161" s="286"/>
      <c r="UZT161" s="287"/>
      <c r="UZU161" s="287"/>
      <c r="UZV161" s="285"/>
      <c r="UZW161" s="288"/>
      <c r="UZX161" s="288"/>
      <c r="UZY161" s="289"/>
      <c r="UZZ161" s="285"/>
      <c r="VAA161" s="285"/>
      <c r="VAB161" s="285"/>
      <c r="VAC161" s="285"/>
      <c r="VAD161" s="285"/>
      <c r="VAE161" s="283"/>
      <c r="VAF161" s="284"/>
      <c r="VAG161" s="285"/>
      <c r="VAH161" s="285"/>
      <c r="VAI161" s="285"/>
      <c r="VAJ161" s="285"/>
      <c r="VAK161" s="285"/>
      <c r="VAL161" s="285"/>
      <c r="VAM161" s="285"/>
      <c r="VAN161" s="285"/>
      <c r="VAO161" s="285"/>
      <c r="VAP161" s="286"/>
      <c r="VAQ161" s="287"/>
      <c r="VAR161" s="287"/>
      <c r="VAS161" s="285"/>
      <c r="VAT161" s="288"/>
      <c r="VAU161" s="288"/>
      <c r="VAV161" s="289"/>
      <c r="VAW161" s="285"/>
      <c r="VAX161" s="285"/>
      <c r="VAY161" s="285"/>
      <c r="VAZ161" s="285"/>
      <c r="VBA161" s="285"/>
      <c r="VBB161" s="283"/>
      <c r="VBC161" s="284"/>
      <c r="VBD161" s="285"/>
      <c r="VBE161" s="285"/>
      <c r="VBF161" s="285"/>
      <c r="VBG161" s="285"/>
      <c r="VBH161" s="285"/>
      <c r="VBI161" s="285"/>
      <c r="VBJ161" s="285"/>
      <c r="VBK161" s="285"/>
      <c r="VBL161" s="285"/>
      <c r="VBM161" s="286"/>
      <c r="VBN161" s="287"/>
      <c r="VBO161" s="287"/>
      <c r="VBP161" s="285"/>
      <c r="VBQ161" s="288"/>
      <c r="VBR161" s="288"/>
      <c r="VBS161" s="289"/>
      <c r="VBT161" s="285"/>
      <c r="VBU161" s="285"/>
      <c r="VBV161" s="285"/>
      <c r="VBW161" s="285"/>
      <c r="VBX161" s="285"/>
      <c r="VBY161" s="283"/>
      <c r="VBZ161" s="284"/>
      <c r="VCA161" s="285"/>
      <c r="VCB161" s="285"/>
      <c r="VCC161" s="285"/>
      <c r="VCD161" s="285"/>
      <c r="VCE161" s="285"/>
      <c r="VCF161" s="285"/>
      <c r="VCG161" s="285"/>
      <c r="VCH161" s="285"/>
      <c r="VCI161" s="285"/>
      <c r="VCJ161" s="286"/>
      <c r="VCK161" s="287"/>
      <c r="VCL161" s="287"/>
      <c r="VCM161" s="285"/>
      <c r="VCN161" s="288"/>
      <c r="VCO161" s="288"/>
      <c r="VCP161" s="289"/>
      <c r="VCQ161" s="285"/>
      <c r="VCR161" s="285"/>
      <c r="VCS161" s="285"/>
      <c r="VCT161" s="285"/>
      <c r="VCU161" s="285"/>
      <c r="VCV161" s="283"/>
      <c r="VCW161" s="284"/>
      <c r="VCX161" s="285"/>
      <c r="VCY161" s="285"/>
      <c r="VCZ161" s="285"/>
      <c r="VDA161" s="285"/>
      <c r="VDB161" s="285"/>
      <c r="VDC161" s="285"/>
      <c r="VDD161" s="285"/>
      <c r="VDE161" s="285"/>
      <c r="VDF161" s="285"/>
      <c r="VDG161" s="286"/>
      <c r="VDH161" s="287"/>
      <c r="VDI161" s="287"/>
      <c r="VDJ161" s="285"/>
      <c r="VDK161" s="288"/>
      <c r="VDL161" s="288"/>
      <c r="VDM161" s="289"/>
      <c r="VDN161" s="285"/>
      <c r="VDO161" s="285"/>
      <c r="VDP161" s="285"/>
      <c r="VDQ161" s="285"/>
      <c r="VDR161" s="285"/>
      <c r="VDS161" s="283"/>
      <c r="VDT161" s="284"/>
      <c r="VDU161" s="285"/>
      <c r="VDV161" s="285"/>
      <c r="VDW161" s="285"/>
      <c r="VDX161" s="285"/>
      <c r="VDY161" s="285"/>
      <c r="VDZ161" s="285"/>
      <c r="VEA161" s="285"/>
      <c r="VEB161" s="285"/>
      <c r="VEC161" s="285"/>
      <c r="VED161" s="286"/>
      <c r="VEE161" s="287"/>
      <c r="VEF161" s="287"/>
      <c r="VEG161" s="285"/>
      <c r="VEH161" s="288"/>
      <c r="VEI161" s="288"/>
      <c r="VEJ161" s="289"/>
      <c r="VEK161" s="285"/>
      <c r="VEL161" s="285"/>
      <c r="VEM161" s="285"/>
      <c r="VEN161" s="285"/>
      <c r="VEO161" s="285"/>
      <c r="VEP161" s="283"/>
      <c r="VEQ161" s="284"/>
      <c r="VER161" s="285"/>
      <c r="VES161" s="285"/>
      <c r="VET161" s="285"/>
      <c r="VEU161" s="285"/>
      <c r="VEV161" s="285"/>
      <c r="VEW161" s="285"/>
      <c r="VEX161" s="285"/>
      <c r="VEY161" s="285"/>
      <c r="VEZ161" s="285"/>
      <c r="VFA161" s="286"/>
      <c r="VFB161" s="287"/>
      <c r="VFC161" s="287"/>
      <c r="VFD161" s="285"/>
      <c r="VFE161" s="288"/>
      <c r="VFF161" s="288"/>
      <c r="VFG161" s="289"/>
      <c r="VFH161" s="285"/>
      <c r="VFI161" s="285"/>
      <c r="VFJ161" s="285"/>
      <c r="VFK161" s="285"/>
      <c r="VFL161" s="285"/>
      <c r="VFM161" s="283"/>
      <c r="VFN161" s="284"/>
      <c r="VFO161" s="285"/>
      <c r="VFP161" s="285"/>
      <c r="VFQ161" s="285"/>
      <c r="VFR161" s="285"/>
      <c r="VFS161" s="285"/>
      <c r="VFT161" s="285"/>
      <c r="VFU161" s="285"/>
      <c r="VFV161" s="285"/>
      <c r="VFW161" s="285"/>
      <c r="VFX161" s="286"/>
      <c r="VFY161" s="287"/>
      <c r="VFZ161" s="287"/>
      <c r="VGA161" s="285"/>
      <c r="VGB161" s="288"/>
      <c r="VGC161" s="288"/>
      <c r="VGD161" s="289"/>
      <c r="VGE161" s="285"/>
      <c r="VGF161" s="285"/>
      <c r="VGG161" s="285"/>
      <c r="VGH161" s="285"/>
      <c r="VGI161" s="285"/>
      <c r="VGJ161" s="283"/>
      <c r="VGK161" s="284"/>
      <c r="VGL161" s="285"/>
      <c r="VGM161" s="285"/>
      <c r="VGN161" s="285"/>
      <c r="VGO161" s="285"/>
      <c r="VGP161" s="285"/>
      <c r="VGQ161" s="285"/>
      <c r="VGR161" s="285"/>
      <c r="VGS161" s="285"/>
      <c r="VGT161" s="285"/>
      <c r="VGU161" s="286"/>
      <c r="VGV161" s="287"/>
      <c r="VGW161" s="287"/>
      <c r="VGX161" s="285"/>
      <c r="VGY161" s="288"/>
      <c r="VGZ161" s="288"/>
      <c r="VHA161" s="289"/>
      <c r="VHB161" s="285"/>
      <c r="VHC161" s="285"/>
      <c r="VHD161" s="285"/>
      <c r="VHE161" s="285"/>
      <c r="VHF161" s="285"/>
      <c r="VHG161" s="283"/>
      <c r="VHH161" s="284"/>
      <c r="VHI161" s="285"/>
      <c r="VHJ161" s="285"/>
      <c r="VHK161" s="285"/>
      <c r="VHL161" s="285"/>
      <c r="VHM161" s="285"/>
      <c r="VHN161" s="285"/>
      <c r="VHO161" s="285"/>
      <c r="VHP161" s="285"/>
      <c r="VHQ161" s="285"/>
      <c r="VHR161" s="286"/>
      <c r="VHS161" s="287"/>
      <c r="VHT161" s="287"/>
      <c r="VHU161" s="285"/>
      <c r="VHV161" s="288"/>
      <c r="VHW161" s="288"/>
      <c r="VHX161" s="289"/>
      <c r="VHY161" s="285"/>
      <c r="VHZ161" s="285"/>
      <c r="VIA161" s="285"/>
      <c r="VIB161" s="285"/>
      <c r="VIC161" s="285"/>
      <c r="VID161" s="283"/>
      <c r="VIE161" s="284"/>
      <c r="VIF161" s="285"/>
      <c r="VIG161" s="285"/>
      <c r="VIH161" s="285"/>
      <c r="VII161" s="285"/>
      <c r="VIJ161" s="285"/>
      <c r="VIK161" s="285"/>
      <c r="VIL161" s="285"/>
      <c r="VIM161" s="285"/>
      <c r="VIN161" s="285"/>
      <c r="VIO161" s="286"/>
      <c r="VIP161" s="287"/>
      <c r="VIQ161" s="287"/>
      <c r="VIR161" s="285"/>
      <c r="VIS161" s="288"/>
      <c r="VIT161" s="288"/>
      <c r="VIU161" s="289"/>
      <c r="VIV161" s="285"/>
      <c r="VIW161" s="285"/>
      <c r="VIX161" s="285"/>
      <c r="VIY161" s="285"/>
      <c r="VIZ161" s="285"/>
      <c r="VJA161" s="283"/>
      <c r="VJB161" s="284"/>
      <c r="VJC161" s="285"/>
      <c r="VJD161" s="285"/>
      <c r="VJE161" s="285"/>
      <c r="VJF161" s="285"/>
      <c r="VJG161" s="285"/>
      <c r="VJH161" s="285"/>
      <c r="VJI161" s="285"/>
      <c r="VJJ161" s="285"/>
      <c r="VJK161" s="285"/>
      <c r="VJL161" s="286"/>
      <c r="VJM161" s="287"/>
      <c r="VJN161" s="287"/>
      <c r="VJO161" s="285"/>
      <c r="VJP161" s="288"/>
      <c r="VJQ161" s="288"/>
      <c r="VJR161" s="289"/>
      <c r="VJS161" s="285"/>
      <c r="VJT161" s="285"/>
      <c r="VJU161" s="285"/>
      <c r="VJV161" s="285"/>
      <c r="VJW161" s="285"/>
      <c r="VJX161" s="283"/>
      <c r="VJY161" s="284"/>
      <c r="VJZ161" s="285"/>
      <c r="VKA161" s="285"/>
      <c r="VKB161" s="285"/>
      <c r="VKC161" s="285"/>
      <c r="VKD161" s="285"/>
      <c r="VKE161" s="285"/>
      <c r="VKF161" s="285"/>
      <c r="VKG161" s="285"/>
      <c r="VKH161" s="285"/>
      <c r="VKI161" s="286"/>
      <c r="VKJ161" s="287"/>
      <c r="VKK161" s="287"/>
      <c r="VKL161" s="285"/>
      <c r="VKM161" s="288"/>
      <c r="VKN161" s="288"/>
      <c r="VKO161" s="289"/>
      <c r="VKP161" s="285"/>
      <c r="VKQ161" s="285"/>
      <c r="VKR161" s="285"/>
      <c r="VKS161" s="285"/>
      <c r="VKT161" s="285"/>
      <c r="VKU161" s="283"/>
      <c r="VKV161" s="284"/>
      <c r="VKW161" s="285"/>
      <c r="VKX161" s="285"/>
      <c r="VKY161" s="285"/>
      <c r="VKZ161" s="285"/>
      <c r="VLA161" s="285"/>
      <c r="VLB161" s="285"/>
      <c r="VLC161" s="285"/>
      <c r="VLD161" s="285"/>
      <c r="VLE161" s="285"/>
      <c r="VLF161" s="286"/>
      <c r="VLG161" s="287"/>
      <c r="VLH161" s="287"/>
      <c r="VLI161" s="285"/>
      <c r="VLJ161" s="288"/>
      <c r="VLK161" s="288"/>
      <c r="VLL161" s="289"/>
      <c r="VLM161" s="285"/>
      <c r="VLN161" s="285"/>
      <c r="VLO161" s="285"/>
      <c r="VLP161" s="285"/>
      <c r="VLQ161" s="285"/>
      <c r="VLR161" s="283"/>
      <c r="VLS161" s="284"/>
      <c r="VLT161" s="285"/>
      <c r="VLU161" s="285"/>
      <c r="VLV161" s="285"/>
      <c r="VLW161" s="285"/>
      <c r="VLX161" s="285"/>
      <c r="VLY161" s="285"/>
      <c r="VLZ161" s="285"/>
      <c r="VMA161" s="285"/>
      <c r="VMB161" s="285"/>
      <c r="VMC161" s="286"/>
      <c r="VMD161" s="287"/>
      <c r="VME161" s="287"/>
      <c r="VMF161" s="285"/>
      <c r="VMG161" s="288"/>
      <c r="VMH161" s="288"/>
      <c r="VMI161" s="289"/>
      <c r="VMJ161" s="285"/>
      <c r="VMK161" s="285"/>
      <c r="VML161" s="285"/>
      <c r="VMM161" s="285"/>
      <c r="VMN161" s="285"/>
      <c r="VMO161" s="283"/>
      <c r="VMP161" s="284"/>
      <c r="VMQ161" s="285"/>
      <c r="VMR161" s="285"/>
      <c r="VMS161" s="285"/>
      <c r="VMT161" s="285"/>
      <c r="VMU161" s="285"/>
      <c r="VMV161" s="285"/>
      <c r="VMW161" s="285"/>
      <c r="VMX161" s="285"/>
      <c r="VMY161" s="285"/>
      <c r="VMZ161" s="286"/>
      <c r="VNA161" s="287"/>
      <c r="VNB161" s="287"/>
      <c r="VNC161" s="285"/>
      <c r="VND161" s="288"/>
      <c r="VNE161" s="288"/>
      <c r="VNF161" s="289"/>
      <c r="VNG161" s="285"/>
      <c r="VNH161" s="285"/>
      <c r="VNI161" s="285"/>
      <c r="VNJ161" s="285"/>
      <c r="VNK161" s="285"/>
      <c r="VNL161" s="283"/>
      <c r="VNM161" s="284"/>
      <c r="VNN161" s="285"/>
      <c r="VNO161" s="285"/>
      <c r="VNP161" s="285"/>
      <c r="VNQ161" s="285"/>
      <c r="VNR161" s="285"/>
      <c r="VNS161" s="285"/>
      <c r="VNT161" s="285"/>
      <c r="VNU161" s="285"/>
      <c r="VNV161" s="285"/>
      <c r="VNW161" s="286"/>
      <c r="VNX161" s="287"/>
      <c r="VNY161" s="287"/>
      <c r="VNZ161" s="285"/>
      <c r="VOA161" s="288"/>
      <c r="VOB161" s="288"/>
      <c r="VOC161" s="289"/>
      <c r="VOD161" s="285"/>
      <c r="VOE161" s="285"/>
      <c r="VOF161" s="285"/>
      <c r="VOG161" s="285"/>
      <c r="VOH161" s="285"/>
      <c r="VOI161" s="283"/>
      <c r="VOJ161" s="284"/>
      <c r="VOK161" s="285"/>
      <c r="VOL161" s="285"/>
      <c r="VOM161" s="285"/>
      <c r="VON161" s="285"/>
      <c r="VOO161" s="285"/>
      <c r="VOP161" s="285"/>
      <c r="VOQ161" s="285"/>
      <c r="VOR161" s="285"/>
      <c r="VOS161" s="285"/>
      <c r="VOT161" s="286"/>
      <c r="VOU161" s="287"/>
      <c r="VOV161" s="287"/>
      <c r="VOW161" s="285"/>
      <c r="VOX161" s="288"/>
      <c r="VOY161" s="288"/>
      <c r="VOZ161" s="289"/>
      <c r="VPA161" s="285"/>
      <c r="VPB161" s="285"/>
      <c r="VPC161" s="285"/>
      <c r="VPD161" s="285"/>
      <c r="VPE161" s="285"/>
      <c r="VPF161" s="283"/>
      <c r="VPG161" s="284"/>
      <c r="VPH161" s="285"/>
      <c r="VPI161" s="285"/>
      <c r="VPJ161" s="285"/>
      <c r="VPK161" s="285"/>
      <c r="VPL161" s="285"/>
      <c r="VPM161" s="285"/>
      <c r="VPN161" s="285"/>
      <c r="VPO161" s="285"/>
      <c r="VPP161" s="285"/>
      <c r="VPQ161" s="286"/>
      <c r="VPR161" s="287"/>
      <c r="VPS161" s="287"/>
      <c r="VPT161" s="285"/>
      <c r="VPU161" s="288"/>
      <c r="VPV161" s="288"/>
      <c r="VPW161" s="289"/>
      <c r="VPX161" s="285"/>
      <c r="VPY161" s="285"/>
      <c r="VPZ161" s="285"/>
      <c r="VQA161" s="285"/>
      <c r="VQB161" s="285"/>
      <c r="VQC161" s="283"/>
      <c r="VQD161" s="284"/>
      <c r="VQE161" s="285"/>
      <c r="VQF161" s="285"/>
      <c r="VQG161" s="285"/>
      <c r="VQH161" s="285"/>
      <c r="VQI161" s="285"/>
      <c r="VQJ161" s="285"/>
      <c r="VQK161" s="285"/>
      <c r="VQL161" s="285"/>
      <c r="VQM161" s="285"/>
      <c r="VQN161" s="286"/>
      <c r="VQO161" s="287"/>
      <c r="VQP161" s="287"/>
      <c r="VQQ161" s="285"/>
      <c r="VQR161" s="288"/>
      <c r="VQS161" s="288"/>
      <c r="VQT161" s="289"/>
      <c r="VQU161" s="285"/>
      <c r="VQV161" s="285"/>
      <c r="VQW161" s="285"/>
      <c r="VQX161" s="285"/>
      <c r="VQY161" s="285"/>
      <c r="VQZ161" s="283"/>
      <c r="VRA161" s="284"/>
      <c r="VRB161" s="285"/>
      <c r="VRC161" s="285"/>
      <c r="VRD161" s="285"/>
      <c r="VRE161" s="285"/>
      <c r="VRF161" s="285"/>
      <c r="VRG161" s="285"/>
      <c r="VRH161" s="285"/>
      <c r="VRI161" s="285"/>
      <c r="VRJ161" s="285"/>
      <c r="VRK161" s="286"/>
      <c r="VRL161" s="287"/>
      <c r="VRM161" s="287"/>
      <c r="VRN161" s="285"/>
      <c r="VRO161" s="288"/>
      <c r="VRP161" s="288"/>
      <c r="VRQ161" s="289"/>
      <c r="VRR161" s="285"/>
      <c r="VRS161" s="285"/>
      <c r="VRT161" s="285"/>
      <c r="VRU161" s="285"/>
      <c r="VRV161" s="285"/>
      <c r="VRW161" s="283"/>
      <c r="VRX161" s="284"/>
      <c r="VRY161" s="285"/>
      <c r="VRZ161" s="285"/>
      <c r="VSA161" s="285"/>
      <c r="VSB161" s="285"/>
      <c r="VSC161" s="285"/>
      <c r="VSD161" s="285"/>
      <c r="VSE161" s="285"/>
      <c r="VSF161" s="285"/>
      <c r="VSG161" s="285"/>
      <c r="VSH161" s="286"/>
      <c r="VSI161" s="287"/>
      <c r="VSJ161" s="287"/>
      <c r="VSK161" s="285"/>
      <c r="VSL161" s="288"/>
      <c r="VSM161" s="288"/>
      <c r="VSN161" s="289"/>
      <c r="VSO161" s="285"/>
      <c r="VSP161" s="285"/>
      <c r="VSQ161" s="285"/>
      <c r="VSR161" s="285"/>
      <c r="VSS161" s="285"/>
      <c r="VST161" s="283"/>
      <c r="VSU161" s="284"/>
      <c r="VSV161" s="285"/>
      <c r="VSW161" s="285"/>
      <c r="VSX161" s="285"/>
      <c r="VSY161" s="285"/>
      <c r="VSZ161" s="285"/>
      <c r="VTA161" s="285"/>
      <c r="VTB161" s="285"/>
      <c r="VTC161" s="285"/>
      <c r="VTD161" s="285"/>
      <c r="VTE161" s="286"/>
      <c r="VTF161" s="287"/>
      <c r="VTG161" s="287"/>
      <c r="VTH161" s="285"/>
      <c r="VTI161" s="288"/>
      <c r="VTJ161" s="288"/>
      <c r="VTK161" s="289"/>
      <c r="VTL161" s="285"/>
      <c r="VTM161" s="285"/>
      <c r="VTN161" s="285"/>
      <c r="VTO161" s="285"/>
      <c r="VTP161" s="285"/>
      <c r="VTQ161" s="283"/>
      <c r="VTR161" s="284"/>
      <c r="VTS161" s="285"/>
      <c r="VTT161" s="285"/>
      <c r="VTU161" s="285"/>
      <c r="VTV161" s="285"/>
      <c r="VTW161" s="285"/>
      <c r="VTX161" s="285"/>
      <c r="VTY161" s="285"/>
      <c r="VTZ161" s="285"/>
      <c r="VUA161" s="285"/>
      <c r="VUB161" s="286"/>
      <c r="VUC161" s="287"/>
      <c r="VUD161" s="287"/>
      <c r="VUE161" s="285"/>
      <c r="VUF161" s="288"/>
      <c r="VUG161" s="288"/>
      <c r="VUH161" s="289"/>
      <c r="VUI161" s="285"/>
      <c r="VUJ161" s="285"/>
      <c r="VUK161" s="285"/>
      <c r="VUL161" s="285"/>
      <c r="VUM161" s="285"/>
      <c r="VUN161" s="283"/>
      <c r="VUO161" s="284"/>
      <c r="VUP161" s="285"/>
      <c r="VUQ161" s="285"/>
      <c r="VUR161" s="285"/>
      <c r="VUS161" s="285"/>
      <c r="VUT161" s="285"/>
      <c r="VUU161" s="285"/>
      <c r="VUV161" s="285"/>
      <c r="VUW161" s="285"/>
      <c r="VUX161" s="285"/>
      <c r="VUY161" s="286"/>
      <c r="VUZ161" s="287"/>
      <c r="VVA161" s="287"/>
      <c r="VVB161" s="285"/>
      <c r="VVC161" s="288"/>
      <c r="VVD161" s="288"/>
      <c r="VVE161" s="289"/>
      <c r="VVF161" s="285"/>
      <c r="VVG161" s="285"/>
      <c r="VVH161" s="285"/>
      <c r="VVI161" s="285"/>
      <c r="VVJ161" s="285"/>
      <c r="VVK161" s="283"/>
      <c r="VVL161" s="284"/>
      <c r="VVM161" s="285"/>
      <c r="VVN161" s="285"/>
      <c r="VVO161" s="285"/>
      <c r="VVP161" s="285"/>
      <c r="VVQ161" s="285"/>
      <c r="VVR161" s="285"/>
      <c r="VVS161" s="285"/>
      <c r="VVT161" s="285"/>
      <c r="VVU161" s="285"/>
      <c r="VVV161" s="286"/>
      <c r="VVW161" s="287"/>
      <c r="VVX161" s="287"/>
      <c r="VVY161" s="285"/>
      <c r="VVZ161" s="288"/>
      <c r="VWA161" s="288"/>
      <c r="VWB161" s="289"/>
      <c r="VWC161" s="285"/>
      <c r="VWD161" s="285"/>
      <c r="VWE161" s="285"/>
      <c r="VWF161" s="285"/>
      <c r="VWG161" s="285"/>
      <c r="VWH161" s="283"/>
      <c r="VWI161" s="284"/>
      <c r="VWJ161" s="285"/>
      <c r="VWK161" s="285"/>
      <c r="VWL161" s="285"/>
      <c r="VWM161" s="285"/>
      <c r="VWN161" s="285"/>
      <c r="VWO161" s="285"/>
      <c r="VWP161" s="285"/>
      <c r="VWQ161" s="285"/>
      <c r="VWR161" s="285"/>
      <c r="VWS161" s="286"/>
      <c r="VWT161" s="287"/>
      <c r="VWU161" s="287"/>
      <c r="VWV161" s="285"/>
      <c r="VWW161" s="288"/>
      <c r="VWX161" s="288"/>
      <c r="VWY161" s="289"/>
      <c r="VWZ161" s="285"/>
      <c r="VXA161" s="285"/>
      <c r="VXB161" s="285"/>
      <c r="VXC161" s="285"/>
      <c r="VXD161" s="285"/>
      <c r="VXE161" s="283"/>
      <c r="VXF161" s="284"/>
      <c r="VXG161" s="285"/>
      <c r="VXH161" s="285"/>
      <c r="VXI161" s="285"/>
      <c r="VXJ161" s="285"/>
      <c r="VXK161" s="285"/>
      <c r="VXL161" s="285"/>
      <c r="VXM161" s="285"/>
      <c r="VXN161" s="285"/>
      <c r="VXO161" s="285"/>
      <c r="VXP161" s="286"/>
      <c r="VXQ161" s="287"/>
      <c r="VXR161" s="287"/>
      <c r="VXS161" s="285"/>
      <c r="VXT161" s="288"/>
      <c r="VXU161" s="288"/>
      <c r="VXV161" s="289"/>
      <c r="VXW161" s="285"/>
      <c r="VXX161" s="285"/>
      <c r="VXY161" s="285"/>
      <c r="VXZ161" s="285"/>
      <c r="VYA161" s="285"/>
      <c r="VYB161" s="283"/>
      <c r="VYC161" s="284"/>
      <c r="VYD161" s="285"/>
      <c r="VYE161" s="285"/>
      <c r="VYF161" s="285"/>
      <c r="VYG161" s="285"/>
      <c r="VYH161" s="285"/>
      <c r="VYI161" s="285"/>
      <c r="VYJ161" s="285"/>
      <c r="VYK161" s="285"/>
      <c r="VYL161" s="285"/>
      <c r="VYM161" s="286"/>
      <c r="VYN161" s="287"/>
      <c r="VYO161" s="287"/>
      <c r="VYP161" s="285"/>
      <c r="VYQ161" s="288"/>
      <c r="VYR161" s="288"/>
      <c r="VYS161" s="289"/>
      <c r="VYT161" s="285"/>
      <c r="VYU161" s="285"/>
      <c r="VYV161" s="285"/>
      <c r="VYW161" s="285"/>
      <c r="VYX161" s="285"/>
      <c r="VYY161" s="283"/>
      <c r="VYZ161" s="284"/>
      <c r="VZA161" s="285"/>
      <c r="VZB161" s="285"/>
      <c r="VZC161" s="285"/>
      <c r="VZD161" s="285"/>
      <c r="VZE161" s="285"/>
      <c r="VZF161" s="285"/>
      <c r="VZG161" s="285"/>
      <c r="VZH161" s="285"/>
      <c r="VZI161" s="285"/>
      <c r="VZJ161" s="286"/>
      <c r="VZK161" s="287"/>
      <c r="VZL161" s="287"/>
      <c r="VZM161" s="285"/>
      <c r="VZN161" s="288"/>
      <c r="VZO161" s="288"/>
      <c r="VZP161" s="289"/>
      <c r="VZQ161" s="285"/>
      <c r="VZR161" s="285"/>
      <c r="VZS161" s="285"/>
      <c r="VZT161" s="285"/>
      <c r="VZU161" s="285"/>
      <c r="VZV161" s="283"/>
      <c r="VZW161" s="284"/>
      <c r="VZX161" s="285"/>
      <c r="VZY161" s="285"/>
      <c r="VZZ161" s="285"/>
      <c r="WAA161" s="285"/>
      <c r="WAB161" s="285"/>
      <c r="WAC161" s="285"/>
      <c r="WAD161" s="285"/>
      <c r="WAE161" s="285"/>
      <c r="WAF161" s="285"/>
      <c r="WAG161" s="286"/>
      <c r="WAH161" s="287"/>
      <c r="WAI161" s="287"/>
      <c r="WAJ161" s="285"/>
      <c r="WAK161" s="288"/>
      <c r="WAL161" s="288"/>
      <c r="WAM161" s="289"/>
      <c r="WAN161" s="285"/>
      <c r="WAO161" s="285"/>
      <c r="WAP161" s="285"/>
      <c r="WAQ161" s="285"/>
      <c r="WAR161" s="285"/>
      <c r="WAS161" s="283"/>
      <c r="WAT161" s="284"/>
      <c r="WAU161" s="285"/>
      <c r="WAV161" s="285"/>
      <c r="WAW161" s="285"/>
      <c r="WAX161" s="285"/>
      <c r="WAY161" s="285"/>
      <c r="WAZ161" s="285"/>
      <c r="WBA161" s="285"/>
      <c r="WBB161" s="285"/>
      <c r="WBC161" s="285"/>
      <c r="WBD161" s="286"/>
      <c r="WBE161" s="287"/>
      <c r="WBF161" s="287"/>
      <c r="WBG161" s="285"/>
      <c r="WBH161" s="288"/>
      <c r="WBI161" s="288"/>
      <c r="WBJ161" s="289"/>
      <c r="WBK161" s="285"/>
      <c r="WBL161" s="285"/>
      <c r="WBM161" s="285"/>
      <c r="WBN161" s="285"/>
      <c r="WBO161" s="285"/>
      <c r="WBP161" s="283"/>
      <c r="WBQ161" s="284"/>
      <c r="WBR161" s="285"/>
      <c r="WBS161" s="285"/>
      <c r="WBT161" s="285"/>
      <c r="WBU161" s="285"/>
      <c r="WBV161" s="285"/>
      <c r="WBW161" s="285"/>
      <c r="WBX161" s="285"/>
      <c r="WBY161" s="285"/>
      <c r="WBZ161" s="285"/>
      <c r="WCA161" s="286"/>
      <c r="WCB161" s="287"/>
      <c r="WCC161" s="287"/>
      <c r="WCD161" s="285"/>
      <c r="WCE161" s="288"/>
      <c r="WCF161" s="288"/>
      <c r="WCG161" s="289"/>
      <c r="WCH161" s="285"/>
      <c r="WCI161" s="285"/>
      <c r="WCJ161" s="285"/>
      <c r="WCK161" s="285"/>
      <c r="WCL161" s="285"/>
      <c r="WCM161" s="283"/>
      <c r="WCN161" s="284"/>
      <c r="WCO161" s="285"/>
      <c r="WCP161" s="285"/>
      <c r="WCQ161" s="285"/>
      <c r="WCR161" s="285"/>
      <c r="WCS161" s="285"/>
      <c r="WCT161" s="285"/>
      <c r="WCU161" s="285"/>
      <c r="WCV161" s="285"/>
      <c r="WCW161" s="285"/>
      <c r="WCX161" s="286"/>
      <c r="WCY161" s="287"/>
      <c r="WCZ161" s="287"/>
      <c r="WDA161" s="285"/>
      <c r="WDB161" s="288"/>
      <c r="WDC161" s="288"/>
      <c r="WDD161" s="289"/>
      <c r="WDE161" s="285"/>
      <c r="WDF161" s="285"/>
      <c r="WDG161" s="285"/>
      <c r="WDH161" s="285"/>
      <c r="WDI161" s="285"/>
      <c r="WDJ161" s="283"/>
      <c r="WDK161" s="284"/>
      <c r="WDL161" s="285"/>
      <c r="WDM161" s="285"/>
      <c r="WDN161" s="285"/>
      <c r="WDO161" s="285"/>
      <c r="WDP161" s="285"/>
      <c r="WDQ161" s="285"/>
      <c r="WDR161" s="285"/>
      <c r="WDS161" s="285"/>
      <c r="WDT161" s="285"/>
      <c r="WDU161" s="286"/>
      <c r="WDV161" s="287"/>
      <c r="WDW161" s="287"/>
      <c r="WDX161" s="285"/>
      <c r="WDY161" s="288"/>
      <c r="WDZ161" s="288"/>
      <c r="WEA161" s="289"/>
      <c r="WEB161" s="285"/>
      <c r="WEC161" s="285"/>
      <c r="WED161" s="285"/>
      <c r="WEE161" s="285"/>
      <c r="WEF161" s="285"/>
      <c r="WEG161" s="283"/>
      <c r="WEH161" s="284"/>
      <c r="WEI161" s="285"/>
      <c r="WEJ161" s="285"/>
      <c r="WEK161" s="285"/>
      <c r="WEL161" s="285"/>
      <c r="WEM161" s="285"/>
      <c r="WEN161" s="285"/>
      <c r="WEO161" s="285"/>
      <c r="WEP161" s="285"/>
      <c r="WEQ161" s="285"/>
      <c r="WER161" s="286"/>
      <c r="WES161" s="287"/>
      <c r="WET161" s="287"/>
      <c r="WEU161" s="285"/>
      <c r="WEV161" s="288"/>
      <c r="WEW161" s="288"/>
      <c r="WEX161" s="289"/>
      <c r="WEY161" s="285"/>
      <c r="WEZ161" s="285"/>
      <c r="WFA161" s="285"/>
      <c r="WFB161" s="285"/>
      <c r="WFC161" s="285"/>
      <c r="WFD161" s="283"/>
      <c r="WFE161" s="284"/>
      <c r="WFF161" s="285"/>
      <c r="WFG161" s="285"/>
      <c r="WFH161" s="285"/>
      <c r="WFI161" s="285"/>
      <c r="WFJ161" s="285"/>
      <c r="WFK161" s="285"/>
      <c r="WFL161" s="285"/>
      <c r="WFM161" s="285"/>
      <c r="WFN161" s="285"/>
      <c r="WFO161" s="286"/>
      <c r="WFP161" s="287"/>
      <c r="WFQ161" s="287"/>
      <c r="WFR161" s="285"/>
      <c r="WFS161" s="288"/>
      <c r="WFT161" s="288"/>
      <c r="WFU161" s="289"/>
      <c r="WFV161" s="285"/>
      <c r="WFW161" s="285"/>
      <c r="WFX161" s="285"/>
      <c r="WFY161" s="285"/>
      <c r="WFZ161" s="285"/>
      <c r="WGA161" s="283"/>
      <c r="WGB161" s="284"/>
      <c r="WGC161" s="285"/>
      <c r="WGD161" s="285"/>
      <c r="WGE161" s="285"/>
      <c r="WGF161" s="285"/>
      <c r="WGG161" s="285"/>
      <c r="WGH161" s="285"/>
      <c r="WGI161" s="285"/>
      <c r="WGJ161" s="285"/>
      <c r="WGK161" s="285"/>
      <c r="WGL161" s="286"/>
      <c r="WGM161" s="287"/>
      <c r="WGN161" s="287"/>
      <c r="WGO161" s="285"/>
      <c r="WGP161" s="288"/>
      <c r="WGQ161" s="288"/>
      <c r="WGR161" s="289"/>
      <c r="WGS161" s="285"/>
      <c r="WGT161" s="285"/>
      <c r="WGU161" s="285"/>
      <c r="WGV161" s="285"/>
      <c r="WGW161" s="285"/>
      <c r="WGX161" s="283"/>
      <c r="WGY161" s="284"/>
      <c r="WGZ161" s="285"/>
      <c r="WHA161" s="285"/>
      <c r="WHB161" s="285"/>
      <c r="WHC161" s="285"/>
      <c r="WHD161" s="285"/>
      <c r="WHE161" s="285"/>
      <c r="WHF161" s="285"/>
      <c r="WHG161" s="285"/>
      <c r="WHH161" s="285"/>
      <c r="WHI161" s="286"/>
      <c r="WHJ161" s="287"/>
      <c r="WHK161" s="287"/>
      <c r="WHL161" s="285"/>
      <c r="WHM161" s="288"/>
      <c r="WHN161" s="288"/>
      <c r="WHO161" s="289"/>
      <c r="WHP161" s="285"/>
      <c r="WHQ161" s="285"/>
      <c r="WHR161" s="285"/>
      <c r="WHS161" s="285"/>
      <c r="WHT161" s="285"/>
      <c r="WHU161" s="283"/>
      <c r="WHV161" s="284"/>
      <c r="WHW161" s="285"/>
      <c r="WHX161" s="285"/>
      <c r="WHY161" s="285"/>
      <c r="WHZ161" s="285"/>
      <c r="WIA161" s="285"/>
      <c r="WIB161" s="285"/>
      <c r="WIC161" s="285"/>
      <c r="WID161" s="285"/>
      <c r="WIE161" s="285"/>
      <c r="WIF161" s="286"/>
      <c r="WIG161" s="287"/>
      <c r="WIH161" s="287"/>
      <c r="WII161" s="285"/>
      <c r="WIJ161" s="288"/>
      <c r="WIK161" s="288"/>
      <c r="WIL161" s="289"/>
      <c r="WIM161" s="285"/>
      <c r="WIN161" s="285"/>
      <c r="WIO161" s="285"/>
      <c r="WIP161" s="285"/>
      <c r="WIQ161" s="285"/>
      <c r="WIR161" s="283"/>
      <c r="WIS161" s="284"/>
      <c r="WIT161" s="285"/>
      <c r="WIU161" s="285"/>
      <c r="WIV161" s="285"/>
      <c r="WIW161" s="285"/>
      <c r="WIX161" s="285"/>
      <c r="WIY161" s="285"/>
      <c r="WIZ161" s="285"/>
      <c r="WJA161" s="285"/>
      <c r="WJB161" s="285"/>
      <c r="WJC161" s="286"/>
      <c r="WJD161" s="287"/>
      <c r="WJE161" s="287"/>
      <c r="WJF161" s="285"/>
      <c r="WJG161" s="288"/>
      <c r="WJH161" s="288"/>
      <c r="WJI161" s="289"/>
      <c r="WJJ161" s="285"/>
      <c r="WJK161" s="285"/>
      <c r="WJL161" s="285"/>
      <c r="WJM161" s="285"/>
      <c r="WJN161" s="285"/>
      <c r="WJO161" s="283"/>
      <c r="WJP161" s="284"/>
      <c r="WJQ161" s="285"/>
      <c r="WJR161" s="285"/>
      <c r="WJS161" s="285"/>
      <c r="WJT161" s="285"/>
      <c r="WJU161" s="285"/>
      <c r="WJV161" s="285"/>
      <c r="WJW161" s="285"/>
      <c r="WJX161" s="285"/>
      <c r="WJY161" s="285"/>
      <c r="WJZ161" s="286"/>
      <c r="WKA161" s="287"/>
      <c r="WKB161" s="287"/>
      <c r="WKC161" s="285"/>
      <c r="WKD161" s="288"/>
      <c r="WKE161" s="288"/>
      <c r="WKF161" s="289"/>
      <c r="WKG161" s="285"/>
      <c r="WKH161" s="285"/>
      <c r="WKI161" s="285"/>
      <c r="WKJ161" s="285"/>
      <c r="WKK161" s="285"/>
      <c r="WKL161" s="283"/>
      <c r="WKM161" s="284"/>
      <c r="WKN161" s="285"/>
      <c r="WKO161" s="285"/>
      <c r="WKP161" s="285"/>
      <c r="WKQ161" s="285"/>
      <c r="WKR161" s="285"/>
      <c r="WKS161" s="285"/>
      <c r="WKT161" s="285"/>
      <c r="WKU161" s="285"/>
      <c r="WKV161" s="285"/>
      <c r="WKW161" s="286"/>
      <c r="WKX161" s="287"/>
      <c r="WKY161" s="287"/>
      <c r="WKZ161" s="285"/>
      <c r="WLA161" s="288"/>
      <c r="WLB161" s="288"/>
      <c r="WLC161" s="289"/>
      <c r="WLD161" s="285"/>
      <c r="WLE161" s="285"/>
      <c r="WLF161" s="285"/>
      <c r="WLG161" s="285"/>
      <c r="WLH161" s="285"/>
      <c r="WLI161" s="283"/>
      <c r="WLJ161" s="284"/>
      <c r="WLK161" s="285"/>
      <c r="WLL161" s="285"/>
      <c r="WLM161" s="285"/>
      <c r="WLN161" s="285"/>
      <c r="WLO161" s="285"/>
      <c r="WLP161" s="285"/>
      <c r="WLQ161" s="285"/>
      <c r="WLR161" s="285"/>
      <c r="WLS161" s="285"/>
      <c r="WLT161" s="286"/>
      <c r="WLU161" s="287"/>
      <c r="WLV161" s="287"/>
      <c r="WLW161" s="285"/>
      <c r="WLX161" s="288"/>
      <c r="WLY161" s="288"/>
      <c r="WLZ161" s="289"/>
      <c r="WMA161" s="285"/>
      <c r="WMB161" s="285"/>
      <c r="WMC161" s="285"/>
      <c r="WMD161" s="285"/>
      <c r="WME161" s="285"/>
      <c r="WMF161" s="283"/>
      <c r="WMG161" s="284"/>
      <c r="WMH161" s="285"/>
      <c r="WMI161" s="285"/>
      <c r="WMJ161" s="285"/>
      <c r="WMK161" s="285"/>
      <c r="WML161" s="285"/>
      <c r="WMM161" s="285"/>
      <c r="WMN161" s="285"/>
      <c r="WMO161" s="285"/>
      <c r="WMP161" s="285"/>
      <c r="WMQ161" s="286"/>
      <c r="WMR161" s="287"/>
      <c r="WMS161" s="287"/>
      <c r="WMT161" s="285"/>
      <c r="WMU161" s="288"/>
      <c r="WMV161" s="288"/>
      <c r="WMW161" s="289"/>
      <c r="WMX161" s="285"/>
      <c r="WMY161" s="285"/>
      <c r="WMZ161" s="285"/>
      <c r="WNA161" s="285"/>
      <c r="WNB161" s="285"/>
      <c r="WNC161" s="283"/>
      <c r="WND161" s="284"/>
      <c r="WNE161" s="285"/>
      <c r="WNF161" s="285"/>
      <c r="WNG161" s="285"/>
      <c r="WNH161" s="285"/>
      <c r="WNI161" s="285"/>
      <c r="WNJ161" s="285"/>
      <c r="WNK161" s="285"/>
      <c r="WNL161" s="285"/>
      <c r="WNM161" s="285"/>
      <c r="WNN161" s="286"/>
      <c r="WNO161" s="287"/>
      <c r="WNP161" s="287"/>
      <c r="WNQ161" s="285"/>
      <c r="WNR161" s="288"/>
      <c r="WNS161" s="288"/>
      <c r="WNT161" s="289"/>
      <c r="WNU161" s="285"/>
      <c r="WNV161" s="285"/>
      <c r="WNW161" s="285"/>
      <c r="WNX161" s="285"/>
      <c r="WNY161" s="285"/>
      <c r="WNZ161" s="283"/>
      <c r="WOA161" s="284"/>
      <c r="WOB161" s="285"/>
      <c r="WOC161" s="285"/>
      <c r="WOD161" s="285"/>
      <c r="WOE161" s="285"/>
      <c r="WOF161" s="285"/>
      <c r="WOG161" s="285"/>
      <c r="WOH161" s="285"/>
      <c r="WOI161" s="285"/>
      <c r="WOJ161" s="285"/>
      <c r="WOK161" s="286"/>
      <c r="WOL161" s="287"/>
      <c r="WOM161" s="287"/>
      <c r="WON161" s="285"/>
      <c r="WOO161" s="288"/>
      <c r="WOP161" s="288"/>
      <c r="WOQ161" s="289"/>
      <c r="WOR161" s="285"/>
      <c r="WOS161" s="285"/>
      <c r="WOT161" s="285"/>
      <c r="WOU161" s="285"/>
      <c r="WOV161" s="285"/>
      <c r="WOW161" s="283"/>
      <c r="WOX161" s="284"/>
      <c r="WOY161" s="285"/>
      <c r="WOZ161" s="285"/>
      <c r="WPA161" s="285"/>
      <c r="WPB161" s="285"/>
      <c r="WPC161" s="285"/>
      <c r="WPD161" s="285"/>
      <c r="WPE161" s="285"/>
      <c r="WPF161" s="285"/>
      <c r="WPG161" s="285"/>
      <c r="WPH161" s="286"/>
      <c r="WPI161" s="287"/>
      <c r="WPJ161" s="287"/>
      <c r="WPK161" s="285"/>
      <c r="WPL161" s="288"/>
      <c r="WPM161" s="288"/>
      <c r="WPN161" s="289"/>
      <c r="WPO161" s="285"/>
      <c r="WPP161" s="285"/>
      <c r="WPQ161" s="285"/>
      <c r="WPR161" s="285"/>
      <c r="WPS161" s="285"/>
      <c r="WPT161" s="283"/>
      <c r="WPU161" s="284"/>
      <c r="WPV161" s="285"/>
      <c r="WPW161" s="285"/>
      <c r="WPX161" s="285"/>
      <c r="WPY161" s="285"/>
      <c r="WPZ161" s="285"/>
      <c r="WQA161" s="285"/>
      <c r="WQB161" s="285"/>
      <c r="WQC161" s="285"/>
      <c r="WQD161" s="285"/>
      <c r="WQE161" s="286"/>
      <c r="WQF161" s="287"/>
      <c r="WQG161" s="287"/>
      <c r="WQH161" s="285"/>
      <c r="WQI161" s="288"/>
      <c r="WQJ161" s="288"/>
      <c r="WQK161" s="289"/>
      <c r="WQL161" s="285"/>
      <c r="WQM161" s="285"/>
      <c r="WQN161" s="285"/>
      <c r="WQO161" s="285"/>
      <c r="WQP161" s="285"/>
      <c r="WQQ161" s="283"/>
      <c r="WQR161" s="284"/>
      <c r="WQS161" s="285"/>
      <c r="WQT161" s="285"/>
      <c r="WQU161" s="285"/>
      <c r="WQV161" s="285"/>
      <c r="WQW161" s="285"/>
      <c r="WQX161" s="285"/>
      <c r="WQY161" s="285"/>
      <c r="WQZ161" s="285"/>
      <c r="WRA161" s="285"/>
      <c r="WRB161" s="286"/>
      <c r="WRC161" s="287"/>
      <c r="WRD161" s="287"/>
      <c r="WRE161" s="285"/>
      <c r="WRF161" s="288"/>
      <c r="WRG161" s="288"/>
      <c r="WRH161" s="289"/>
      <c r="WRI161" s="285"/>
      <c r="WRJ161" s="285"/>
      <c r="WRK161" s="285"/>
      <c r="WRL161" s="285"/>
      <c r="WRM161" s="285"/>
      <c r="WRN161" s="283"/>
      <c r="WRO161" s="284"/>
      <c r="WRP161" s="285"/>
      <c r="WRQ161" s="285"/>
      <c r="WRR161" s="285"/>
      <c r="WRS161" s="285"/>
      <c r="WRT161" s="285"/>
      <c r="WRU161" s="285"/>
      <c r="WRV161" s="285"/>
      <c r="WRW161" s="285"/>
      <c r="WRX161" s="285"/>
      <c r="WRY161" s="286"/>
      <c r="WRZ161" s="287"/>
      <c r="WSA161" s="287"/>
      <c r="WSB161" s="285"/>
      <c r="WSC161" s="288"/>
      <c r="WSD161" s="288"/>
      <c r="WSE161" s="289"/>
      <c r="WSF161" s="285"/>
      <c r="WSG161" s="285"/>
      <c r="WSH161" s="285"/>
      <c r="WSI161" s="285"/>
      <c r="WSJ161" s="285"/>
      <c r="WSK161" s="283"/>
      <c r="WSL161" s="284"/>
      <c r="WSM161" s="285"/>
      <c r="WSN161" s="285"/>
      <c r="WSO161" s="285"/>
      <c r="WSP161" s="285"/>
      <c r="WSQ161" s="285"/>
      <c r="WSR161" s="285"/>
      <c r="WSS161" s="285"/>
      <c r="WST161" s="285"/>
      <c r="WSU161" s="285"/>
      <c r="WSV161" s="286"/>
      <c r="WSW161" s="287"/>
      <c r="WSX161" s="287"/>
      <c r="WSY161" s="285"/>
      <c r="WSZ161" s="288"/>
      <c r="WTA161" s="288"/>
      <c r="WTB161" s="289"/>
      <c r="WTC161" s="285"/>
      <c r="WTD161" s="285"/>
      <c r="WTE161" s="285"/>
      <c r="WTF161" s="285"/>
      <c r="WTG161" s="285"/>
      <c r="WTH161" s="283"/>
      <c r="WTI161" s="284"/>
      <c r="WTJ161" s="285"/>
      <c r="WTK161" s="285"/>
      <c r="WTL161" s="285"/>
      <c r="WTM161" s="285"/>
      <c r="WTN161" s="285"/>
      <c r="WTO161" s="285"/>
      <c r="WTP161" s="285"/>
      <c r="WTQ161" s="285"/>
      <c r="WTR161" s="285"/>
      <c r="WTS161" s="286"/>
      <c r="WTT161" s="287"/>
      <c r="WTU161" s="287"/>
      <c r="WTV161" s="285"/>
      <c r="WTW161" s="288"/>
      <c r="WTX161" s="288"/>
      <c r="WTY161" s="289"/>
      <c r="WTZ161" s="285"/>
      <c r="WUA161" s="285"/>
      <c r="WUB161" s="285"/>
      <c r="WUC161" s="285"/>
      <c r="WUD161" s="285"/>
      <c r="WUE161" s="283"/>
      <c r="WUF161" s="284"/>
      <c r="WUG161" s="285"/>
      <c r="WUH161" s="285"/>
      <c r="WUI161" s="285"/>
      <c r="WUJ161" s="285"/>
      <c r="WUK161" s="285"/>
      <c r="WUL161" s="285"/>
      <c r="WUM161" s="285"/>
      <c r="WUN161" s="285"/>
      <c r="WUO161" s="285"/>
      <c r="WUP161" s="286"/>
      <c r="WUQ161" s="287"/>
      <c r="WUR161" s="287"/>
      <c r="WUS161" s="285"/>
      <c r="WUT161" s="288"/>
      <c r="WUU161" s="288"/>
      <c r="WUV161" s="289"/>
      <c r="WUW161" s="285"/>
      <c r="WUX161" s="285"/>
      <c r="WUY161" s="285"/>
      <c r="WUZ161" s="285"/>
      <c r="WVA161" s="285"/>
      <c r="WVB161" s="283"/>
      <c r="WVC161" s="284"/>
      <c r="WVD161" s="285"/>
      <c r="WVE161" s="285"/>
      <c r="WVF161" s="285"/>
      <c r="WVG161" s="285"/>
      <c r="WVH161" s="285"/>
      <c r="WVI161" s="285"/>
      <c r="WVJ161" s="285"/>
      <c r="WVK161" s="285"/>
      <c r="WVL161" s="285"/>
      <c r="WVM161" s="286"/>
      <c r="WVN161" s="287"/>
      <c r="WVO161" s="287"/>
      <c r="WVP161" s="285"/>
      <c r="WVQ161" s="288"/>
      <c r="WVR161" s="288"/>
      <c r="WVS161" s="289"/>
      <c r="WVT161" s="285"/>
      <c r="WVU161" s="285"/>
      <c r="WVV161" s="285"/>
      <c r="WVW161" s="285"/>
      <c r="WVX161" s="285"/>
      <c r="WVY161" s="283"/>
      <c r="WVZ161" s="284"/>
      <c r="WWA161" s="285"/>
      <c r="WWB161" s="285"/>
      <c r="WWC161" s="285"/>
      <c r="WWD161" s="285"/>
      <c r="WWE161" s="285"/>
      <c r="WWF161" s="285"/>
      <c r="WWG161" s="285"/>
      <c r="WWH161" s="285"/>
      <c r="WWI161" s="285"/>
      <c r="WWJ161" s="286"/>
      <c r="WWK161" s="287"/>
      <c r="WWL161" s="287"/>
      <c r="WWM161" s="285"/>
      <c r="WWN161" s="288"/>
      <c r="WWO161" s="288"/>
      <c r="WWP161" s="289"/>
      <c r="WWQ161" s="285"/>
      <c r="WWR161" s="285"/>
      <c r="WWS161" s="285"/>
      <c r="WWT161" s="285"/>
      <c r="WWU161" s="285"/>
      <c r="WWV161" s="283"/>
      <c r="WWW161" s="284"/>
      <c r="WWX161" s="285"/>
      <c r="WWY161" s="285"/>
      <c r="WWZ161" s="285"/>
      <c r="WXA161" s="285"/>
      <c r="WXB161" s="285"/>
      <c r="WXC161" s="285"/>
      <c r="WXD161" s="285"/>
      <c r="WXE161" s="285"/>
      <c r="WXF161" s="285"/>
      <c r="WXG161" s="286"/>
      <c r="WXH161" s="287"/>
      <c r="WXI161" s="287"/>
      <c r="WXJ161" s="285"/>
      <c r="WXK161" s="288"/>
      <c r="WXL161" s="288"/>
      <c r="WXM161" s="289"/>
      <c r="WXN161" s="285"/>
      <c r="WXO161" s="285"/>
      <c r="WXP161" s="285"/>
      <c r="WXQ161" s="285"/>
      <c r="WXR161" s="285"/>
      <c r="WXS161" s="283"/>
      <c r="WXT161" s="284"/>
      <c r="WXU161" s="285"/>
      <c r="WXV161" s="285"/>
      <c r="WXW161" s="285"/>
      <c r="WXX161" s="285"/>
      <c r="WXY161" s="285"/>
      <c r="WXZ161" s="285"/>
      <c r="WYA161" s="285"/>
      <c r="WYB161" s="285"/>
      <c r="WYC161" s="285"/>
      <c r="WYD161" s="286"/>
      <c r="WYE161" s="287"/>
      <c r="WYF161" s="287"/>
      <c r="WYG161" s="285"/>
      <c r="WYH161" s="288"/>
      <c r="WYI161" s="288"/>
      <c r="WYJ161" s="289"/>
      <c r="WYK161" s="285"/>
      <c r="WYL161" s="285"/>
      <c r="WYM161" s="285"/>
      <c r="WYN161" s="285"/>
      <c r="WYO161" s="285"/>
      <c r="WYP161" s="283"/>
      <c r="WYQ161" s="284"/>
      <c r="WYR161" s="285"/>
      <c r="WYS161" s="285"/>
      <c r="WYT161" s="285"/>
      <c r="WYU161" s="285"/>
      <c r="WYV161" s="285"/>
      <c r="WYW161" s="285"/>
      <c r="WYX161" s="285"/>
      <c r="WYY161" s="285"/>
      <c r="WYZ161" s="285"/>
      <c r="WZA161" s="286"/>
      <c r="WZB161" s="287"/>
      <c r="WZC161" s="287"/>
      <c r="WZD161" s="285"/>
      <c r="WZE161" s="288"/>
      <c r="WZF161" s="288"/>
      <c r="WZG161" s="289"/>
      <c r="WZH161" s="285"/>
      <c r="WZI161" s="285"/>
      <c r="WZJ161" s="285"/>
      <c r="WZK161" s="285"/>
      <c r="WZL161" s="285"/>
      <c r="WZM161" s="283"/>
      <c r="WZN161" s="284"/>
      <c r="WZO161" s="285"/>
      <c r="WZP161" s="285"/>
      <c r="WZQ161" s="285"/>
      <c r="WZR161" s="285"/>
      <c r="WZS161" s="285"/>
      <c r="WZT161" s="285"/>
      <c r="WZU161" s="285"/>
      <c r="WZV161" s="285"/>
      <c r="WZW161" s="285"/>
      <c r="WZX161" s="286"/>
      <c r="WZY161" s="287"/>
      <c r="WZZ161" s="287"/>
      <c r="XAA161" s="285"/>
      <c r="XAB161" s="288"/>
      <c r="XAC161" s="288"/>
      <c r="XAD161" s="289"/>
      <c r="XAE161" s="285"/>
      <c r="XAF161" s="285"/>
      <c r="XAG161" s="285"/>
      <c r="XAH161" s="285"/>
      <c r="XAI161" s="285"/>
      <c r="XAJ161" s="283"/>
      <c r="XAK161" s="284"/>
      <c r="XAL161" s="285"/>
      <c r="XAM161" s="285"/>
      <c r="XAN161" s="285"/>
      <c r="XAO161" s="285"/>
      <c r="XAP161" s="285"/>
      <c r="XAQ161" s="285"/>
      <c r="XAR161" s="285"/>
      <c r="XAS161" s="285"/>
      <c r="XAT161" s="285"/>
      <c r="XAU161" s="286"/>
      <c r="XAV161" s="287"/>
      <c r="XAW161" s="287"/>
      <c r="XAX161" s="285"/>
      <c r="XAY161" s="288"/>
      <c r="XAZ161" s="288"/>
      <c r="XBA161" s="289"/>
      <c r="XBB161" s="285"/>
      <c r="XBC161" s="285"/>
      <c r="XBD161" s="285"/>
      <c r="XBE161" s="285"/>
      <c r="XBF161" s="285"/>
      <c r="XBG161" s="283"/>
      <c r="XBH161" s="284"/>
      <c r="XBI161" s="285"/>
      <c r="XBJ161" s="285"/>
      <c r="XBK161" s="285"/>
      <c r="XBL161" s="285"/>
      <c r="XBM161" s="285"/>
      <c r="XBN161" s="285"/>
      <c r="XBO161" s="285"/>
      <c r="XBP161" s="285"/>
      <c r="XBQ161" s="285"/>
      <c r="XBR161" s="286"/>
      <c r="XBS161" s="287"/>
      <c r="XBT161" s="287"/>
      <c r="XBU161" s="285"/>
      <c r="XBV161" s="288"/>
      <c r="XBW161" s="288"/>
      <c r="XBX161" s="289"/>
      <c r="XBY161" s="285"/>
      <c r="XBZ161" s="285"/>
      <c r="XCA161" s="285"/>
      <c r="XCB161" s="285"/>
      <c r="XCC161" s="285"/>
      <c r="XCD161" s="283"/>
      <c r="XCE161" s="284"/>
      <c r="XCF161" s="285"/>
      <c r="XCG161" s="285"/>
      <c r="XCH161" s="285"/>
      <c r="XCI161" s="285"/>
      <c r="XCJ161" s="285"/>
      <c r="XCK161" s="285"/>
      <c r="XCL161" s="285"/>
      <c r="XCM161" s="285"/>
      <c r="XCN161" s="285"/>
      <c r="XCO161" s="286"/>
      <c r="XCP161" s="287"/>
      <c r="XCQ161" s="287"/>
      <c r="XCR161" s="285"/>
      <c r="XCS161" s="288"/>
      <c r="XCT161" s="288"/>
      <c r="XCU161" s="289"/>
      <c r="XCV161" s="285"/>
      <c r="XCW161" s="285"/>
      <c r="XCX161" s="285"/>
      <c r="XCY161" s="285"/>
      <c r="XCZ161" s="285"/>
      <c r="XDA161" s="283"/>
      <c r="XDB161" s="284"/>
      <c r="XDC161" s="285"/>
      <c r="XDD161" s="285"/>
      <c r="XDE161" s="285"/>
      <c r="XDF161" s="285"/>
      <c r="XDG161" s="285"/>
      <c r="XDH161" s="285"/>
      <c r="XDI161" s="285"/>
      <c r="XDJ161" s="285"/>
      <c r="XDK161" s="285"/>
      <c r="XDL161" s="286"/>
      <c r="XDM161" s="287"/>
      <c r="XDN161" s="287"/>
      <c r="XDO161" s="285"/>
      <c r="XDP161" s="288"/>
      <c r="XDQ161" s="288"/>
      <c r="XDR161" s="289"/>
      <c r="XDS161" s="285"/>
      <c r="XDT161" s="285"/>
      <c r="XDU161" s="285"/>
      <c r="XDV161" s="285"/>
      <c r="XDW161" s="285"/>
      <c r="XDX161" s="283"/>
      <c r="XDY161" s="284"/>
      <c r="XDZ161" s="285"/>
      <c r="XEA161" s="285"/>
      <c r="XEB161" s="285"/>
      <c r="XEC161" s="285"/>
      <c r="XED161" s="285"/>
      <c r="XEE161" s="285"/>
      <c r="XEF161" s="285"/>
      <c r="XEG161" s="285"/>
      <c r="XEH161" s="285"/>
      <c r="XEI161" s="286"/>
      <c r="XEJ161" s="287"/>
      <c r="XEK161" s="287"/>
      <c r="XEL161" s="285"/>
      <c r="XEM161" s="288"/>
      <c r="XEN161" s="288"/>
      <c r="XEO161" s="289"/>
      <c r="XEP161" s="285"/>
      <c r="XEQ161" s="285"/>
      <c r="XER161" s="285"/>
      <c r="XES161" s="285"/>
      <c r="XET161" s="285"/>
      <c r="XEU161" s="283"/>
      <c r="XEV161" s="284"/>
      <c r="XEW161" s="285"/>
      <c r="XEX161" s="285"/>
      <c r="XEY161" s="285"/>
      <c r="XEZ161" s="285"/>
      <c r="XFA161" s="285"/>
      <c r="XFB161" s="285"/>
    </row>
    <row r="162" spans="1:16382" s="281" customFormat="1" ht="19" customHeight="1">
      <c r="A162" s="484">
        <v>160</v>
      </c>
      <c r="B162" s="119" t="s">
        <v>3170</v>
      </c>
      <c r="C162" s="229" t="s">
        <v>3179</v>
      </c>
      <c r="D162" s="149" t="s">
        <v>3255</v>
      </c>
      <c r="E162" s="229" t="s">
        <v>3173</v>
      </c>
      <c r="F162" s="229"/>
      <c r="G162" s="229" t="s">
        <v>3172</v>
      </c>
      <c r="H162" s="229">
        <v>2</v>
      </c>
      <c r="I162" s="229" t="s">
        <v>3180</v>
      </c>
      <c r="J162" s="229" t="s">
        <v>3181</v>
      </c>
      <c r="K162" s="229" t="s">
        <v>161</v>
      </c>
      <c r="L162" s="123" t="s">
        <v>132</v>
      </c>
      <c r="M162" s="71">
        <v>45115</v>
      </c>
      <c r="N162" s="71">
        <v>45196</v>
      </c>
      <c r="O162" s="229"/>
      <c r="P162" s="280" t="s">
        <v>1278</v>
      </c>
      <c r="Q162" s="229" t="s">
        <v>3182</v>
      </c>
      <c r="R162" s="229" t="s">
        <v>3183</v>
      </c>
      <c r="S162" s="229" t="s">
        <v>3184</v>
      </c>
      <c r="T162" s="229" t="s">
        <v>3185</v>
      </c>
      <c r="U162" s="229"/>
      <c r="V162" s="283"/>
      <c r="W162" s="284"/>
      <c r="X162" s="285"/>
      <c r="Y162" s="285"/>
      <c r="Z162" s="285"/>
      <c r="AA162" s="285"/>
      <c r="AB162" s="285"/>
      <c r="AC162" s="285"/>
      <c r="AD162" s="285"/>
      <c r="AE162" s="285"/>
      <c r="AF162" s="285"/>
      <c r="AG162" s="286"/>
      <c r="AH162" s="287"/>
      <c r="AI162" s="287"/>
      <c r="AJ162" s="285"/>
      <c r="AK162" s="288"/>
      <c r="AL162" s="288"/>
      <c r="AM162" s="289"/>
      <c r="AN162" s="285"/>
      <c r="AO162" s="285"/>
      <c r="AP162" s="285"/>
      <c r="AQ162" s="285"/>
      <c r="AR162" s="285"/>
      <c r="AS162" s="283"/>
      <c r="AT162" s="284"/>
      <c r="AU162" s="285"/>
      <c r="AV162" s="285"/>
      <c r="AW162" s="285"/>
      <c r="AX162" s="285"/>
      <c r="AY162" s="285"/>
      <c r="AZ162" s="285"/>
      <c r="BA162" s="285"/>
      <c r="BB162" s="285"/>
      <c r="BC162" s="285"/>
      <c r="BD162" s="286"/>
      <c r="BE162" s="287"/>
      <c r="BF162" s="287"/>
      <c r="BG162" s="285"/>
      <c r="BH162" s="288"/>
      <c r="BI162" s="288"/>
      <c r="BJ162" s="289"/>
      <c r="BK162" s="285"/>
      <c r="BL162" s="285"/>
      <c r="BM162" s="285"/>
      <c r="BN162" s="285"/>
      <c r="BO162" s="285"/>
      <c r="BP162" s="283"/>
      <c r="BQ162" s="284"/>
      <c r="BR162" s="285"/>
      <c r="BS162" s="285"/>
      <c r="BT162" s="285"/>
      <c r="BU162" s="285"/>
      <c r="BV162" s="285"/>
      <c r="BW162" s="285"/>
      <c r="BX162" s="285"/>
      <c r="BY162" s="285"/>
      <c r="BZ162" s="285"/>
      <c r="CA162" s="286"/>
      <c r="CB162" s="287"/>
      <c r="CC162" s="287"/>
      <c r="CD162" s="285"/>
      <c r="CE162" s="288"/>
      <c r="CF162" s="288"/>
      <c r="CG162" s="289"/>
      <c r="CH162" s="285"/>
      <c r="CI162" s="285"/>
      <c r="CJ162" s="285"/>
      <c r="CK162" s="285"/>
      <c r="CL162" s="285"/>
      <c r="CM162" s="283"/>
      <c r="CN162" s="284"/>
      <c r="CO162" s="285"/>
      <c r="CP162" s="285"/>
      <c r="CQ162" s="285"/>
      <c r="CR162" s="285"/>
      <c r="CS162" s="285"/>
      <c r="CT162" s="285"/>
      <c r="CU162" s="285"/>
      <c r="CV162" s="285"/>
      <c r="CW162" s="285"/>
      <c r="CX162" s="286"/>
      <c r="CY162" s="287"/>
      <c r="CZ162" s="287"/>
      <c r="DA162" s="285"/>
      <c r="DB162" s="288"/>
      <c r="DC162" s="288"/>
      <c r="DD162" s="289"/>
      <c r="DE162" s="285"/>
      <c r="DF162" s="285"/>
      <c r="DG162" s="285"/>
      <c r="DH162" s="285"/>
      <c r="DI162" s="285"/>
      <c r="DJ162" s="283"/>
      <c r="DK162" s="284"/>
      <c r="DL162" s="285"/>
      <c r="DM162" s="285"/>
      <c r="DN162" s="285"/>
      <c r="DO162" s="285"/>
      <c r="DP162" s="285"/>
      <c r="DQ162" s="285"/>
      <c r="DR162" s="285"/>
      <c r="DS162" s="285"/>
      <c r="DT162" s="285"/>
      <c r="DU162" s="286"/>
      <c r="DV162" s="287"/>
      <c r="DW162" s="287"/>
      <c r="DX162" s="285"/>
      <c r="DY162" s="288"/>
      <c r="DZ162" s="288"/>
      <c r="EA162" s="289"/>
      <c r="EB162" s="285"/>
      <c r="EC162" s="285"/>
      <c r="ED162" s="285"/>
      <c r="EE162" s="285"/>
      <c r="EF162" s="285"/>
      <c r="EG162" s="283"/>
      <c r="EH162" s="284"/>
      <c r="EI162" s="285"/>
      <c r="EJ162" s="285"/>
      <c r="EK162" s="285"/>
      <c r="EL162" s="285"/>
      <c r="EM162" s="285"/>
      <c r="EN162" s="285"/>
      <c r="EO162" s="285"/>
      <c r="EP162" s="285"/>
      <c r="EQ162" s="285"/>
      <c r="ER162" s="286"/>
      <c r="ES162" s="287"/>
      <c r="ET162" s="287"/>
      <c r="EU162" s="285"/>
      <c r="EV162" s="288"/>
      <c r="EW162" s="288"/>
      <c r="EX162" s="289"/>
      <c r="EY162" s="285"/>
      <c r="EZ162" s="285"/>
      <c r="FA162" s="285"/>
      <c r="FB162" s="285"/>
      <c r="FC162" s="285"/>
      <c r="FD162" s="283"/>
      <c r="FE162" s="284"/>
      <c r="FF162" s="285"/>
      <c r="FG162" s="285"/>
      <c r="FH162" s="285"/>
      <c r="FI162" s="285"/>
      <c r="FJ162" s="285"/>
      <c r="FK162" s="285"/>
      <c r="FL162" s="285"/>
      <c r="FM162" s="285"/>
      <c r="FN162" s="285"/>
      <c r="FO162" s="286"/>
      <c r="FP162" s="287"/>
      <c r="FQ162" s="287"/>
      <c r="FR162" s="285"/>
      <c r="FS162" s="288"/>
      <c r="FT162" s="288"/>
      <c r="FU162" s="289"/>
      <c r="FV162" s="285"/>
      <c r="FW162" s="285"/>
      <c r="FX162" s="285"/>
      <c r="FY162" s="285"/>
      <c r="FZ162" s="285"/>
      <c r="GA162" s="283"/>
      <c r="GB162" s="284"/>
      <c r="GC162" s="285"/>
      <c r="GD162" s="285"/>
      <c r="GE162" s="285"/>
      <c r="GF162" s="285"/>
      <c r="GG162" s="285"/>
      <c r="GH162" s="285"/>
      <c r="GI162" s="285"/>
      <c r="GJ162" s="285"/>
      <c r="GK162" s="285"/>
      <c r="GL162" s="286"/>
      <c r="GM162" s="287"/>
      <c r="GN162" s="287"/>
      <c r="GO162" s="285"/>
      <c r="GP162" s="288"/>
      <c r="GQ162" s="288"/>
      <c r="GR162" s="289"/>
      <c r="GS162" s="285"/>
      <c r="GT162" s="285"/>
      <c r="GU162" s="285"/>
      <c r="GV162" s="285"/>
      <c r="GW162" s="285"/>
      <c r="GX162" s="283"/>
      <c r="GY162" s="284"/>
      <c r="GZ162" s="285"/>
      <c r="HA162" s="285"/>
      <c r="HB162" s="285"/>
      <c r="HC162" s="285"/>
      <c r="HD162" s="285"/>
      <c r="HE162" s="285"/>
      <c r="HF162" s="285"/>
      <c r="HG162" s="285"/>
      <c r="HH162" s="285"/>
      <c r="HI162" s="286"/>
      <c r="HJ162" s="287"/>
      <c r="HK162" s="287"/>
      <c r="HL162" s="285"/>
      <c r="HM162" s="288"/>
      <c r="HN162" s="288"/>
      <c r="HO162" s="289"/>
      <c r="HP162" s="285"/>
      <c r="HQ162" s="285"/>
      <c r="HR162" s="285"/>
      <c r="HS162" s="285"/>
      <c r="HT162" s="285"/>
      <c r="HU162" s="283"/>
      <c r="HV162" s="284"/>
      <c r="HW162" s="285"/>
      <c r="HX162" s="285"/>
      <c r="HY162" s="285"/>
      <c r="HZ162" s="285"/>
      <c r="IA162" s="285"/>
      <c r="IB162" s="285"/>
      <c r="IC162" s="285"/>
      <c r="ID162" s="285"/>
      <c r="IE162" s="285"/>
      <c r="IF162" s="286"/>
      <c r="IG162" s="287"/>
      <c r="IH162" s="287"/>
      <c r="II162" s="285"/>
      <c r="IJ162" s="288"/>
      <c r="IK162" s="288"/>
      <c r="IL162" s="289"/>
      <c r="IM162" s="285"/>
      <c r="IN162" s="285"/>
      <c r="IO162" s="285"/>
      <c r="IP162" s="285"/>
      <c r="IQ162" s="285"/>
      <c r="IR162" s="283"/>
      <c r="IS162" s="284"/>
      <c r="IT162" s="285"/>
      <c r="IU162" s="285"/>
      <c r="IV162" s="285"/>
      <c r="IW162" s="285"/>
      <c r="IX162" s="285"/>
      <c r="IY162" s="285"/>
      <c r="IZ162" s="285"/>
      <c r="JA162" s="285"/>
      <c r="JB162" s="285"/>
      <c r="JC162" s="286"/>
      <c r="JD162" s="287"/>
      <c r="JE162" s="287"/>
      <c r="JF162" s="285"/>
      <c r="JG162" s="288"/>
      <c r="JH162" s="288"/>
      <c r="JI162" s="289"/>
      <c r="JJ162" s="285"/>
      <c r="JK162" s="285"/>
      <c r="JL162" s="285"/>
      <c r="JM162" s="285"/>
      <c r="JN162" s="285"/>
      <c r="JO162" s="283"/>
      <c r="JP162" s="284"/>
      <c r="JQ162" s="285"/>
      <c r="JR162" s="285"/>
      <c r="JS162" s="285"/>
      <c r="JT162" s="285"/>
      <c r="JU162" s="285"/>
      <c r="JV162" s="285"/>
      <c r="JW162" s="285"/>
      <c r="JX162" s="285"/>
      <c r="JY162" s="285"/>
      <c r="JZ162" s="286"/>
      <c r="KA162" s="287"/>
      <c r="KB162" s="287"/>
      <c r="KC162" s="285"/>
      <c r="KD162" s="288"/>
      <c r="KE162" s="288"/>
      <c r="KF162" s="289"/>
      <c r="KG162" s="285"/>
      <c r="KH162" s="285"/>
      <c r="KI162" s="285"/>
      <c r="KJ162" s="285"/>
      <c r="KK162" s="285"/>
      <c r="KL162" s="283"/>
      <c r="KM162" s="284"/>
      <c r="KN162" s="285"/>
      <c r="KO162" s="285"/>
      <c r="KP162" s="285"/>
      <c r="KQ162" s="285"/>
      <c r="KR162" s="285"/>
      <c r="KS162" s="285"/>
      <c r="KT162" s="285"/>
      <c r="KU162" s="285"/>
      <c r="KV162" s="285"/>
      <c r="KW162" s="286"/>
      <c r="KX162" s="287"/>
      <c r="KY162" s="287"/>
      <c r="KZ162" s="285"/>
      <c r="LA162" s="288"/>
      <c r="LB162" s="288"/>
      <c r="LC162" s="289"/>
      <c r="LD162" s="285"/>
      <c r="LE162" s="285"/>
      <c r="LF162" s="285"/>
      <c r="LG162" s="285"/>
      <c r="LH162" s="285"/>
      <c r="LI162" s="283"/>
      <c r="LJ162" s="284"/>
      <c r="LK162" s="285"/>
      <c r="LL162" s="285"/>
      <c r="LM162" s="285"/>
      <c r="LN162" s="285"/>
      <c r="LO162" s="285"/>
      <c r="LP162" s="285"/>
      <c r="LQ162" s="285"/>
      <c r="LR162" s="285"/>
      <c r="LS162" s="285"/>
      <c r="LT162" s="286"/>
      <c r="LU162" s="287"/>
      <c r="LV162" s="287"/>
      <c r="LW162" s="285"/>
      <c r="LX162" s="288"/>
      <c r="LY162" s="288"/>
      <c r="LZ162" s="289"/>
      <c r="MA162" s="285"/>
      <c r="MB162" s="285"/>
      <c r="MC162" s="285"/>
      <c r="MD162" s="285"/>
      <c r="ME162" s="285"/>
      <c r="MF162" s="283"/>
      <c r="MG162" s="284"/>
      <c r="MH162" s="285"/>
      <c r="MI162" s="285"/>
      <c r="MJ162" s="285"/>
      <c r="MK162" s="285"/>
      <c r="ML162" s="285"/>
      <c r="MM162" s="285"/>
      <c r="MN162" s="285"/>
      <c r="MO162" s="285"/>
      <c r="MP162" s="285"/>
      <c r="MQ162" s="286"/>
      <c r="MR162" s="287"/>
      <c r="MS162" s="287"/>
      <c r="MT162" s="285"/>
      <c r="MU162" s="288"/>
      <c r="MV162" s="288"/>
      <c r="MW162" s="289"/>
      <c r="MX162" s="285"/>
      <c r="MY162" s="285"/>
      <c r="MZ162" s="285"/>
      <c r="NA162" s="285"/>
      <c r="NB162" s="285"/>
      <c r="NC162" s="283"/>
      <c r="ND162" s="284"/>
      <c r="NE162" s="285"/>
      <c r="NF162" s="285"/>
      <c r="NG162" s="285"/>
      <c r="NH162" s="285"/>
      <c r="NI162" s="285"/>
      <c r="NJ162" s="285"/>
      <c r="NK162" s="285"/>
      <c r="NL162" s="285"/>
      <c r="NM162" s="285"/>
      <c r="NN162" s="286"/>
      <c r="NO162" s="287"/>
      <c r="NP162" s="287"/>
      <c r="NQ162" s="285"/>
      <c r="NR162" s="288"/>
      <c r="NS162" s="288"/>
      <c r="NT162" s="289"/>
      <c r="NU162" s="285"/>
      <c r="NV162" s="285"/>
      <c r="NW162" s="285"/>
      <c r="NX162" s="285"/>
      <c r="NY162" s="285"/>
      <c r="NZ162" s="283"/>
      <c r="OA162" s="284"/>
      <c r="OB162" s="285"/>
      <c r="OC162" s="285"/>
      <c r="OD162" s="285"/>
      <c r="OE162" s="285"/>
      <c r="OF162" s="285"/>
      <c r="OG162" s="285"/>
      <c r="OH162" s="285"/>
      <c r="OI162" s="285"/>
      <c r="OJ162" s="285"/>
      <c r="OK162" s="286"/>
      <c r="OL162" s="287"/>
      <c r="OM162" s="287"/>
      <c r="ON162" s="285"/>
      <c r="OO162" s="288"/>
      <c r="OP162" s="288"/>
      <c r="OQ162" s="289"/>
      <c r="OR162" s="285"/>
      <c r="OS162" s="285"/>
      <c r="OT162" s="285"/>
      <c r="OU162" s="285"/>
      <c r="OV162" s="285"/>
      <c r="OW162" s="283"/>
      <c r="OX162" s="284"/>
      <c r="OY162" s="285"/>
      <c r="OZ162" s="285"/>
      <c r="PA162" s="285"/>
      <c r="PB162" s="285"/>
      <c r="PC162" s="285"/>
      <c r="PD162" s="285"/>
      <c r="PE162" s="285"/>
      <c r="PF162" s="285"/>
      <c r="PG162" s="285"/>
      <c r="PH162" s="286"/>
      <c r="PI162" s="287"/>
      <c r="PJ162" s="287"/>
      <c r="PK162" s="285"/>
      <c r="PL162" s="288"/>
      <c r="PM162" s="288"/>
      <c r="PN162" s="289"/>
      <c r="PO162" s="285"/>
      <c r="PP162" s="285"/>
      <c r="PQ162" s="285"/>
      <c r="PR162" s="285"/>
      <c r="PS162" s="285"/>
      <c r="PT162" s="283"/>
      <c r="PU162" s="284"/>
      <c r="PV162" s="285"/>
      <c r="PW162" s="285"/>
      <c r="PX162" s="285"/>
      <c r="PY162" s="285"/>
      <c r="PZ162" s="285"/>
      <c r="QA162" s="285"/>
      <c r="QB162" s="285"/>
      <c r="QC162" s="285"/>
      <c r="QD162" s="285"/>
      <c r="QE162" s="286"/>
      <c r="QF162" s="287"/>
      <c r="QG162" s="287"/>
      <c r="QH162" s="285"/>
      <c r="QI162" s="288"/>
      <c r="QJ162" s="288"/>
      <c r="QK162" s="289"/>
      <c r="QL162" s="285"/>
      <c r="QM162" s="285"/>
      <c r="QN162" s="285"/>
      <c r="QO162" s="285"/>
      <c r="QP162" s="285"/>
      <c r="QQ162" s="283"/>
      <c r="QR162" s="284"/>
      <c r="QS162" s="285"/>
      <c r="QT162" s="285"/>
      <c r="QU162" s="285"/>
      <c r="QV162" s="285"/>
      <c r="QW162" s="285"/>
      <c r="QX162" s="285"/>
      <c r="QY162" s="285"/>
      <c r="QZ162" s="285"/>
      <c r="RA162" s="285"/>
      <c r="RB162" s="286"/>
      <c r="RC162" s="287"/>
      <c r="RD162" s="287"/>
      <c r="RE162" s="285"/>
      <c r="RF162" s="288"/>
      <c r="RG162" s="288"/>
      <c r="RH162" s="289"/>
      <c r="RI162" s="285"/>
      <c r="RJ162" s="285"/>
      <c r="RK162" s="285"/>
      <c r="RL162" s="285"/>
      <c r="RM162" s="285"/>
      <c r="RN162" s="283"/>
      <c r="RO162" s="284"/>
      <c r="RP162" s="285"/>
      <c r="RQ162" s="285"/>
      <c r="RR162" s="285"/>
      <c r="RS162" s="285"/>
      <c r="RT162" s="285"/>
      <c r="RU162" s="285"/>
      <c r="RV162" s="285"/>
      <c r="RW162" s="285"/>
      <c r="RX162" s="285"/>
      <c r="RY162" s="286"/>
      <c r="RZ162" s="287"/>
      <c r="SA162" s="287"/>
      <c r="SB162" s="285"/>
      <c r="SC162" s="288"/>
      <c r="SD162" s="288"/>
      <c r="SE162" s="289"/>
      <c r="SF162" s="285"/>
      <c r="SG162" s="285"/>
      <c r="SH162" s="285"/>
      <c r="SI162" s="285"/>
      <c r="SJ162" s="285"/>
      <c r="SK162" s="283"/>
      <c r="SL162" s="284"/>
      <c r="SM162" s="285"/>
      <c r="SN162" s="285"/>
      <c r="SO162" s="285"/>
      <c r="SP162" s="285"/>
      <c r="SQ162" s="285"/>
      <c r="SR162" s="285"/>
      <c r="SS162" s="285"/>
      <c r="ST162" s="285"/>
      <c r="SU162" s="285"/>
      <c r="SV162" s="286"/>
      <c r="SW162" s="287"/>
      <c r="SX162" s="287"/>
      <c r="SY162" s="285"/>
      <c r="SZ162" s="288"/>
      <c r="TA162" s="288"/>
      <c r="TB162" s="289"/>
      <c r="TC162" s="285"/>
      <c r="TD162" s="285"/>
      <c r="TE162" s="285"/>
      <c r="TF162" s="285"/>
      <c r="TG162" s="285"/>
      <c r="TH162" s="283"/>
      <c r="TI162" s="284"/>
      <c r="TJ162" s="285"/>
      <c r="TK162" s="285"/>
      <c r="TL162" s="285"/>
      <c r="TM162" s="285"/>
      <c r="TN162" s="285"/>
      <c r="TO162" s="285"/>
      <c r="TP162" s="285"/>
      <c r="TQ162" s="285"/>
      <c r="TR162" s="285"/>
      <c r="TS162" s="286"/>
      <c r="TT162" s="287"/>
      <c r="TU162" s="287"/>
      <c r="TV162" s="285"/>
      <c r="TW162" s="288"/>
      <c r="TX162" s="288"/>
      <c r="TY162" s="289"/>
      <c r="TZ162" s="285"/>
      <c r="UA162" s="285"/>
      <c r="UB162" s="285"/>
      <c r="UC162" s="285"/>
      <c r="UD162" s="285"/>
      <c r="UE162" s="283"/>
      <c r="UF162" s="284"/>
      <c r="UG162" s="285"/>
      <c r="UH162" s="285"/>
      <c r="UI162" s="285"/>
      <c r="UJ162" s="285"/>
      <c r="UK162" s="285"/>
      <c r="UL162" s="285"/>
      <c r="UM162" s="285"/>
      <c r="UN162" s="285"/>
      <c r="UO162" s="285"/>
      <c r="UP162" s="286"/>
      <c r="UQ162" s="287"/>
      <c r="UR162" s="287"/>
      <c r="US162" s="285"/>
      <c r="UT162" s="288"/>
      <c r="UU162" s="288"/>
      <c r="UV162" s="289"/>
      <c r="UW162" s="285"/>
      <c r="UX162" s="285"/>
      <c r="UY162" s="285"/>
      <c r="UZ162" s="285"/>
      <c r="VA162" s="285"/>
      <c r="VB162" s="283"/>
      <c r="VC162" s="284"/>
      <c r="VD162" s="285"/>
      <c r="VE162" s="285"/>
      <c r="VF162" s="285"/>
      <c r="VG162" s="285"/>
      <c r="VH162" s="285"/>
      <c r="VI162" s="285"/>
      <c r="VJ162" s="285"/>
      <c r="VK162" s="285"/>
      <c r="VL162" s="285"/>
      <c r="VM162" s="286"/>
      <c r="VN162" s="287"/>
      <c r="VO162" s="287"/>
      <c r="VP162" s="285"/>
      <c r="VQ162" s="288"/>
      <c r="VR162" s="288"/>
      <c r="VS162" s="289"/>
      <c r="VT162" s="285"/>
      <c r="VU162" s="285"/>
      <c r="VV162" s="285"/>
      <c r="VW162" s="285"/>
      <c r="VX162" s="285"/>
      <c r="VY162" s="283"/>
      <c r="VZ162" s="284"/>
      <c r="WA162" s="285"/>
      <c r="WB162" s="285"/>
      <c r="WC162" s="285"/>
      <c r="WD162" s="285"/>
      <c r="WE162" s="285"/>
      <c r="WF162" s="285"/>
      <c r="WG162" s="285"/>
      <c r="WH162" s="285"/>
      <c r="WI162" s="285"/>
      <c r="WJ162" s="286"/>
      <c r="WK162" s="287"/>
      <c r="WL162" s="287"/>
      <c r="WM162" s="285"/>
      <c r="WN162" s="288"/>
      <c r="WO162" s="288"/>
      <c r="WP162" s="289"/>
      <c r="WQ162" s="285"/>
      <c r="WR162" s="285"/>
      <c r="WS162" s="285"/>
      <c r="WT162" s="285"/>
      <c r="WU162" s="285"/>
      <c r="WV162" s="283"/>
      <c r="WW162" s="284"/>
      <c r="WX162" s="285"/>
      <c r="WY162" s="285"/>
      <c r="WZ162" s="285"/>
      <c r="XA162" s="285"/>
      <c r="XB162" s="285"/>
      <c r="XC162" s="285"/>
      <c r="XD162" s="285"/>
      <c r="XE162" s="285"/>
      <c r="XF162" s="285"/>
      <c r="XG162" s="286"/>
      <c r="XH162" s="287"/>
      <c r="XI162" s="287"/>
      <c r="XJ162" s="285"/>
      <c r="XK162" s="288"/>
      <c r="XL162" s="288"/>
      <c r="XM162" s="289"/>
      <c r="XN162" s="285"/>
      <c r="XO162" s="285"/>
      <c r="XP162" s="285"/>
      <c r="XQ162" s="285"/>
      <c r="XR162" s="285"/>
      <c r="XS162" s="283"/>
      <c r="XT162" s="284"/>
      <c r="XU162" s="285"/>
      <c r="XV162" s="285"/>
      <c r="XW162" s="285"/>
      <c r="XX162" s="285"/>
      <c r="XY162" s="285"/>
      <c r="XZ162" s="285"/>
      <c r="YA162" s="285"/>
      <c r="YB162" s="285"/>
      <c r="YC162" s="285"/>
      <c r="YD162" s="286"/>
      <c r="YE162" s="287"/>
      <c r="YF162" s="287"/>
      <c r="YG162" s="285"/>
      <c r="YH162" s="288"/>
      <c r="YI162" s="288"/>
      <c r="YJ162" s="289"/>
      <c r="YK162" s="285"/>
      <c r="YL162" s="285"/>
      <c r="YM162" s="285"/>
      <c r="YN162" s="285"/>
      <c r="YO162" s="285"/>
      <c r="YP162" s="283"/>
      <c r="YQ162" s="284"/>
      <c r="YR162" s="285"/>
      <c r="YS162" s="285"/>
      <c r="YT162" s="285"/>
      <c r="YU162" s="285"/>
      <c r="YV162" s="285"/>
      <c r="YW162" s="285"/>
      <c r="YX162" s="285"/>
      <c r="YY162" s="285"/>
      <c r="YZ162" s="285"/>
      <c r="ZA162" s="286"/>
      <c r="ZB162" s="287"/>
      <c r="ZC162" s="287"/>
      <c r="ZD162" s="285"/>
      <c r="ZE162" s="288"/>
      <c r="ZF162" s="288"/>
      <c r="ZG162" s="289"/>
      <c r="ZH162" s="285"/>
      <c r="ZI162" s="285"/>
      <c r="ZJ162" s="285"/>
      <c r="ZK162" s="285"/>
      <c r="ZL162" s="285"/>
      <c r="ZM162" s="283"/>
      <c r="ZN162" s="284"/>
      <c r="ZO162" s="285"/>
      <c r="ZP162" s="285"/>
      <c r="ZQ162" s="285"/>
      <c r="ZR162" s="285"/>
      <c r="ZS162" s="285"/>
      <c r="ZT162" s="285"/>
      <c r="ZU162" s="285"/>
      <c r="ZV162" s="285"/>
      <c r="ZW162" s="285"/>
      <c r="ZX162" s="286"/>
      <c r="ZY162" s="287"/>
      <c r="ZZ162" s="287"/>
      <c r="AAA162" s="285"/>
      <c r="AAB162" s="288"/>
      <c r="AAC162" s="288"/>
      <c r="AAD162" s="289"/>
      <c r="AAE162" s="285"/>
      <c r="AAF162" s="285"/>
      <c r="AAG162" s="285"/>
      <c r="AAH162" s="285"/>
      <c r="AAI162" s="285"/>
      <c r="AAJ162" s="283"/>
      <c r="AAK162" s="284"/>
      <c r="AAL162" s="285"/>
      <c r="AAM162" s="285"/>
      <c r="AAN162" s="285"/>
      <c r="AAO162" s="285"/>
      <c r="AAP162" s="285"/>
      <c r="AAQ162" s="285"/>
      <c r="AAR162" s="285"/>
      <c r="AAS162" s="285"/>
      <c r="AAT162" s="285"/>
      <c r="AAU162" s="286"/>
      <c r="AAV162" s="287"/>
      <c r="AAW162" s="287"/>
      <c r="AAX162" s="285"/>
      <c r="AAY162" s="288"/>
      <c r="AAZ162" s="288"/>
      <c r="ABA162" s="289"/>
      <c r="ABB162" s="285"/>
      <c r="ABC162" s="285"/>
      <c r="ABD162" s="285"/>
      <c r="ABE162" s="285"/>
      <c r="ABF162" s="285"/>
      <c r="ABG162" s="283"/>
      <c r="ABH162" s="284"/>
      <c r="ABI162" s="285"/>
      <c r="ABJ162" s="285"/>
      <c r="ABK162" s="285"/>
      <c r="ABL162" s="285"/>
      <c r="ABM162" s="285"/>
      <c r="ABN162" s="285"/>
      <c r="ABO162" s="285"/>
      <c r="ABP162" s="285"/>
      <c r="ABQ162" s="285"/>
      <c r="ABR162" s="286"/>
      <c r="ABS162" s="287"/>
      <c r="ABT162" s="287"/>
      <c r="ABU162" s="285"/>
      <c r="ABV162" s="288"/>
      <c r="ABW162" s="288"/>
      <c r="ABX162" s="289"/>
      <c r="ABY162" s="285"/>
      <c r="ABZ162" s="285"/>
      <c r="ACA162" s="285"/>
      <c r="ACB162" s="285"/>
      <c r="ACC162" s="285"/>
      <c r="ACD162" s="283"/>
      <c r="ACE162" s="284"/>
      <c r="ACF162" s="285"/>
      <c r="ACG162" s="285"/>
      <c r="ACH162" s="285"/>
      <c r="ACI162" s="285"/>
      <c r="ACJ162" s="285"/>
      <c r="ACK162" s="285"/>
      <c r="ACL162" s="285"/>
      <c r="ACM162" s="285"/>
      <c r="ACN162" s="285"/>
      <c r="ACO162" s="286"/>
      <c r="ACP162" s="287"/>
      <c r="ACQ162" s="287"/>
      <c r="ACR162" s="285"/>
      <c r="ACS162" s="288"/>
      <c r="ACT162" s="288"/>
      <c r="ACU162" s="289"/>
      <c r="ACV162" s="285"/>
      <c r="ACW162" s="285"/>
      <c r="ACX162" s="285"/>
      <c r="ACY162" s="285"/>
      <c r="ACZ162" s="285"/>
      <c r="ADA162" s="283"/>
      <c r="ADB162" s="284"/>
      <c r="ADC162" s="285"/>
      <c r="ADD162" s="285"/>
      <c r="ADE162" s="285"/>
      <c r="ADF162" s="285"/>
      <c r="ADG162" s="285"/>
      <c r="ADH162" s="285"/>
      <c r="ADI162" s="285"/>
      <c r="ADJ162" s="285"/>
      <c r="ADK162" s="285"/>
      <c r="ADL162" s="286"/>
      <c r="ADM162" s="287"/>
      <c r="ADN162" s="287"/>
      <c r="ADO162" s="285"/>
      <c r="ADP162" s="288"/>
      <c r="ADQ162" s="288"/>
      <c r="ADR162" s="289"/>
      <c r="ADS162" s="285"/>
      <c r="ADT162" s="285"/>
      <c r="ADU162" s="285"/>
      <c r="ADV162" s="285"/>
      <c r="ADW162" s="285"/>
      <c r="ADX162" s="283"/>
      <c r="ADY162" s="284"/>
      <c r="ADZ162" s="285"/>
      <c r="AEA162" s="285"/>
      <c r="AEB162" s="285"/>
      <c r="AEC162" s="285"/>
      <c r="AED162" s="285"/>
      <c r="AEE162" s="285"/>
      <c r="AEF162" s="285"/>
      <c r="AEG162" s="285"/>
      <c r="AEH162" s="285"/>
      <c r="AEI162" s="286"/>
      <c r="AEJ162" s="287"/>
      <c r="AEK162" s="287"/>
      <c r="AEL162" s="285"/>
      <c r="AEM162" s="288"/>
      <c r="AEN162" s="288"/>
      <c r="AEO162" s="289"/>
      <c r="AEP162" s="285"/>
      <c r="AEQ162" s="285"/>
      <c r="AER162" s="285"/>
      <c r="AES162" s="285"/>
      <c r="AET162" s="285"/>
      <c r="AEU162" s="283"/>
      <c r="AEV162" s="284"/>
      <c r="AEW162" s="285"/>
      <c r="AEX162" s="285"/>
      <c r="AEY162" s="285"/>
      <c r="AEZ162" s="285"/>
      <c r="AFA162" s="285"/>
      <c r="AFB162" s="285"/>
      <c r="AFC162" s="285"/>
      <c r="AFD162" s="285"/>
      <c r="AFE162" s="285"/>
      <c r="AFF162" s="286"/>
      <c r="AFG162" s="287"/>
      <c r="AFH162" s="287"/>
      <c r="AFI162" s="285"/>
      <c r="AFJ162" s="288"/>
      <c r="AFK162" s="288"/>
      <c r="AFL162" s="289"/>
      <c r="AFM162" s="285"/>
      <c r="AFN162" s="285"/>
      <c r="AFO162" s="285"/>
      <c r="AFP162" s="285"/>
      <c r="AFQ162" s="285"/>
      <c r="AFR162" s="283"/>
      <c r="AFS162" s="284"/>
      <c r="AFT162" s="285"/>
      <c r="AFU162" s="285"/>
      <c r="AFV162" s="285"/>
      <c r="AFW162" s="285"/>
      <c r="AFX162" s="285"/>
      <c r="AFY162" s="285"/>
      <c r="AFZ162" s="285"/>
      <c r="AGA162" s="285"/>
      <c r="AGB162" s="285"/>
      <c r="AGC162" s="286"/>
      <c r="AGD162" s="287"/>
      <c r="AGE162" s="287"/>
      <c r="AGF162" s="285"/>
      <c r="AGG162" s="288"/>
      <c r="AGH162" s="288"/>
      <c r="AGI162" s="289"/>
      <c r="AGJ162" s="285"/>
      <c r="AGK162" s="285"/>
      <c r="AGL162" s="285"/>
      <c r="AGM162" s="285"/>
      <c r="AGN162" s="285"/>
      <c r="AGO162" s="283"/>
      <c r="AGP162" s="284"/>
      <c r="AGQ162" s="285"/>
      <c r="AGR162" s="285"/>
      <c r="AGS162" s="285"/>
      <c r="AGT162" s="285"/>
      <c r="AGU162" s="285"/>
      <c r="AGV162" s="285"/>
      <c r="AGW162" s="285"/>
      <c r="AGX162" s="285"/>
      <c r="AGY162" s="285"/>
      <c r="AGZ162" s="286"/>
      <c r="AHA162" s="287"/>
      <c r="AHB162" s="287"/>
      <c r="AHC162" s="285"/>
      <c r="AHD162" s="288"/>
      <c r="AHE162" s="288"/>
      <c r="AHF162" s="289"/>
      <c r="AHG162" s="285"/>
      <c r="AHH162" s="285"/>
      <c r="AHI162" s="285"/>
      <c r="AHJ162" s="285"/>
      <c r="AHK162" s="285"/>
      <c r="AHL162" s="283"/>
      <c r="AHM162" s="284"/>
      <c r="AHN162" s="285"/>
      <c r="AHO162" s="285"/>
      <c r="AHP162" s="285"/>
      <c r="AHQ162" s="285"/>
      <c r="AHR162" s="285"/>
      <c r="AHS162" s="285"/>
      <c r="AHT162" s="285"/>
      <c r="AHU162" s="285"/>
      <c r="AHV162" s="285"/>
      <c r="AHW162" s="286"/>
      <c r="AHX162" s="287"/>
      <c r="AHY162" s="287"/>
      <c r="AHZ162" s="285"/>
      <c r="AIA162" s="288"/>
      <c r="AIB162" s="288"/>
      <c r="AIC162" s="289"/>
      <c r="AID162" s="285"/>
      <c r="AIE162" s="285"/>
      <c r="AIF162" s="285"/>
      <c r="AIG162" s="285"/>
      <c r="AIH162" s="285"/>
      <c r="AII162" s="283"/>
      <c r="AIJ162" s="284"/>
      <c r="AIK162" s="285"/>
      <c r="AIL162" s="285"/>
      <c r="AIM162" s="285"/>
      <c r="AIN162" s="285"/>
      <c r="AIO162" s="285"/>
      <c r="AIP162" s="285"/>
      <c r="AIQ162" s="285"/>
      <c r="AIR162" s="285"/>
      <c r="AIS162" s="285"/>
      <c r="AIT162" s="286"/>
      <c r="AIU162" s="287"/>
      <c r="AIV162" s="287"/>
      <c r="AIW162" s="285"/>
      <c r="AIX162" s="288"/>
      <c r="AIY162" s="288"/>
      <c r="AIZ162" s="289"/>
      <c r="AJA162" s="285"/>
      <c r="AJB162" s="285"/>
      <c r="AJC162" s="285"/>
      <c r="AJD162" s="285"/>
      <c r="AJE162" s="285"/>
      <c r="AJF162" s="283"/>
      <c r="AJG162" s="284"/>
      <c r="AJH162" s="285"/>
      <c r="AJI162" s="285"/>
      <c r="AJJ162" s="285"/>
      <c r="AJK162" s="285"/>
      <c r="AJL162" s="285"/>
      <c r="AJM162" s="285"/>
      <c r="AJN162" s="285"/>
      <c r="AJO162" s="285"/>
      <c r="AJP162" s="285"/>
      <c r="AJQ162" s="286"/>
      <c r="AJR162" s="287"/>
      <c r="AJS162" s="287"/>
      <c r="AJT162" s="285"/>
      <c r="AJU162" s="288"/>
      <c r="AJV162" s="288"/>
      <c r="AJW162" s="289"/>
      <c r="AJX162" s="285"/>
      <c r="AJY162" s="285"/>
      <c r="AJZ162" s="285"/>
      <c r="AKA162" s="285"/>
      <c r="AKB162" s="285"/>
      <c r="AKC162" s="283"/>
      <c r="AKD162" s="284"/>
      <c r="AKE162" s="285"/>
      <c r="AKF162" s="285"/>
      <c r="AKG162" s="285"/>
      <c r="AKH162" s="285"/>
      <c r="AKI162" s="285"/>
      <c r="AKJ162" s="285"/>
      <c r="AKK162" s="285"/>
      <c r="AKL162" s="285"/>
      <c r="AKM162" s="285"/>
      <c r="AKN162" s="286"/>
      <c r="AKO162" s="287"/>
      <c r="AKP162" s="287"/>
      <c r="AKQ162" s="285"/>
      <c r="AKR162" s="288"/>
      <c r="AKS162" s="288"/>
      <c r="AKT162" s="289"/>
      <c r="AKU162" s="285"/>
      <c r="AKV162" s="285"/>
      <c r="AKW162" s="285"/>
      <c r="AKX162" s="285"/>
      <c r="AKY162" s="285"/>
      <c r="AKZ162" s="283"/>
      <c r="ALA162" s="284"/>
      <c r="ALB162" s="285"/>
      <c r="ALC162" s="285"/>
      <c r="ALD162" s="285"/>
      <c r="ALE162" s="285"/>
      <c r="ALF162" s="285"/>
      <c r="ALG162" s="285"/>
      <c r="ALH162" s="285"/>
      <c r="ALI162" s="285"/>
      <c r="ALJ162" s="285"/>
      <c r="ALK162" s="286"/>
      <c r="ALL162" s="287"/>
      <c r="ALM162" s="287"/>
      <c r="ALN162" s="285"/>
      <c r="ALO162" s="288"/>
      <c r="ALP162" s="288"/>
      <c r="ALQ162" s="289"/>
      <c r="ALR162" s="285"/>
      <c r="ALS162" s="285"/>
      <c r="ALT162" s="285"/>
      <c r="ALU162" s="285"/>
      <c r="ALV162" s="285"/>
      <c r="ALW162" s="283"/>
      <c r="ALX162" s="284"/>
      <c r="ALY162" s="285"/>
      <c r="ALZ162" s="285"/>
      <c r="AMA162" s="285"/>
      <c r="AMB162" s="285"/>
      <c r="AMC162" s="285"/>
      <c r="AMD162" s="285"/>
      <c r="AME162" s="285"/>
      <c r="AMF162" s="285"/>
      <c r="AMG162" s="285"/>
      <c r="AMH162" s="286"/>
      <c r="AMI162" s="287"/>
      <c r="AMJ162" s="287"/>
      <c r="AMK162" s="285"/>
      <c r="AML162" s="288"/>
      <c r="AMM162" s="288"/>
      <c r="AMN162" s="289"/>
      <c r="AMO162" s="285"/>
      <c r="AMP162" s="285"/>
      <c r="AMQ162" s="285"/>
      <c r="AMR162" s="285"/>
      <c r="AMS162" s="285"/>
      <c r="AMT162" s="283"/>
      <c r="AMU162" s="284"/>
      <c r="AMV162" s="285"/>
      <c r="AMW162" s="285"/>
      <c r="AMX162" s="285"/>
      <c r="AMY162" s="285"/>
      <c r="AMZ162" s="285"/>
      <c r="ANA162" s="285"/>
      <c r="ANB162" s="285"/>
      <c r="ANC162" s="285"/>
      <c r="AND162" s="285"/>
      <c r="ANE162" s="286"/>
      <c r="ANF162" s="287"/>
      <c r="ANG162" s="287"/>
      <c r="ANH162" s="285"/>
      <c r="ANI162" s="288"/>
      <c r="ANJ162" s="288"/>
      <c r="ANK162" s="289"/>
      <c r="ANL162" s="285"/>
      <c r="ANM162" s="285"/>
      <c r="ANN162" s="285"/>
      <c r="ANO162" s="285"/>
      <c r="ANP162" s="285"/>
      <c r="ANQ162" s="283"/>
      <c r="ANR162" s="284"/>
      <c r="ANS162" s="285"/>
      <c r="ANT162" s="285"/>
      <c r="ANU162" s="285"/>
      <c r="ANV162" s="285"/>
      <c r="ANW162" s="285"/>
      <c r="ANX162" s="285"/>
      <c r="ANY162" s="285"/>
      <c r="ANZ162" s="285"/>
      <c r="AOA162" s="285"/>
      <c r="AOB162" s="286"/>
      <c r="AOC162" s="287"/>
      <c r="AOD162" s="287"/>
      <c r="AOE162" s="285"/>
      <c r="AOF162" s="288"/>
      <c r="AOG162" s="288"/>
      <c r="AOH162" s="289"/>
      <c r="AOI162" s="285"/>
      <c r="AOJ162" s="285"/>
      <c r="AOK162" s="285"/>
      <c r="AOL162" s="285"/>
      <c r="AOM162" s="285"/>
      <c r="AON162" s="283"/>
      <c r="AOO162" s="284"/>
      <c r="AOP162" s="285"/>
      <c r="AOQ162" s="285"/>
      <c r="AOR162" s="285"/>
      <c r="AOS162" s="285"/>
      <c r="AOT162" s="285"/>
      <c r="AOU162" s="285"/>
      <c r="AOV162" s="285"/>
      <c r="AOW162" s="285"/>
      <c r="AOX162" s="285"/>
      <c r="AOY162" s="286"/>
      <c r="AOZ162" s="287"/>
      <c r="APA162" s="287"/>
      <c r="APB162" s="285"/>
      <c r="APC162" s="288"/>
      <c r="APD162" s="288"/>
      <c r="APE162" s="289"/>
      <c r="APF162" s="285"/>
      <c r="APG162" s="285"/>
      <c r="APH162" s="285"/>
      <c r="API162" s="285"/>
      <c r="APJ162" s="285"/>
      <c r="APK162" s="283"/>
      <c r="APL162" s="284"/>
      <c r="APM162" s="285"/>
      <c r="APN162" s="285"/>
      <c r="APO162" s="285"/>
      <c r="APP162" s="285"/>
      <c r="APQ162" s="285"/>
      <c r="APR162" s="285"/>
      <c r="APS162" s="285"/>
      <c r="APT162" s="285"/>
      <c r="APU162" s="285"/>
      <c r="APV162" s="286"/>
      <c r="APW162" s="287"/>
      <c r="APX162" s="287"/>
      <c r="APY162" s="285"/>
      <c r="APZ162" s="288"/>
      <c r="AQA162" s="288"/>
      <c r="AQB162" s="289"/>
      <c r="AQC162" s="285"/>
      <c r="AQD162" s="285"/>
      <c r="AQE162" s="285"/>
      <c r="AQF162" s="285"/>
      <c r="AQG162" s="285"/>
      <c r="AQH162" s="283"/>
      <c r="AQI162" s="284"/>
      <c r="AQJ162" s="285"/>
      <c r="AQK162" s="285"/>
      <c r="AQL162" s="285"/>
      <c r="AQM162" s="285"/>
      <c r="AQN162" s="285"/>
      <c r="AQO162" s="285"/>
      <c r="AQP162" s="285"/>
      <c r="AQQ162" s="285"/>
      <c r="AQR162" s="285"/>
      <c r="AQS162" s="286"/>
      <c r="AQT162" s="287"/>
      <c r="AQU162" s="287"/>
      <c r="AQV162" s="285"/>
      <c r="AQW162" s="288"/>
      <c r="AQX162" s="288"/>
      <c r="AQY162" s="289"/>
      <c r="AQZ162" s="285"/>
      <c r="ARA162" s="285"/>
      <c r="ARB162" s="285"/>
      <c r="ARC162" s="285"/>
      <c r="ARD162" s="285"/>
      <c r="ARE162" s="283"/>
      <c r="ARF162" s="284"/>
      <c r="ARG162" s="285"/>
      <c r="ARH162" s="285"/>
      <c r="ARI162" s="285"/>
      <c r="ARJ162" s="285"/>
      <c r="ARK162" s="285"/>
      <c r="ARL162" s="285"/>
      <c r="ARM162" s="285"/>
      <c r="ARN162" s="285"/>
      <c r="ARO162" s="285"/>
      <c r="ARP162" s="286"/>
      <c r="ARQ162" s="287"/>
      <c r="ARR162" s="287"/>
      <c r="ARS162" s="285"/>
      <c r="ART162" s="288"/>
      <c r="ARU162" s="288"/>
      <c r="ARV162" s="289"/>
      <c r="ARW162" s="285"/>
      <c r="ARX162" s="285"/>
      <c r="ARY162" s="285"/>
      <c r="ARZ162" s="285"/>
      <c r="ASA162" s="285"/>
      <c r="ASB162" s="283"/>
      <c r="ASC162" s="284"/>
      <c r="ASD162" s="285"/>
      <c r="ASE162" s="285"/>
      <c r="ASF162" s="285"/>
      <c r="ASG162" s="285"/>
      <c r="ASH162" s="285"/>
      <c r="ASI162" s="285"/>
      <c r="ASJ162" s="285"/>
      <c r="ASK162" s="285"/>
      <c r="ASL162" s="285"/>
      <c r="ASM162" s="286"/>
      <c r="ASN162" s="287"/>
      <c r="ASO162" s="287"/>
      <c r="ASP162" s="285"/>
      <c r="ASQ162" s="288"/>
      <c r="ASR162" s="288"/>
      <c r="ASS162" s="289"/>
      <c r="AST162" s="285"/>
      <c r="ASU162" s="285"/>
      <c r="ASV162" s="285"/>
      <c r="ASW162" s="285"/>
      <c r="ASX162" s="285"/>
      <c r="ASY162" s="283"/>
      <c r="ASZ162" s="284"/>
      <c r="ATA162" s="285"/>
      <c r="ATB162" s="285"/>
      <c r="ATC162" s="285"/>
      <c r="ATD162" s="285"/>
      <c r="ATE162" s="285"/>
      <c r="ATF162" s="285"/>
      <c r="ATG162" s="285"/>
      <c r="ATH162" s="285"/>
      <c r="ATI162" s="285"/>
      <c r="ATJ162" s="286"/>
      <c r="ATK162" s="287"/>
      <c r="ATL162" s="287"/>
      <c r="ATM162" s="285"/>
      <c r="ATN162" s="288"/>
      <c r="ATO162" s="288"/>
      <c r="ATP162" s="289"/>
      <c r="ATQ162" s="285"/>
      <c r="ATR162" s="285"/>
      <c r="ATS162" s="285"/>
      <c r="ATT162" s="285"/>
      <c r="ATU162" s="285"/>
      <c r="ATV162" s="283"/>
      <c r="ATW162" s="284"/>
      <c r="ATX162" s="285"/>
      <c r="ATY162" s="285"/>
      <c r="ATZ162" s="285"/>
      <c r="AUA162" s="285"/>
      <c r="AUB162" s="285"/>
      <c r="AUC162" s="285"/>
      <c r="AUD162" s="285"/>
      <c r="AUE162" s="285"/>
      <c r="AUF162" s="285"/>
      <c r="AUG162" s="286"/>
      <c r="AUH162" s="287"/>
      <c r="AUI162" s="287"/>
      <c r="AUJ162" s="285"/>
      <c r="AUK162" s="288"/>
      <c r="AUL162" s="288"/>
      <c r="AUM162" s="289"/>
      <c r="AUN162" s="285"/>
      <c r="AUO162" s="285"/>
      <c r="AUP162" s="285"/>
      <c r="AUQ162" s="285"/>
      <c r="AUR162" s="285"/>
      <c r="AUS162" s="283"/>
      <c r="AUT162" s="284"/>
      <c r="AUU162" s="285"/>
      <c r="AUV162" s="285"/>
      <c r="AUW162" s="285"/>
      <c r="AUX162" s="285"/>
      <c r="AUY162" s="285"/>
      <c r="AUZ162" s="285"/>
      <c r="AVA162" s="285"/>
      <c r="AVB162" s="285"/>
      <c r="AVC162" s="285"/>
      <c r="AVD162" s="286"/>
      <c r="AVE162" s="287"/>
      <c r="AVF162" s="287"/>
      <c r="AVG162" s="285"/>
      <c r="AVH162" s="288"/>
      <c r="AVI162" s="288"/>
      <c r="AVJ162" s="289"/>
      <c r="AVK162" s="285"/>
      <c r="AVL162" s="285"/>
      <c r="AVM162" s="285"/>
      <c r="AVN162" s="285"/>
      <c r="AVO162" s="285"/>
      <c r="AVP162" s="283"/>
      <c r="AVQ162" s="284"/>
      <c r="AVR162" s="285"/>
      <c r="AVS162" s="285"/>
      <c r="AVT162" s="285"/>
      <c r="AVU162" s="285"/>
      <c r="AVV162" s="285"/>
      <c r="AVW162" s="285"/>
      <c r="AVX162" s="285"/>
      <c r="AVY162" s="285"/>
      <c r="AVZ162" s="285"/>
      <c r="AWA162" s="286"/>
      <c r="AWB162" s="287"/>
      <c r="AWC162" s="287"/>
      <c r="AWD162" s="285"/>
      <c r="AWE162" s="288"/>
      <c r="AWF162" s="288"/>
      <c r="AWG162" s="289"/>
      <c r="AWH162" s="285"/>
      <c r="AWI162" s="285"/>
      <c r="AWJ162" s="285"/>
      <c r="AWK162" s="285"/>
      <c r="AWL162" s="285"/>
      <c r="AWM162" s="283"/>
      <c r="AWN162" s="284"/>
      <c r="AWO162" s="285"/>
      <c r="AWP162" s="285"/>
      <c r="AWQ162" s="285"/>
      <c r="AWR162" s="285"/>
      <c r="AWS162" s="285"/>
      <c r="AWT162" s="285"/>
      <c r="AWU162" s="285"/>
      <c r="AWV162" s="285"/>
      <c r="AWW162" s="285"/>
      <c r="AWX162" s="286"/>
      <c r="AWY162" s="287"/>
      <c r="AWZ162" s="287"/>
      <c r="AXA162" s="285"/>
      <c r="AXB162" s="288"/>
      <c r="AXC162" s="288"/>
      <c r="AXD162" s="289"/>
      <c r="AXE162" s="285"/>
      <c r="AXF162" s="285"/>
      <c r="AXG162" s="285"/>
      <c r="AXH162" s="285"/>
      <c r="AXI162" s="285"/>
      <c r="AXJ162" s="283"/>
      <c r="AXK162" s="284"/>
      <c r="AXL162" s="285"/>
      <c r="AXM162" s="285"/>
      <c r="AXN162" s="285"/>
      <c r="AXO162" s="285"/>
      <c r="AXP162" s="285"/>
      <c r="AXQ162" s="285"/>
      <c r="AXR162" s="285"/>
      <c r="AXS162" s="285"/>
      <c r="AXT162" s="285"/>
      <c r="AXU162" s="286"/>
      <c r="AXV162" s="287"/>
      <c r="AXW162" s="287"/>
      <c r="AXX162" s="285"/>
      <c r="AXY162" s="288"/>
      <c r="AXZ162" s="288"/>
      <c r="AYA162" s="289"/>
      <c r="AYB162" s="285"/>
      <c r="AYC162" s="285"/>
      <c r="AYD162" s="285"/>
      <c r="AYE162" s="285"/>
      <c r="AYF162" s="285"/>
      <c r="AYG162" s="283"/>
      <c r="AYH162" s="284"/>
      <c r="AYI162" s="285"/>
      <c r="AYJ162" s="285"/>
      <c r="AYK162" s="285"/>
      <c r="AYL162" s="285"/>
      <c r="AYM162" s="285"/>
      <c r="AYN162" s="285"/>
      <c r="AYO162" s="285"/>
      <c r="AYP162" s="285"/>
      <c r="AYQ162" s="285"/>
      <c r="AYR162" s="286"/>
      <c r="AYS162" s="287"/>
      <c r="AYT162" s="287"/>
      <c r="AYU162" s="285"/>
      <c r="AYV162" s="288"/>
      <c r="AYW162" s="288"/>
      <c r="AYX162" s="289"/>
      <c r="AYY162" s="285"/>
      <c r="AYZ162" s="285"/>
      <c r="AZA162" s="285"/>
      <c r="AZB162" s="285"/>
      <c r="AZC162" s="285"/>
      <c r="AZD162" s="283"/>
      <c r="AZE162" s="284"/>
      <c r="AZF162" s="285"/>
      <c r="AZG162" s="285"/>
      <c r="AZH162" s="285"/>
      <c r="AZI162" s="285"/>
      <c r="AZJ162" s="285"/>
      <c r="AZK162" s="285"/>
      <c r="AZL162" s="285"/>
      <c r="AZM162" s="285"/>
      <c r="AZN162" s="285"/>
      <c r="AZO162" s="286"/>
      <c r="AZP162" s="287"/>
      <c r="AZQ162" s="287"/>
      <c r="AZR162" s="285"/>
      <c r="AZS162" s="288"/>
      <c r="AZT162" s="288"/>
      <c r="AZU162" s="289"/>
      <c r="AZV162" s="285"/>
      <c r="AZW162" s="285"/>
      <c r="AZX162" s="285"/>
      <c r="AZY162" s="285"/>
      <c r="AZZ162" s="285"/>
      <c r="BAA162" s="283"/>
      <c r="BAB162" s="284"/>
      <c r="BAC162" s="285"/>
      <c r="BAD162" s="285"/>
      <c r="BAE162" s="285"/>
      <c r="BAF162" s="285"/>
      <c r="BAG162" s="285"/>
      <c r="BAH162" s="285"/>
      <c r="BAI162" s="285"/>
      <c r="BAJ162" s="285"/>
      <c r="BAK162" s="285"/>
      <c r="BAL162" s="286"/>
      <c r="BAM162" s="287"/>
      <c r="BAN162" s="287"/>
      <c r="BAO162" s="285"/>
      <c r="BAP162" s="288"/>
      <c r="BAQ162" s="288"/>
      <c r="BAR162" s="289"/>
      <c r="BAS162" s="285"/>
      <c r="BAT162" s="285"/>
      <c r="BAU162" s="285"/>
      <c r="BAV162" s="285"/>
      <c r="BAW162" s="285"/>
      <c r="BAX162" s="283"/>
      <c r="BAY162" s="284"/>
      <c r="BAZ162" s="285"/>
      <c r="BBA162" s="285"/>
      <c r="BBB162" s="285"/>
      <c r="BBC162" s="285"/>
      <c r="BBD162" s="285"/>
      <c r="BBE162" s="285"/>
      <c r="BBF162" s="285"/>
      <c r="BBG162" s="285"/>
      <c r="BBH162" s="285"/>
      <c r="BBI162" s="286"/>
      <c r="BBJ162" s="287"/>
      <c r="BBK162" s="287"/>
      <c r="BBL162" s="285"/>
      <c r="BBM162" s="288"/>
      <c r="BBN162" s="288"/>
      <c r="BBO162" s="289"/>
      <c r="BBP162" s="285"/>
      <c r="BBQ162" s="285"/>
      <c r="BBR162" s="285"/>
      <c r="BBS162" s="285"/>
      <c r="BBT162" s="285"/>
      <c r="BBU162" s="283"/>
      <c r="BBV162" s="284"/>
      <c r="BBW162" s="285"/>
      <c r="BBX162" s="285"/>
      <c r="BBY162" s="285"/>
      <c r="BBZ162" s="285"/>
      <c r="BCA162" s="285"/>
      <c r="BCB162" s="285"/>
      <c r="BCC162" s="285"/>
      <c r="BCD162" s="285"/>
      <c r="BCE162" s="285"/>
      <c r="BCF162" s="286"/>
      <c r="BCG162" s="287"/>
      <c r="BCH162" s="287"/>
      <c r="BCI162" s="285"/>
      <c r="BCJ162" s="288"/>
      <c r="BCK162" s="288"/>
      <c r="BCL162" s="289"/>
      <c r="BCM162" s="285"/>
      <c r="BCN162" s="285"/>
      <c r="BCO162" s="285"/>
      <c r="BCP162" s="285"/>
      <c r="BCQ162" s="285"/>
      <c r="BCR162" s="283"/>
      <c r="BCS162" s="284"/>
      <c r="BCT162" s="285"/>
      <c r="BCU162" s="285"/>
      <c r="BCV162" s="285"/>
      <c r="BCW162" s="285"/>
      <c r="BCX162" s="285"/>
      <c r="BCY162" s="285"/>
      <c r="BCZ162" s="285"/>
      <c r="BDA162" s="285"/>
      <c r="BDB162" s="285"/>
      <c r="BDC162" s="286"/>
      <c r="BDD162" s="287"/>
      <c r="BDE162" s="287"/>
      <c r="BDF162" s="285"/>
      <c r="BDG162" s="288"/>
      <c r="BDH162" s="288"/>
      <c r="BDI162" s="289"/>
      <c r="BDJ162" s="285"/>
      <c r="BDK162" s="285"/>
      <c r="BDL162" s="285"/>
      <c r="BDM162" s="285"/>
      <c r="BDN162" s="285"/>
      <c r="BDO162" s="283"/>
      <c r="BDP162" s="284"/>
      <c r="BDQ162" s="285"/>
      <c r="BDR162" s="285"/>
      <c r="BDS162" s="285"/>
      <c r="BDT162" s="285"/>
      <c r="BDU162" s="285"/>
      <c r="BDV162" s="285"/>
      <c r="BDW162" s="285"/>
      <c r="BDX162" s="285"/>
      <c r="BDY162" s="285"/>
      <c r="BDZ162" s="286"/>
      <c r="BEA162" s="287"/>
      <c r="BEB162" s="287"/>
      <c r="BEC162" s="285"/>
      <c r="BED162" s="288"/>
      <c r="BEE162" s="288"/>
      <c r="BEF162" s="289"/>
      <c r="BEG162" s="285"/>
      <c r="BEH162" s="285"/>
      <c r="BEI162" s="285"/>
      <c r="BEJ162" s="285"/>
      <c r="BEK162" s="285"/>
      <c r="BEL162" s="283"/>
      <c r="BEM162" s="284"/>
      <c r="BEN162" s="285"/>
      <c r="BEO162" s="285"/>
      <c r="BEP162" s="285"/>
      <c r="BEQ162" s="285"/>
      <c r="BER162" s="285"/>
      <c r="BES162" s="285"/>
      <c r="BET162" s="285"/>
      <c r="BEU162" s="285"/>
      <c r="BEV162" s="285"/>
      <c r="BEW162" s="286"/>
      <c r="BEX162" s="287"/>
      <c r="BEY162" s="287"/>
      <c r="BEZ162" s="285"/>
      <c r="BFA162" s="288"/>
      <c r="BFB162" s="288"/>
      <c r="BFC162" s="289"/>
      <c r="BFD162" s="285"/>
      <c r="BFE162" s="285"/>
      <c r="BFF162" s="285"/>
      <c r="BFG162" s="285"/>
      <c r="BFH162" s="285"/>
      <c r="BFI162" s="283"/>
      <c r="BFJ162" s="284"/>
      <c r="BFK162" s="285"/>
      <c r="BFL162" s="285"/>
      <c r="BFM162" s="285"/>
      <c r="BFN162" s="285"/>
      <c r="BFO162" s="285"/>
      <c r="BFP162" s="285"/>
      <c r="BFQ162" s="285"/>
      <c r="BFR162" s="285"/>
      <c r="BFS162" s="285"/>
      <c r="BFT162" s="286"/>
      <c r="BFU162" s="287"/>
      <c r="BFV162" s="287"/>
      <c r="BFW162" s="285"/>
      <c r="BFX162" s="288"/>
      <c r="BFY162" s="288"/>
      <c r="BFZ162" s="289"/>
      <c r="BGA162" s="285"/>
      <c r="BGB162" s="285"/>
      <c r="BGC162" s="285"/>
      <c r="BGD162" s="285"/>
      <c r="BGE162" s="285"/>
      <c r="BGF162" s="283"/>
      <c r="BGG162" s="284"/>
      <c r="BGH162" s="285"/>
      <c r="BGI162" s="285"/>
      <c r="BGJ162" s="285"/>
      <c r="BGK162" s="285"/>
      <c r="BGL162" s="285"/>
      <c r="BGM162" s="285"/>
      <c r="BGN162" s="285"/>
      <c r="BGO162" s="285"/>
      <c r="BGP162" s="285"/>
      <c r="BGQ162" s="286"/>
      <c r="BGR162" s="287"/>
      <c r="BGS162" s="287"/>
      <c r="BGT162" s="285"/>
      <c r="BGU162" s="288"/>
      <c r="BGV162" s="288"/>
      <c r="BGW162" s="289"/>
      <c r="BGX162" s="285"/>
      <c r="BGY162" s="285"/>
      <c r="BGZ162" s="285"/>
      <c r="BHA162" s="285"/>
      <c r="BHB162" s="285"/>
      <c r="BHC162" s="283"/>
      <c r="BHD162" s="284"/>
      <c r="BHE162" s="285"/>
      <c r="BHF162" s="285"/>
      <c r="BHG162" s="285"/>
      <c r="BHH162" s="285"/>
      <c r="BHI162" s="285"/>
      <c r="BHJ162" s="285"/>
      <c r="BHK162" s="285"/>
      <c r="BHL162" s="285"/>
      <c r="BHM162" s="285"/>
      <c r="BHN162" s="286"/>
      <c r="BHO162" s="287"/>
      <c r="BHP162" s="287"/>
      <c r="BHQ162" s="285"/>
      <c r="BHR162" s="288"/>
      <c r="BHS162" s="288"/>
      <c r="BHT162" s="289"/>
      <c r="BHU162" s="285"/>
      <c r="BHV162" s="285"/>
      <c r="BHW162" s="285"/>
      <c r="BHX162" s="285"/>
      <c r="BHY162" s="285"/>
      <c r="BHZ162" s="283"/>
      <c r="BIA162" s="284"/>
      <c r="BIB162" s="285"/>
      <c r="BIC162" s="285"/>
      <c r="BID162" s="285"/>
      <c r="BIE162" s="285"/>
      <c r="BIF162" s="285"/>
      <c r="BIG162" s="285"/>
      <c r="BIH162" s="285"/>
      <c r="BII162" s="285"/>
      <c r="BIJ162" s="285"/>
      <c r="BIK162" s="286"/>
      <c r="BIL162" s="287"/>
      <c r="BIM162" s="287"/>
      <c r="BIN162" s="285"/>
      <c r="BIO162" s="288"/>
      <c r="BIP162" s="288"/>
      <c r="BIQ162" s="289"/>
      <c r="BIR162" s="285"/>
      <c r="BIS162" s="285"/>
      <c r="BIT162" s="285"/>
      <c r="BIU162" s="285"/>
      <c r="BIV162" s="285"/>
      <c r="BIW162" s="283"/>
      <c r="BIX162" s="284"/>
      <c r="BIY162" s="285"/>
      <c r="BIZ162" s="285"/>
      <c r="BJA162" s="285"/>
      <c r="BJB162" s="285"/>
      <c r="BJC162" s="285"/>
      <c r="BJD162" s="285"/>
      <c r="BJE162" s="285"/>
      <c r="BJF162" s="285"/>
      <c r="BJG162" s="285"/>
      <c r="BJH162" s="286"/>
      <c r="BJI162" s="287"/>
      <c r="BJJ162" s="287"/>
      <c r="BJK162" s="285"/>
      <c r="BJL162" s="288"/>
      <c r="BJM162" s="288"/>
      <c r="BJN162" s="289"/>
      <c r="BJO162" s="285"/>
      <c r="BJP162" s="285"/>
      <c r="BJQ162" s="285"/>
      <c r="BJR162" s="285"/>
      <c r="BJS162" s="285"/>
      <c r="BJT162" s="283"/>
      <c r="BJU162" s="284"/>
      <c r="BJV162" s="285"/>
      <c r="BJW162" s="285"/>
      <c r="BJX162" s="285"/>
      <c r="BJY162" s="285"/>
      <c r="BJZ162" s="285"/>
      <c r="BKA162" s="285"/>
      <c r="BKB162" s="285"/>
      <c r="BKC162" s="285"/>
      <c r="BKD162" s="285"/>
      <c r="BKE162" s="286"/>
      <c r="BKF162" s="287"/>
      <c r="BKG162" s="287"/>
      <c r="BKH162" s="285"/>
      <c r="BKI162" s="288"/>
      <c r="BKJ162" s="288"/>
      <c r="BKK162" s="289"/>
      <c r="BKL162" s="285"/>
      <c r="BKM162" s="285"/>
      <c r="BKN162" s="285"/>
      <c r="BKO162" s="285"/>
      <c r="BKP162" s="285"/>
      <c r="BKQ162" s="283"/>
      <c r="BKR162" s="284"/>
      <c r="BKS162" s="285"/>
      <c r="BKT162" s="285"/>
      <c r="BKU162" s="285"/>
      <c r="BKV162" s="285"/>
      <c r="BKW162" s="285"/>
      <c r="BKX162" s="285"/>
      <c r="BKY162" s="285"/>
      <c r="BKZ162" s="285"/>
      <c r="BLA162" s="285"/>
      <c r="BLB162" s="286"/>
      <c r="BLC162" s="287"/>
      <c r="BLD162" s="287"/>
      <c r="BLE162" s="285"/>
      <c r="BLF162" s="288"/>
      <c r="BLG162" s="288"/>
      <c r="BLH162" s="289"/>
      <c r="BLI162" s="285"/>
      <c r="BLJ162" s="285"/>
      <c r="BLK162" s="285"/>
      <c r="BLL162" s="285"/>
      <c r="BLM162" s="285"/>
      <c r="BLN162" s="283"/>
      <c r="BLO162" s="284"/>
      <c r="BLP162" s="285"/>
      <c r="BLQ162" s="285"/>
      <c r="BLR162" s="285"/>
      <c r="BLS162" s="285"/>
      <c r="BLT162" s="285"/>
      <c r="BLU162" s="285"/>
      <c r="BLV162" s="285"/>
      <c r="BLW162" s="285"/>
      <c r="BLX162" s="285"/>
      <c r="BLY162" s="286"/>
      <c r="BLZ162" s="287"/>
      <c r="BMA162" s="287"/>
      <c r="BMB162" s="285"/>
      <c r="BMC162" s="288"/>
      <c r="BMD162" s="288"/>
      <c r="BME162" s="289"/>
      <c r="BMF162" s="285"/>
      <c r="BMG162" s="285"/>
      <c r="BMH162" s="285"/>
      <c r="BMI162" s="285"/>
      <c r="BMJ162" s="285"/>
      <c r="BMK162" s="283"/>
      <c r="BML162" s="284"/>
      <c r="BMM162" s="285"/>
      <c r="BMN162" s="285"/>
      <c r="BMO162" s="285"/>
      <c r="BMP162" s="285"/>
      <c r="BMQ162" s="285"/>
      <c r="BMR162" s="285"/>
      <c r="BMS162" s="285"/>
      <c r="BMT162" s="285"/>
      <c r="BMU162" s="285"/>
      <c r="BMV162" s="286"/>
      <c r="BMW162" s="287"/>
      <c r="BMX162" s="287"/>
      <c r="BMY162" s="285"/>
      <c r="BMZ162" s="288"/>
      <c r="BNA162" s="288"/>
      <c r="BNB162" s="289"/>
      <c r="BNC162" s="285"/>
      <c r="BND162" s="285"/>
      <c r="BNE162" s="285"/>
      <c r="BNF162" s="285"/>
      <c r="BNG162" s="285"/>
      <c r="BNH162" s="283"/>
      <c r="BNI162" s="284"/>
      <c r="BNJ162" s="285"/>
      <c r="BNK162" s="285"/>
      <c r="BNL162" s="285"/>
      <c r="BNM162" s="285"/>
      <c r="BNN162" s="285"/>
      <c r="BNO162" s="285"/>
      <c r="BNP162" s="285"/>
      <c r="BNQ162" s="285"/>
      <c r="BNR162" s="285"/>
      <c r="BNS162" s="286"/>
      <c r="BNT162" s="287"/>
      <c r="BNU162" s="287"/>
      <c r="BNV162" s="285"/>
      <c r="BNW162" s="288"/>
      <c r="BNX162" s="288"/>
      <c r="BNY162" s="289"/>
      <c r="BNZ162" s="285"/>
      <c r="BOA162" s="285"/>
      <c r="BOB162" s="285"/>
      <c r="BOC162" s="285"/>
      <c r="BOD162" s="285"/>
      <c r="BOE162" s="283"/>
      <c r="BOF162" s="284"/>
      <c r="BOG162" s="285"/>
      <c r="BOH162" s="285"/>
      <c r="BOI162" s="285"/>
      <c r="BOJ162" s="285"/>
      <c r="BOK162" s="285"/>
      <c r="BOL162" s="285"/>
      <c r="BOM162" s="285"/>
      <c r="BON162" s="285"/>
      <c r="BOO162" s="285"/>
      <c r="BOP162" s="286"/>
      <c r="BOQ162" s="287"/>
      <c r="BOR162" s="287"/>
      <c r="BOS162" s="285"/>
      <c r="BOT162" s="288"/>
      <c r="BOU162" s="288"/>
      <c r="BOV162" s="289"/>
      <c r="BOW162" s="285"/>
      <c r="BOX162" s="285"/>
      <c r="BOY162" s="285"/>
      <c r="BOZ162" s="285"/>
      <c r="BPA162" s="285"/>
      <c r="BPB162" s="283"/>
      <c r="BPC162" s="284"/>
      <c r="BPD162" s="285"/>
      <c r="BPE162" s="285"/>
      <c r="BPF162" s="285"/>
      <c r="BPG162" s="285"/>
      <c r="BPH162" s="285"/>
      <c r="BPI162" s="285"/>
      <c r="BPJ162" s="285"/>
      <c r="BPK162" s="285"/>
      <c r="BPL162" s="285"/>
      <c r="BPM162" s="286"/>
      <c r="BPN162" s="287"/>
      <c r="BPO162" s="287"/>
      <c r="BPP162" s="285"/>
      <c r="BPQ162" s="288"/>
      <c r="BPR162" s="288"/>
      <c r="BPS162" s="289"/>
      <c r="BPT162" s="285"/>
      <c r="BPU162" s="285"/>
      <c r="BPV162" s="285"/>
      <c r="BPW162" s="285"/>
      <c r="BPX162" s="285"/>
      <c r="BPY162" s="283"/>
      <c r="BPZ162" s="284"/>
      <c r="BQA162" s="285"/>
      <c r="BQB162" s="285"/>
      <c r="BQC162" s="285"/>
      <c r="BQD162" s="285"/>
      <c r="BQE162" s="285"/>
      <c r="BQF162" s="285"/>
      <c r="BQG162" s="285"/>
      <c r="BQH162" s="285"/>
      <c r="BQI162" s="285"/>
      <c r="BQJ162" s="286"/>
      <c r="BQK162" s="287"/>
      <c r="BQL162" s="287"/>
      <c r="BQM162" s="285"/>
      <c r="BQN162" s="288"/>
      <c r="BQO162" s="288"/>
      <c r="BQP162" s="289"/>
      <c r="BQQ162" s="285"/>
      <c r="BQR162" s="285"/>
      <c r="BQS162" s="285"/>
      <c r="BQT162" s="285"/>
      <c r="BQU162" s="285"/>
      <c r="BQV162" s="283"/>
      <c r="BQW162" s="284"/>
      <c r="BQX162" s="285"/>
      <c r="BQY162" s="285"/>
      <c r="BQZ162" s="285"/>
      <c r="BRA162" s="285"/>
      <c r="BRB162" s="285"/>
      <c r="BRC162" s="285"/>
      <c r="BRD162" s="285"/>
      <c r="BRE162" s="285"/>
      <c r="BRF162" s="285"/>
      <c r="BRG162" s="286"/>
      <c r="BRH162" s="287"/>
      <c r="BRI162" s="287"/>
      <c r="BRJ162" s="285"/>
      <c r="BRK162" s="288"/>
      <c r="BRL162" s="288"/>
      <c r="BRM162" s="289"/>
      <c r="BRN162" s="285"/>
      <c r="BRO162" s="285"/>
      <c r="BRP162" s="285"/>
      <c r="BRQ162" s="285"/>
      <c r="BRR162" s="285"/>
      <c r="BRS162" s="283"/>
      <c r="BRT162" s="284"/>
      <c r="BRU162" s="285"/>
      <c r="BRV162" s="285"/>
      <c r="BRW162" s="285"/>
      <c r="BRX162" s="285"/>
      <c r="BRY162" s="285"/>
      <c r="BRZ162" s="285"/>
      <c r="BSA162" s="285"/>
      <c r="BSB162" s="285"/>
      <c r="BSC162" s="285"/>
      <c r="BSD162" s="286"/>
      <c r="BSE162" s="287"/>
      <c r="BSF162" s="287"/>
      <c r="BSG162" s="285"/>
      <c r="BSH162" s="288"/>
      <c r="BSI162" s="288"/>
      <c r="BSJ162" s="289"/>
      <c r="BSK162" s="285"/>
      <c r="BSL162" s="285"/>
      <c r="BSM162" s="285"/>
      <c r="BSN162" s="285"/>
      <c r="BSO162" s="285"/>
      <c r="BSP162" s="283"/>
      <c r="BSQ162" s="284"/>
      <c r="BSR162" s="285"/>
      <c r="BSS162" s="285"/>
      <c r="BST162" s="285"/>
      <c r="BSU162" s="285"/>
      <c r="BSV162" s="285"/>
      <c r="BSW162" s="285"/>
      <c r="BSX162" s="285"/>
      <c r="BSY162" s="285"/>
      <c r="BSZ162" s="285"/>
      <c r="BTA162" s="286"/>
      <c r="BTB162" s="287"/>
      <c r="BTC162" s="287"/>
      <c r="BTD162" s="285"/>
      <c r="BTE162" s="288"/>
      <c r="BTF162" s="288"/>
      <c r="BTG162" s="289"/>
      <c r="BTH162" s="285"/>
      <c r="BTI162" s="285"/>
      <c r="BTJ162" s="285"/>
      <c r="BTK162" s="285"/>
      <c r="BTL162" s="285"/>
      <c r="BTM162" s="283"/>
      <c r="BTN162" s="284"/>
      <c r="BTO162" s="285"/>
      <c r="BTP162" s="285"/>
      <c r="BTQ162" s="285"/>
      <c r="BTR162" s="285"/>
      <c r="BTS162" s="285"/>
      <c r="BTT162" s="285"/>
      <c r="BTU162" s="285"/>
      <c r="BTV162" s="285"/>
      <c r="BTW162" s="285"/>
      <c r="BTX162" s="286"/>
      <c r="BTY162" s="287"/>
      <c r="BTZ162" s="287"/>
      <c r="BUA162" s="285"/>
      <c r="BUB162" s="288"/>
      <c r="BUC162" s="288"/>
      <c r="BUD162" s="289"/>
      <c r="BUE162" s="285"/>
      <c r="BUF162" s="285"/>
      <c r="BUG162" s="285"/>
      <c r="BUH162" s="285"/>
      <c r="BUI162" s="285"/>
      <c r="BUJ162" s="283"/>
      <c r="BUK162" s="284"/>
      <c r="BUL162" s="285"/>
      <c r="BUM162" s="285"/>
      <c r="BUN162" s="285"/>
      <c r="BUO162" s="285"/>
      <c r="BUP162" s="285"/>
      <c r="BUQ162" s="285"/>
      <c r="BUR162" s="285"/>
      <c r="BUS162" s="285"/>
      <c r="BUT162" s="285"/>
      <c r="BUU162" s="286"/>
      <c r="BUV162" s="287"/>
      <c r="BUW162" s="287"/>
      <c r="BUX162" s="285"/>
      <c r="BUY162" s="288"/>
      <c r="BUZ162" s="288"/>
      <c r="BVA162" s="289"/>
      <c r="BVB162" s="285"/>
      <c r="BVC162" s="285"/>
      <c r="BVD162" s="285"/>
      <c r="BVE162" s="285"/>
      <c r="BVF162" s="285"/>
      <c r="BVG162" s="283"/>
      <c r="BVH162" s="284"/>
      <c r="BVI162" s="285"/>
      <c r="BVJ162" s="285"/>
      <c r="BVK162" s="285"/>
      <c r="BVL162" s="285"/>
      <c r="BVM162" s="285"/>
      <c r="BVN162" s="285"/>
      <c r="BVO162" s="285"/>
      <c r="BVP162" s="285"/>
      <c r="BVQ162" s="285"/>
      <c r="BVR162" s="286"/>
      <c r="BVS162" s="287"/>
      <c r="BVT162" s="287"/>
      <c r="BVU162" s="285"/>
      <c r="BVV162" s="288"/>
      <c r="BVW162" s="288"/>
      <c r="BVX162" s="289"/>
      <c r="BVY162" s="285"/>
      <c r="BVZ162" s="285"/>
      <c r="BWA162" s="285"/>
      <c r="BWB162" s="285"/>
      <c r="BWC162" s="285"/>
      <c r="BWD162" s="283"/>
      <c r="BWE162" s="284"/>
      <c r="BWF162" s="285"/>
      <c r="BWG162" s="285"/>
      <c r="BWH162" s="285"/>
      <c r="BWI162" s="285"/>
      <c r="BWJ162" s="285"/>
      <c r="BWK162" s="285"/>
      <c r="BWL162" s="285"/>
      <c r="BWM162" s="285"/>
      <c r="BWN162" s="285"/>
      <c r="BWO162" s="286"/>
      <c r="BWP162" s="287"/>
      <c r="BWQ162" s="287"/>
      <c r="BWR162" s="285"/>
      <c r="BWS162" s="288"/>
      <c r="BWT162" s="288"/>
      <c r="BWU162" s="289"/>
      <c r="BWV162" s="285"/>
      <c r="BWW162" s="285"/>
      <c r="BWX162" s="285"/>
      <c r="BWY162" s="285"/>
      <c r="BWZ162" s="285"/>
      <c r="BXA162" s="283"/>
      <c r="BXB162" s="284"/>
      <c r="BXC162" s="285"/>
      <c r="BXD162" s="285"/>
      <c r="BXE162" s="285"/>
      <c r="BXF162" s="285"/>
      <c r="BXG162" s="285"/>
      <c r="BXH162" s="285"/>
      <c r="BXI162" s="285"/>
      <c r="BXJ162" s="285"/>
      <c r="BXK162" s="285"/>
      <c r="BXL162" s="286"/>
      <c r="BXM162" s="287"/>
      <c r="BXN162" s="287"/>
      <c r="BXO162" s="285"/>
      <c r="BXP162" s="288"/>
      <c r="BXQ162" s="288"/>
      <c r="BXR162" s="289"/>
      <c r="BXS162" s="285"/>
      <c r="BXT162" s="285"/>
      <c r="BXU162" s="285"/>
      <c r="BXV162" s="285"/>
      <c r="BXW162" s="285"/>
      <c r="BXX162" s="283"/>
      <c r="BXY162" s="284"/>
      <c r="BXZ162" s="285"/>
      <c r="BYA162" s="285"/>
      <c r="BYB162" s="285"/>
      <c r="BYC162" s="285"/>
      <c r="BYD162" s="285"/>
      <c r="BYE162" s="285"/>
      <c r="BYF162" s="285"/>
      <c r="BYG162" s="285"/>
      <c r="BYH162" s="285"/>
      <c r="BYI162" s="286"/>
      <c r="BYJ162" s="287"/>
      <c r="BYK162" s="287"/>
      <c r="BYL162" s="285"/>
      <c r="BYM162" s="288"/>
      <c r="BYN162" s="288"/>
      <c r="BYO162" s="289"/>
      <c r="BYP162" s="285"/>
      <c r="BYQ162" s="285"/>
      <c r="BYR162" s="285"/>
      <c r="BYS162" s="285"/>
      <c r="BYT162" s="285"/>
      <c r="BYU162" s="283"/>
      <c r="BYV162" s="284"/>
      <c r="BYW162" s="285"/>
      <c r="BYX162" s="285"/>
      <c r="BYY162" s="285"/>
      <c r="BYZ162" s="285"/>
      <c r="BZA162" s="285"/>
      <c r="BZB162" s="285"/>
      <c r="BZC162" s="285"/>
      <c r="BZD162" s="285"/>
      <c r="BZE162" s="285"/>
      <c r="BZF162" s="286"/>
      <c r="BZG162" s="287"/>
      <c r="BZH162" s="287"/>
      <c r="BZI162" s="285"/>
      <c r="BZJ162" s="288"/>
      <c r="BZK162" s="288"/>
      <c r="BZL162" s="289"/>
      <c r="BZM162" s="285"/>
      <c r="BZN162" s="285"/>
      <c r="BZO162" s="285"/>
      <c r="BZP162" s="285"/>
      <c r="BZQ162" s="285"/>
      <c r="BZR162" s="283"/>
      <c r="BZS162" s="284"/>
      <c r="BZT162" s="285"/>
      <c r="BZU162" s="285"/>
      <c r="BZV162" s="285"/>
      <c r="BZW162" s="285"/>
      <c r="BZX162" s="285"/>
      <c r="BZY162" s="285"/>
      <c r="BZZ162" s="285"/>
      <c r="CAA162" s="285"/>
      <c r="CAB162" s="285"/>
      <c r="CAC162" s="286"/>
      <c r="CAD162" s="287"/>
      <c r="CAE162" s="287"/>
      <c r="CAF162" s="285"/>
      <c r="CAG162" s="288"/>
      <c r="CAH162" s="288"/>
      <c r="CAI162" s="289"/>
      <c r="CAJ162" s="285"/>
      <c r="CAK162" s="285"/>
      <c r="CAL162" s="285"/>
      <c r="CAM162" s="285"/>
      <c r="CAN162" s="285"/>
      <c r="CAO162" s="283"/>
      <c r="CAP162" s="284"/>
      <c r="CAQ162" s="285"/>
      <c r="CAR162" s="285"/>
      <c r="CAS162" s="285"/>
      <c r="CAT162" s="285"/>
      <c r="CAU162" s="285"/>
      <c r="CAV162" s="285"/>
      <c r="CAW162" s="285"/>
      <c r="CAX162" s="285"/>
      <c r="CAY162" s="285"/>
      <c r="CAZ162" s="286"/>
      <c r="CBA162" s="287"/>
      <c r="CBB162" s="287"/>
      <c r="CBC162" s="285"/>
      <c r="CBD162" s="288"/>
      <c r="CBE162" s="288"/>
      <c r="CBF162" s="289"/>
      <c r="CBG162" s="285"/>
      <c r="CBH162" s="285"/>
      <c r="CBI162" s="285"/>
      <c r="CBJ162" s="285"/>
      <c r="CBK162" s="285"/>
      <c r="CBL162" s="283"/>
      <c r="CBM162" s="284"/>
      <c r="CBN162" s="285"/>
      <c r="CBO162" s="285"/>
      <c r="CBP162" s="285"/>
      <c r="CBQ162" s="285"/>
      <c r="CBR162" s="285"/>
      <c r="CBS162" s="285"/>
      <c r="CBT162" s="285"/>
      <c r="CBU162" s="285"/>
      <c r="CBV162" s="285"/>
      <c r="CBW162" s="286"/>
      <c r="CBX162" s="287"/>
      <c r="CBY162" s="287"/>
      <c r="CBZ162" s="285"/>
      <c r="CCA162" s="288"/>
      <c r="CCB162" s="288"/>
      <c r="CCC162" s="289"/>
      <c r="CCD162" s="285"/>
      <c r="CCE162" s="285"/>
      <c r="CCF162" s="285"/>
      <c r="CCG162" s="285"/>
      <c r="CCH162" s="285"/>
      <c r="CCI162" s="283"/>
      <c r="CCJ162" s="284"/>
      <c r="CCK162" s="285"/>
      <c r="CCL162" s="285"/>
      <c r="CCM162" s="285"/>
      <c r="CCN162" s="285"/>
      <c r="CCO162" s="285"/>
      <c r="CCP162" s="285"/>
      <c r="CCQ162" s="285"/>
      <c r="CCR162" s="285"/>
      <c r="CCS162" s="285"/>
      <c r="CCT162" s="286"/>
      <c r="CCU162" s="287"/>
      <c r="CCV162" s="287"/>
      <c r="CCW162" s="285"/>
      <c r="CCX162" s="288"/>
      <c r="CCY162" s="288"/>
      <c r="CCZ162" s="289"/>
      <c r="CDA162" s="285"/>
      <c r="CDB162" s="285"/>
      <c r="CDC162" s="285"/>
      <c r="CDD162" s="285"/>
      <c r="CDE162" s="285"/>
      <c r="CDF162" s="283"/>
      <c r="CDG162" s="284"/>
      <c r="CDH162" s="285"/>
      <c r="CDI162" s="285"/>
      <c r="CDJ162" s="285"/>
      <c r="CDK162" s="285"/>
      <c r="CDL162" s="285"/>
      <c r="CDM162" s="285"/>
      <c r="CDN162" s="285"/>
      <c r="CDO162" s="285"/>
      <c r="CDP162" s="285"/>
      <c r="CDQ162" s="286"/>
      <c r="CDR162" s="287"/>
      <c r="CDS162" s="287"/>
      <c r="CDT162" s="285"/>
      <c r="CDU162" s="288"/>
      <c r="CDV162" s="288"/>
      <c r="CDW162" s="289"/>
      <c r="CDX162" s="285"/>
      <c r="CDY162" s="285"/>
      <c r="CDZ162" s="285"/>
      <c r="CEA162" s="285"/>
      <c r="CEB162" s="285"/>
      <c r="CEC162" s="283"/>
      <c r="CED162" s="284"/>
      <c r="CEE162" s="285"/>
      <c r="CEF162" s="285"/>
      <c r="CEG162" s="285"/>
      <c r="CEH162" s="285"/>
      <c r="CEI162" s="285"/>
      <c r="CEJ162" s="285"/>
      <c r="CEK162" s="285"/>
      <c r="CEL162" s="285"/>
      <c r="CEM162" s="285"/>
      <c r="CEN162" s="286"/>
      <c r="CEO162" s="287"/>
      <c r="CEP162" s="287"/>
      <c r="CEQ162" s="285"/>
      <c r="CER162" s="288"/>
      <c r="CES162" s="288"/>
      <c r="CET162" s="289"/>
      <c r="CEU162" s="285"/>
      <c r="CEV162" s="285"/>
      <c r="CEW162" s="285"/>
      <c r="CEX162" s="285"/>
      <c r="CEY162" s="285"/>
      <c r="CEZ162" s="283"/>
      <c r="CFA162" s="284"/>
      <c r="CFB162" s="285"/>
      <c r="CFC162" s="285"/>
      <c r="CFD162" s="285"/>
      <c r="CFE162" s="285"/>
      <c r="CFF162" s="285"/>
      <c r="CFG162" s="285"/>
      <c r="CFH162" s="285"/>
      <c r="CFI162" s="285"/>
      <c r="CFJ162" s="285"/>
      <c r="CFK162" s="286"/>
      <c r="CFL162" s="287"/>
      <c r="CFM162" s="287"/>
      <c r="CFN162" s="285"/>
      <c r="CFO162" s="288"/>
      <c r="CFP162" s="288"/>
      <c r="CFQ162" s="289"/>
      <c r="CFR162" s="285"/>
      <c r="CFS162" s="285"/>
      <c r="CFT162" s="285"/>
      <c r="CFU162" s="285"/>
      <c r="CFV162" s="285"/>
      <c r="CFW162" s="283"/>
      <c r="CFX162" s="284"/>
      <c r="CFY162" s="285"/>
      <c r="CFZ162" s="285"/>
      <c r="CGA162" s="285"/>
      <c r="CGB162" s="285"/>
      <c r="CGC162" s="285"/>
      <c r="CGD162" s="285"/>
      <c r="CGE162" s="285"/>
      <c r="CGF162" s="285"/>
      <c r="CGG162" s="285"/>
      <c r="CGH162" s="286"/>
      <c r="CGI162" s="287"/>
      <c r="CGJ162" s="287"/>
      <c r="CGK162" s="285"/>
      <c r="CGL162" s="288"/>
      <c r="CGM162" s="288"/>
      <c r="CGN162" s="289"/>
      <c r="CGO162" s="285"/>
      <c r="CGP162" s="285"/>
      <c r="CGQ162" s="285"/>
      <c r="CGR162" s="285"/>
      <c r="CGS162" s="285"/>
      <c r="CGT162" s="283"/>
      <c r="CGU162" s="284"/>
      <c r="CGV162" s="285"/>
      <c r="CGW162" s="285"/>
      <c r="CGX162" s="285"/>
      <c r="CGY162" s="285"/>
      <c r="CGZ162" s="285"/>
      <c r="CHA162" s="285"/>
      <c r="CHB162" s="285"/>
      <c r="CHC162" s="285"/>
      <c r="CHD162" s="285"/>
      <c r="CHE162" s="286"/>
      <c r="CHF162" s="287"/>
      <c r="CHG162" s="287"/>
      <c r="CHH162" s="285"/>
      <c r="CHI162" s="288"/>
      <c r="CHJ162" s="288"/>
      <c r="CHK162" s="289"/>
      <c r="CHL162" s="285"/>
      <c r="CHM162" s="285"/>
      <c r="CHN162" s="285"/>
      <c r="CHO162" s="285"/>
      <c r="CHP162" s="285"/>
      <c r="CHQ162" s="283"/>
      <c r="CHR162" s="284"/>
      <c r="CHS162" s="285"/>
      <c r="CHT162" s="285"/>
      <c r="CHU162" s="285"/>
      <c r="CHV162" s="285"/>
      <c r="CHW162" s="285"/>
      <c r="CHX162" s="285"/>
      <c r="CHY162" s="285"/>
      <c r="CHZ162" s="285"/>
      <c r="CIA162" s="285"/>
      <c r="CIB162" s="286"/>
      <c r="CIC162" s="287"/>
      <c r="CID162" s="287"/>
      <c r="CIE162" s="285"/>
      <c r="CIF162" s="288"/>
      <c r="CIG162" s="288"/>
      <c r="CIH162" s="289"/>
      <c r="CII162" s="285"/>
      <c r="CIJ162" s="285"/>
      <c r="CIK162" s="285"/>
      <c r="CIL162" s="285"/>
      <c r="CIM162" s="285"/>
      <c r="CIN162" s="283"/>
      <c r="CIO162" s="284"/>
      <c r="CIP162" s="285"/>
      <c r="CIQ162" s="285"/>
      <c r="CIR162" s="285"/>
      <c r="CIS162" s="285"/>
      <c r="CIT162" s="285"/>
      <c r="CIU162" s="285"/>
      <c r="CIV162" s="285"/>
      <c r="CIW162" s="285"/>
      <c r="CIX162" s="285"/>
      <c r="CIY162" s="286"/>
      <c r="CIZ162" s="287"/>
      <c r="CJA162" s="287"/>
      <c r="CJB162" s="285"/>
      <c r="CJC162" s="288"/>
      <c r="CJD162" s="288"/>
      <c r="CJE162" s="289"/>
      <c r="CJF162" s="285"/>
      <c r="CJG162" s="285"/>
      <c r="CJH162" s="285"/>
      <c r="CJI162" s="285"/>
      <c r="CJJ162" s="285"/>
      <c r="CJK162" s="283"/>
      <c r="CJL162" s="284"/>
      <c r="CJM162" s="285"/>
      <c r="CJN162" s="285"/>
      <c r="CJO162" s="285"/>
      <c r="CJP162" s="285"/>
      <c r="CJQ162" s="285"/>
      <c r="CJR162" s="285"/>
      <c r="CJS162" s="285"/>
      <c r="CJT162" s="285"/>
      <c r="CJU162" s="285"/>
      <c r="CJV162" s="286"/>
      <c r="CJW162" s="287"/>
      <c r="CJX162" s="287"/>
      <c r="CJY162" s="285"/>
      <c r="CJZ162" s="288"/>
      <c r="CKA162" s="288"/>
      <c r="CKB162" s="289"/>
      <c r="CKC162" s="285"/>
      <c r="CKD162" s="285"/>
      <c r="CKE162" s="285"/>
      <c r="CKF162" s="285"/>
      <c r="CKG162" s="285"/>
      <c r="CKH162" s="283"/>
      <c r="CKI162" s="284"/>
      <c r="CKJ162" s="285"/>
      <c r="CKK162" s="285"/>
      <c r="CKL162" s="285"/>
      <c r="CKM162" s="285"/>
      <c r="CKN162" s="285"/>
      <c r="CKO162" s="285"/>
      <c r="CKP162" s="285"/>
      <c r="CKQ162" s="285"/>
      <c r="CKR162" s="285"/>
      <c r="CKS162" s="286"/>
      <c r="CKT162" s="287"/>
      <c r="CKU162" s="287"/>
      <c r="CKV162" s="285"/>
      <c r="CKW162" s="288"/>
      <c r="CKX162" s="288"/>
      <c r="CKY162" s="289"/>
      <c r="CKZ162" s="285"/>
      <c r="CLA162" s="285"/>
      <c r="CLB162" s="285"/>
      <c r="CLC162" s="285"/>
      <c r="CLD162" s="285"/>
      <c r="CLE162" s="283"/>
      <c r="CLF162" s="284"/>
      <c r="CLG162" s="285"/>
      <c r="CLH162" s="285"/>
      <c r="CLI162" s="285"/>
      <c r="CLJ162" s="285"/>
      <c r="CLK162" s="285"/>
      <c r="CLL162" s="285"/>
      <c r="CLM162" s="285"/>
      <c r="CLN162" s="285"/>
      <c r="CLO162" s="285"/>
      <c r="CLP162" s="286"/>
      <c r="CLQ162" s="287"/>
      <c r="CLR162" s="287"/>
      <c r="CLS162" s="285"/>
      <c r="CLT162" s="288"/>
      <c r="CLU162" s="288"/>
      <c r="CLV162" s="289"/>
      <c r="CLW162" s="285"/>
      <c r="CLX162" s="285"/>
      <c r="CLY162" s="285"/>
      <c r="CLZ162" s="285"/>
      <c r="CMA162" s="285"/>
      <c r="CMB162" s="283"/>
      <c r="CMC162" s="284"/>
      <c r="CMD162" s="285"/>
      <c r="CME162" s="285"/>
      <c r="CMF162" s="285"/>
      <c r="CMG162" s="285"/>
      <c r="CMH162" s="285"/>
      <c r="CMI162" s="285"/>
      <c r="CMJ162" s="285"/>
      <c r="CMK162" s="285"/>
      <c r="CML162" s="285"/>
      <c r="CMM162" s="286"/>
      <c r="CMN162" s="287"/>
      <c r="CMO162" s="287"/>
      <c r="CMP162" s="285"/>
      <c r="CMQ162" s="288"/>
      <c r="CMR162" s="288"/>
      <c r="CMS162" s="289"/>
      <c r="CMT162" s="285"/>
      <c r="CMU162" s="285"/>
      <c r="CMV162" s="285"/>
      <c r="CMW162" s="285"/>
      <c r="CMX162" s="285"/>
      <c r="CMY162" s="283"/>
      <c r="CMZ162" s="284"/>
      <c r="CNA162" s="285"/>
      <c r="CNB162" s="285"/>
      <c r="CNC162" s="285"/>
      <c r="CND162" s="285"/>
      <c r="CNE162" s="285"/>
      <c r="CNF162" s="285"/>
      <c r="CNG162" s="285"/>
      <c r="CNH162" s="285"/>
      <c r="CNI162" s="285"/>
      <c r="CNJ162" s="286"/>
      <c r="CNK162" s="287"/>
      <c r="CNL162" s="287"/>
      <c r="CNM162" s="285"/>
      <c r="CNN162" s="288"/>
      <c r="CNO162" s="288"/>
      <c r="CNP162" s="289"/>
      <c r="CNQ162" s="285"/>
      <c r="CNR162" s="285"/>
      <c r="CNS162" s="285"/>
      <c r="CNT162" s="285"/>
      <c r="CNU162" s="285"/>
      <c r="CNV162" s="283"/>
      <c r="CNW162" s="284"/>
      <c r="CNX162" s="285"/>
      <c r="CNY162" s="285"/>
      <c r="CNZ162" s="285"/>
      <c r="COA162" s="285"/>
      <c r="COB162" s="285"/>
      <c r="COC162" s="285"/>
      <c r="COD162" s="285"/>
      <c r="COE162" s="285"/>
      <c r="COF162" s="285"/>
      <c r="COG162" s="286"/>
      <c r="COH162" s="287"/>
      <c r="COI162" s="287"/>
      <c r="COJ162" s="285"/>
      <c r="COK162" s="288"/>
      <c r="COL162" s="288"/>
      <c r="COM162" s="289"/>
      <c r="CON162" s="285"/>
      <c r="COO162" s="285"/>
      <c r="COP162" s="285"/>
      <c r="COQ162" s="285"/>
      <c r="COR162" s="285"/>
      <c r="COS162" s="283"/>
      <c r="COT162" s="284"/>
      <c r="COU162" s="285"/>
      <c r="COV162" s="285"/>
      <c r="COW162" s="285"/>
      <c r="COX162" s="285"/>
      <c r="COY162" s="285"/>
      <c r="COZ162" s="285"/>
      <c r="CPA162" s="285"/>
      <c r="CPB162" s="285"/>
      <c r="CPC162" s="285"/>
      <c r="CPD162" s="286"/>
      <c r="CPE162" s="287"/>
      <c r="CPF162" s="287"/>
      <c r="CPG162" s="285"/>
      <c r="CPH162" s="288"/>
      <c r="CPI162" s="288"/>
      <c r="CPJ162" s="289"/>
      <c r="CPK162" s="285"/>
      <c r="CPL162" s="285"/>
      <c r="CPM162" s="285"/>
      <c r="CPN162" s="285"/>
      <c r="CPO162" s="285"/>
      <c r="CPP162" s="283"/>
      <c r="CPQ162" s="284"/>
      <c r="CPR162" s="285"/>
      <c r="CPS162" s="285"/>
      <c r="CPT162" s="285"/>
      <c r="CPU162" s="285"/>
      <c r="CPV162" s="285"/>
      <c r="CPW162" s="285"/>
      <c r="CPX162" s="285"/>
      <c r="CPY162" s="285"/>
      <c r="CPZ162" s="285"/>
      <c r="CQA162" s="286"/>
      <c r="CQB162" s="287"/>
      <c r="CQC162" s="287"/>
      <c r="CQD162" s="285"/>
      <c r="CQE162" s="288"/>
      <c r="CQF162" s="288"/>
      <c r="CQG162" s="289"/>
      <c r="CQH162" s="285"/>
      <c r="CQI162" s="285"/>
      <c r="CQJ162" s="285"/>
      <c r="CQK162" s="285"/>
      <c r="CQL162" s="285"/>
      <c r="CQM162" s="283"/>
      <c r="CQN162" s="284"/>
      <c r="CQO162" s="285"/>
      <c r="CQP162" s="285"/>
      <c r="CQQ162" s="285"/>
      <c r="CQR162" s="285"/>
      <c r="CQS162" s="285"/>
      <c r="CQT162" s="285"/>
      <c r="CQU162" s="285"/>
      <c r="CQV162" s="285"/>
      <c r="CQW162" s="285"/>
      <c r="CQX162" s="286"/>
      <c r="CQY162" s="287"/>
      <c r="CQZ162" s="287"/>
      <c r="CRA162" s="285"/>
      <c r="CRB162" s="288"/>
      <c r="CRC162" s="288"/>
      <c r="CRD162" s="289"/>
      <c r="CRE162" s="285"/>
      <c r="CRF162" s="285"/>
      <c r="CRG162" s="285"/>
      <c r="CRH162" s="285"/>
      <c r="CRI162" s="285"/>
      <c r="CRJ162" s="283"/>
      <c r="CRK162" s="284"/>
      <c r="CRL162" s="285"/>
      <c r="CRM162" s="285"/>
      <c r="CRN162" s="285"/>
      <c r="CRO162" s="285"/>
      <c r="CRP162" s="285"/>
      <c r="CRQ162" s="285"/>
      <c r="CRR162" s="285"/>
      <c r="CRS162" s="285"/>
      <c r="CRT162" s="285"/>
      <c r="CRU162" s="286"/>
      <c r="CRV162" s="287"/>
      <c r="CRW162" s="287"/>
      <c r="CRX162" s="285"/>
      <c r="CRY162" s="288"/>
      <c r="CRZ162" s="288"/>
      <c r="CSA162" s="289"/>
      <c r="CSB162" s="285"/>
      <c r="CSC162" s="285"/>
      <c r="CSD162" s="285"/>
      <c r="CSE162" s="285"/>
      <c r="CSF162" s="285"/>
      <c r="CSG162" s="283"/>
      <c r="CSH162" s="284"/>
      <c r="CSI162" s="285"/>
      <c r="CSJ162" s="285"/>
      <c r="CSK162" s="285"/>
      <c r="CSL162" s="285"/>
      <c r="CSM162" s="285"/>
      <c r="CSN162" s="285"/>
      <c r="CSO162" s="285"/>
      <c r="CSP162" s="285"/>
      <c r="CSQ162" s="285"/>
      <c r="CSR162" s="286"/>
      <c r="CSS162" s="287"/>
      <c r="CST162" s="287"/>
      <c r="CSU162" s="285"/>
      <c r="CSV162" s="288"/>
      <c r="CSW162" s="288"/>
      <c r="CSX162" s="289"/>
      <c r="CSY162" s="285"/>
      <c r="CSZ162" s="285"/>
      <c r="CTA162" s="285"/>
      <c r="CTB162" s="285"/>
      <c r="CTC162" s="285"/>
      <c r="CTD162" s="283"/>
      <c r="CTE162" s="284"/>
      <c r="CTF162" s="285"/>
      <c r="CTG162" s="285"/>
      <c r="CTH162" s="285"/>
      <c r="CTI162" s="285"/>
      <c r="CTJ162" s="285"/>
      <c r="CTK162" s="285"/>
      <c r="CTL162" s="285"/>
      <c r="CTM162" s="285"/>
      <c r="CTN162" s="285"/>
      <c r="CTO162" s="286"/>
      <c r="CTP162" s="287"/>
      <c r="CTQ162" s="287"/>
      <c r="CTR162" s="285"/>
      <c r="CTS162" s="288"/>
      <c r="CTT162" s="288"/>
      <c r="CTU162" s="289"/>
      <c r="CTV162" s="285"/>
      <c r="CTW162" s="285"/>
      <c r="CTX162" s="285"/>
      <c r="CTY162" s="285"/>
      <c r="CTZ162" s="285"/>
      <c r="CUA162" s="283"/>
      <c r="CUB162" s="284"/>
      <c r="CUC162" s="285"/>
      <c r="CUD162" s="285"/>
      <c r="CUE162" s="285"/>
      <c r="CUF162" s="285"/>
      <c r="CUG162" s="285"/>
      <c r="CUH162" s="285"/>
      <c r="CUI162" s="285"/>
      <c r="CUJ162" s="285"/>
      <c r="CUK162" s="285"/>
      <c r="CUL162" s="286"/>
      <c r="CUM162" s="287"/>
      <c r="CUN162" s="287"/>
      <c r="CUO162" s="285"/>
      <c r="CUP162" s="288"/>
      <c r="CUQ162" s="288"/>
      <c r="CUR162" s="289"/>
      <c r="CUS162" s="285"/>
      <c r="CUT162" s="285"/>
      <c r="CUU162" s="285"/>
      <c r="CUV162" s="285"/>
      <c r="CUW162" s="285"/>
      <c r="CUX162" s="283"/>
      <c r="CUY162" s="284"/>
      <c r="CUZ162" s="285"/>
      <c r="CVA162" s="285"/>
      <c r="CVB162" s="285"/>
      <c r="CVC162" s="285"/>
      <c r="CVD162" s="285"/>
      <c r="CVE162" s="285"/>
      <c r="CVF162" s="285"/>
      <c r="CVG162" s="285"/>
      <c r="CVH162" s="285"/>
      <c r="CVI162" s="286"/>
      <c r="CVJ162" s="287"/>
      <c r="CVK162" s="287"/>
      <c r="CVL162" s="285"/>
      <c r="CVM162" s="288"/>
      <c r="CVN162" s="288"/>
      <c r="CVO162" s="289"/>
      <c r="CVP162" s="285"/>
      <c r="CVQ162" s="285"/>
      <c r="CVR162" s="285"/>
      <c r="CVS162" s="285"/>
      <c r="CVT162" s="285"/>
      <c r="CVU162" s="283"/>
      <c r="CVV162" s="284"/>
      <c r="CVW162" s="285"/>
      <c r="CVX162" s="285"/>
      <c r="CVY162" s="285"/>
      <c r="CVZ162" s="285"/>
      <c r="CWA162" s="285"/>
      <c r="CWB162" s="285"/>
      <c r="CWC162" s="285"/>
      <c r="CWD162" s="285"/>
      <c r="CWE162" s="285"/>
      <c r="CWF162" s="286"/>
      <c r="CWG162" s="287"/>
      <c r="CWH162" s="287"/>
      <c r="CWI162" s="285"/>
      <c r="CWJ162" s="288"/>
      <c r="CWK162" s="288"/>
      <c r="CWL162" s="289"/>
      <c r="CWM162" s="285"/>
      <c r="CWN162" s="285"/>
      <c r="CWO162" s="285"/>
      <c r="CWP162" s="285"/>
      <c r="CWQ162" s="285"/>
      <c r="CWR162" s="283"/>
      <c r="CWS162" s="284"/>
      <c r="CWT162" s="285"/>
      <c r="CWU162" s="285"/>
      <c r="CWV162" s="285"/>
      <c r="CWW162" s="285"/>
      <c r="CWX162" s="285"/>
      <c r="CWY162" s="285"/>
      <c r="CWZ162" s="285"/>
      <c r="CXA162" s="285"/>
      <c r="CXB162" s="285"/>
      <c r="CXC162" s="286"/>
      <c r="CXD162" s="287"/>
      <c r="CXE162" s="287"/>
      <c r="CXF162" s="285"/>
      <c r="CXG162" s="288"/>
      <c r="CXH162" s="288"/>
      <c r="CXI162" s="289"/>
      <c r="CXJ162" s="285"/>
      <c r="CXK162" s="285"/>
      <c r="CXL162" s="285"/>
      <c r="CXM162" s="285"/>
      <c r="CXN162" s="285"/>
      <c r="CXO162" s="283"/>
      <c r="CXP162" s="284"/>
      <c r="CXQ162" s="285"/>
      <c r="CXR162" s="285"/>
      <c r="CXS162" s="285"/>
      <c r="CXT162" s="285"/>
      <c r="CXU162" s="285"/>
      <c r="CXV162" s="285"/>
      <c r="CXW162" s="285"/>
      <c r="CXX162" s="285"/>
      <c r="CXY162" s="285"/>
      <c r="CXZ162" s="286"/>
      <c r="CYA162" s="287"/>
      <c r="CYB162" s="287"/>
      <c r="CYC162" s="285"/>
      <c r="CYD162" s="288"/>
      <c r="CYE162" s="288"/>
      <c r="CYF162" s="289"/>
      <c r="CYG162" s="285"/>
      <c r="CYH162" s="285"/>
      <c r="CYI162" s="285"/>
      <c r="CYJ162" s="285"/>
      <c r="CYK162" s="285"/>
      <c r="CYL162" s="283"/>
      <c r="CYM162" s="284"/>
      <c r="CYN162" s="285"/>
      <c r="CYO162" s="285"/>
      <c r="CYP162" s="285"/>
      <c r="CYQ162" s="285"/>
      <c r="CYR162" s="285"/>
      <c r="CYS162" s="285"/>
      <c r="CYT162" s="285"/>
      <c r="CYU162" s="285"/>
      <c r="CYV162" s="285"/>
      <c r="CYW162" s="286"/>
      <c r="CYX162" s="287"/>
      <c r="CYY162" s="287"/>
      <c r="CYZ162" s="285"/>
      <c r="CZA162" s="288"/>
      <c r="CZB162" s="288"/>
      <c r="CZC162" s="289"/>
      <c r="CZD162" s="285"/>
      <c r="CZE162" s="285"/>
      <c r="CZF162" s="285"/>
      <c r="CZG162" s="285"/>
      <c r="CZH162" s="285"/>
      <c r="CZI162" s="283"/>
      <c r="CZJ162" s="284"/>
      <c r="CZK162" s="285"/>
      <c r="CZL162" s="285"/>
      <c r="CZM162" s="285"/>
      <c r="CZN162" s="285"/>
      <c r="CZO162" s="285"/>
      <c r="CZP162" s="285"/>
      <c r="CZQ162" s="285"/>
      <c r="CZR162" s="285"/>
      <c r="CZS162" s="285"/>
      <c r="CZT162" s="286"/>
      <c r="CZU162" s="287"/>
      <c r="CZV162" s="287"/>
      <c r="CZW162" s="285"/>
      <c r="CZX162" s="288"/>
      <c r="CZY162" s="288"/>
      <c r="CZZ162" s="289"/>
      <c r="DAA162" s="285"/>
      <c r="DAB162" s="285"/>
      <c r="DAC162" s="285"/>
      <c r="DAD162" s="285"/>
      <c r="DAE162" s="285"/>
      <c r="DAF162" s="283"/>
      <c r="DAG162" s="284"/>
      <c r="DAH162" s="285"/>
      <c r="DAI162" s="285"/>
      <c r="DAJ162" s="285"/>
      <c r="DAK162" s="285"/>
      <c r="DAL162" s="285"/>
      <c r="DAM162" s="285"/>
      <c r="DAN162" s="285"/>
      <c r="DAO162" s="285"/>
      <c r="DAP162" s="285"/>
      <c r="DAQ162" s="286"/>
      <c r="DAR162" s="287"/>
      <c r="DAS162" s="287"/>
      <c r="DAT162" s="285"/>
      <c r="DAU162" s="288"/>
      <c r="DAV162" s="288"/>
      <c r="DAW162" s="289"/>
      <c r="DAX162" s="285"/>
      <c r="DAY162" s="285"/>
      <c r="DAZ162" s="285"/>
      <c r="DBA162" s="285"/>
      <c r="DBB162" s="285"/>
      <c r="DBC162" s="283"/>
      <c r="DBD162" s="284"/>
      <c r="DBE162" s="285"/>
      <c r="DBF162" s="285"/>
      <c r="DBG162" s="285"/>
      <c r="DBH162" s="285"/>
      <c r="DBI162" s="285"/>
      <c r="DBJ162" s="285"/>
      <c r="DBK162" s="285"/>
      <c r="DBL162" s="285"/>
      <c r="DBM162" s="285"/>
      <c r="DBN162" s="286"/>
      <c r="DBO162" s="287"/>
      <c r="DBP162" s="287"/>
      <c r="DBQ162" s="285"/>
      <c r="DBR162" s="288"/>
      <c r="DBS162" s="288"/>
      <c r="DBT162" s="289"/>
      <c r="DBU162" s="285"/>
      <c r="DBV162" s="285"/>
      <c r="DBW162" s="285"/>
      <c r="DBX162" s="285"/>
      <c r="DBY162" s="285"/>
      <c r="DBZ162" s="283"/>
      <c r="DCA162" s="284"/>
      <c r="DCB162" s="285"/>
      <c r="DCC162" s="285"/>
      <c r="DCD162" s="285"/>
      <c r="DCE162" s="285"/>
      <c r="DCF162" s="285"/>
      <c r="DCG162" s="285"/>
      <c r="DCH162" s="285"/>
      <c r="DCI162" s="285"/>
      <c r="DCJ162" s="285"/>
      <c r="DCK162" s="286"/>
      <c r="DCL162" s="287"/>
      <c r="DCM162" s="287"/>
      <c r="DCN162" s="285"/>
      <c r="DCO162" s="288"/>
      <c r="DCP162" s="288"/>
      <c r="DCQ162" s="289"/>
      <c r="DCR162" s="285"/>
      <c r="DCS162" s="285"/>
      <c r="DCT162" s="285"/>
      <c r="DCU162" s="285"/>
      <c r="DCV162" s="285"/>
      <c r="DCW162" s="283"/>
      <c r="DCX162" s="284"/>
      <c r="DCY162" s="285"/>
      <c r="DCZ162" s="285"/>
      <c r="DDA162" s="285"/>
      <c r="DDB162" s="285"/>
      <c r="DDC162" s="285"/>
      <c r="DDD162" s="285"/>
      <c r="DDE162" s="285"/>
      <c r="DDF162" s="285"/>
      <c r="DDG162" s="285"/>
      <c r="DDH162" s="286"/>
      <c r="DDI162" s="287"/>
      <c r="DDJ162" s="287"/>
      <c r="DDK162" s="285"/>
      <c r="DDL162" s="288"/>
      <c r="DDM162" s="288"/>
      <c r="DDN162" s="289"/>
      <c r="DDO162" s="285"/>
      <c r="DDP162" s="285"/>
      <c r="DDQ162" s="285"/>
      <c r="DDR162" s="285"/>
      <c r="DDS162" s="285"/>
      <c r="DDT162" s="283"/>
      <c r="DDU162" s="284"/>
      <c r="DDV162" s="285"/>
      <c r="DDW162" s="285"/>
      <c r="DDX162" s="285"/>
      <c r="DDY162" s="285"/>
      <c r="DDZ162" s="285"/>
      <c r="DEA162" s="285"/>
      <c r="DEB162" s="285"/>
      <c r="DEC162" s="285"/>
      <c r="DED162" s="285"/>
      <c r="DEE162" s="286"/>
      <c r="DEF162" s="287"/>
      <c r="DEG162" s="287"/>
      <c r="DEH162" s="285"/>
      <c r="DEI162" s="288"/>
      <c r="DEJ162" s="288"/>
      <c r="DEK162" s="289"/>
      <c r="DEL162" s="285"/>
      <c r="DEM162" s="285"/>
      <c r="DEN162" s="285"/>
      <c r="DEO162" s="285"/>
      <c r="DEP162" s="285"/>
      <c r="DEQ162" s="283"/>
      <c r="DER162" s="284"/>
      <c r="DES162" s="285"/>
      <c r="DET162" s="285"/>
      <c r="DEU162" s="285"/>
      <c r="DEV162" s="285"/>
      <c r="DEW162" s="285"/>
      <c r="DEX162" s="285"/>
      <c r="DEY162" s="285"/>
      <c r="DEZ162" s="285"/>
      <c r="DFA162" s="285"/>
      <c r="DFB162" s="286"/>
      <c r="DFC162" s="287"/>
      <c r="DFD162" s="287"/>
      <c r="DFE162" s="285"/>
      <c r="DFF162" s="288"/>
      <c r="DFG162" s="288"/>
      <c r="DFH162" s="289"/>
      <c r="DFI162" s="285"/>
      <c r="DFJ162" s="285"/>
      <c r="DFK162" s="285"/>
      <c r="DFL162" s="285"/>
      <c r="DFM162" s="285"/>
      <c r="DFN162" s="283"/>
      <c r="DFO162" s="284"/>
      <c r="DFP162" s="285"/>
      <c r="DFQ162" s="285"/>
      <c r="DFR162" s="285"/>
      <c r="DFS162" s="285"/>
      <c r="DFT162" s="285"/>
      <c r="DFU162" s="285"/>
      <c r="DFV162" s="285"/>
      <c r="DFW162" s="285"/>
      <c r="DFX162" s="285"/>
      <c r="DFY162" s="286"/>
      <c r="DFZ162" s="287"/>
      <c r="DGA162" s="287"/>
      <c r="DGB162" s="285"/>
      <c r="DGC162" s="288"/>
      <c r="DGD162" s="288"/>
      <c r="DGE162" s="289"/>
      <c r="DGF162" s="285"/>
      <c r="DGG162" s="285"/>
      <c r="DGH162" s="285"/>
      <c r="DGI162" s="285"/>
      <c r="DGJ162" s="285"/>
      <c r="DGK162" s="283"/>
      <c r="DGL162" s="284"/>
      <c r="DGM162" s="285"/>
      <c r="DGN162" s="285"/>
      <c r="DGO162" s="285"/>
      <c r="DGP162" s="285"/>
      <c r="DGQ162" s="285"/>
      <c r="DGR162" s="285"/>
      <c r="DGS162" s="285"/>
      <c r="DGT162" s="285"/>
      <c r="DGU162" s="285"/>
      <c r="DGV162" s="286"/>
      <c r="DGW162" s="287"/>
      <c r="DGX162" s="287"/>
      <c r="DGY162" s="285"/>
      <c r="DGZ162" s="288"/>
      <c r="DHA162" s="288"/>
      <c r="DHB162" s="289"/>
      <c r="DHC162" s="285"/>
      <c r="DHD162" s="285"/>
      <c r="DHE162" s="285"/>
      <c r="DHF162" s="285"/>
      <c r="DHG162" s="285"/>
      <c r="DHH162" s="283"/>
      <c r="DHI162" s="284"/>
      <c r="DHJ162" s="285"/>
      <c r="DHK162" s="285"/>
      <c r="DHL162" s="285"/>
      <c r="DHM162" s="285"/>
      <c r="DHN162" s="285"/>
      <c r="DHO162" s="285"/>
      <c r="DHP162" s="285"/>
      <c r="DHQ162" s="285"/>
      <c r="DHR162" s="285"/>
      <c r="DHS162" s="286"/>
      <c r="DHT162" s="287"/>
      <c r="DHU162" s="287"/>
      <c r="DHV162" s="285"/>
      <c r="DHW162" s="288"/>
      <c r="DHX162" s="288"/>
      <c r="DHY162" s="289"/>
      <c r="DHZ162" s="285"/>
      <c r="DIA162" s="285"/>
      <c r="DIB162" s="285"/>
      <c r="DIC162" s="285"/>
      <c r="DID162" s="285"/>
      <c r="DIE162" s="283"/>
      <c r="DIF162" s="284"/>
      <c r="DIG162" s="285"/>
      <c r="DIH162" s="285"/>
      <c r="DII162" s="285"/>
      <c r="DIJ162" s="285"/>
      <c r="DIK162" s="285"/>
      <c r="DIL162" s="285"/>
      <c r="DIM162" s="285"/>
      <c r="DIN162" s="285"/>
      <c r="DIO162" s="285"/>
      <c r="DIP162" s="286"/>
      <c r="DIQ162" s="287"/>
      <c r="DIR162" s="287"/>
      <c r="DIS162" s="285"/>
      <c r="DIT162" s="288"/>
      <c r="DIU162" s="288"/>
      <c r="DIV162" s="289"/>
      <c r="DIW162" s="285"/>
      <c r="DIX162" s="285"/>
      <c r="DIY162" s="285"/>
      <c r="DIZ162" s="285"/>
      <c r="DJA162" s="285"/>
      <c r="DJB162" s="283"/>
      <c r="DJC162" s="284"/>
      <c r="DJD162" s="285"/>
      <c r="DJE162" s="285"/>
      <c r="DJF162" s="285"/>
      <c r="DJG162" s="285"/>
      <c r="DJH162" s="285"/>
      <c r="DJI162" s="285"/>
      <c r="DJJ162" s="285"/>
      <c r="DJK162" s="285"/>
      <c r="DJL162" s="285"/>
      <c r="DJM162" s="286"/>
      <c r="DJN162" s="287"/>
      <c r="DJO162" s="287"/>
      <c r="DJP162" s="285"/>
      <c r="DJQ162" s="288"/>
      <c r="DJR162" s="288"/>
      <c r="DJS162" s="289"/>
      <c r="DJT162" s="285"/>
      <c r="DJU162" s="285"/>
      <c r="DJV162" s="285"/>
      <c r="DJW162" s="285"/>
      <c r="DJX162" s="285"/>
      <c r="DJY162" s="283"/>
      <c r="DJZ162" s="284"/>
      <c r="DKA162" s="285"/>
      <c r="DKB162" s="285"/>
      <c r="DKC162" s="285"/>
      <c r="DKD162" s="285"/>
      <c r="DKE162" s="285"/>
      <c r="DKF162" s="285"/>
      <c r="DKG162" s="285"/>
      <c r="DKH162" s="285"/>
      <c r="DKI162" s="285"/>
      <c r="DKJ162" s="286"/>
      <c r="DKK162" s="287"/>
      <c r="DKL162" s="287"/>
      <c r="DKM162" s="285"/>
      <c r="DKN162" s="288"/>
      <c r="DKO162" s="288"/>
      <c r="DKP162" s="289"/>
      <c r="DKQ162" s="285"/>
      <c r="DKR162" s="285"/>
      <c r="DKS162" s="285"/>
      <c r="DKT162" s="285"/>
      <c r="DKU162" s="285"/>
      <c r="DKV162" s="283"/>
      <c r="DKW162" s="284"/>
      <c r="DKX162" s="285"/>
      <c r="DKY162" s="285"/>
      <c r="DKZ162" s="285"/>
      <c r="DLA162" s="285"/>
      <c r="DLB162" s="285"/>
      <c r="DLC162" s="285"/>
      <c r="DLD162" s="285"/>
      <c r="DLE162" s="285"/>
      <c r="DLF162" s="285"/>
      <c r="DLG162" s="286"/>
      <c r="DLH162" s="287"/>
      <c r="DLI162" s="287"/>
      <c r="DLJ162" s="285"/>
      <c r="DLK162" s="288"/>
      <c r="DLL162" s="288"/>
      <c r="DLM162" s="289"/>
      <c r="DLN162" s="285"/>
      <c r="DLO162" s="285"/>
      <c r="DLP162" s="285"/>
      <c r="DLQ162" s="285"/>
      <c r="DLR162" s="285"/>
      <c r="DLS162" s="283"/>
      <c r="DLT162" s="284"/>
      <c r="DLU162" s="285"/>
      <c r="DLV162" s="285"/>
      <c r="DLW162" s="285"/>
      <c r="DLX162" s="285"/>
      <c r="DLY162" s="285"/>
      <c r="DLZ162" s="285"/>
      <c r="DMA162" s="285"/>
      <c r="DMB162" s="285"/>
      <c r="DMC162" s="285"/>
      <c r="DMD162" s="286"/>
      <c r="DME162" s="287"/>
      <c r="DMF162" s="287"/>
      <c r="DMG162" s="285"/>
      <c r="DMH162" s="288"/>
      <c r="DMI162" s="288"/>
      <c r="DMJ162" s="289"/>
      <c r="DMK162" s="285"/>
      <c r="DML162" s="285"/>
      <c r="DMM162" s="285"/>
      <c r="DMN162" s="285"/>
      <c r="DMO162" s="285"/>
      <c r="DMP162" s="283"/>
      <c r="DMQ162" s="284"/>
      <c r="DMR162" s="285"/>
      <c r="DMS162" s="285"/>
      <c r="DMT162" s="285"/>
      <c r="DMU162" s="285"/>
      <c r="DMV162" s="285"/>
      <c r="DMW162" s="285"/>
      <c r="DMX162" s="285"/>
      <c r="DMY162" s="285"/>
      <c r="DMZ162" s="285"/>
      <c r="DNA162" s="286"/>
      <c r="DNB162" s="287"/>
      <c r="DNC162" s="287"/>
      <c r="DND162" s="285"/>
      <c r="DNE162" s="288"/>
      <c r="DNF162" s="288"/>
      <c r="DNG162" s="289"/>
      <c r="DNH162" s="285"/>
      <c r="DNI162" s="285"/>
      <c r="DNJ162" s="285"/>
      <c r="DNK162" s="285"/>
      <c r="DNL162" s="285"/>
      <c r="DNM162" s="283"/>
      <c r="DNN162" s="284"/>
      <c r="DNO162" s="285"/>
      <c r="DNP162" s="285"/>
      <c r="DNQ162" s="285"/>
      <c r="DNR162" s="285"/>
      <c r="DNS162" s="285"/>
      <c r="DNT162" s="285"/>
      <c r="DNU162" s="285"/>
      <c r="DNV162" s="285"/>
      <c r="DNW162" s="285"/>
      <c r="DNX162" s="286"/>
      <c r="DNY162" s="287"/>
      <c r="DNZ162" s="287"/>
      <c r="DOA162" s="285"/>
      <c r="DOB162" s="288"/>
      <c r="DOC162" s="288"/>
      <c r="DOD162" s="289"/>
      <c r="DOE162" s="285"/>
      <c r="DOF162" s="285"/>
      <c r="DOG162" s="285"/>
      <c r="DOH162" s="285"/>
      <c r="DOI162" s="285"/>
      <c r="DOJ162" s="283"/>
      <c r="DOK162" s="284"/>
      <c r="DOL162" s="285"/>
      <c r="DOM162" s="285"/>
      <c r="DON162" s="285"/>
      <c r="DOO162" s="285"/>
      <c r="DOP162" s="285"/>
      <c r="DOQ162" s="285"/>
      <c r="DOR162" s="285"/>
      <c r="DOS162" s="285"/>
      <c r="DOT162" s="285"/>
      <c r="DOU162" s="286"/>
      <c r="DOV162" s="287"/>
      <c r="DOW162" s="287"/>
      <c r="DOX162" s="285"/>
      <c r="DOY162" s="288"/>
      <c r="DOZ162" s="288"/>
      <c r="DPA162" s="289"/>
      <c r="DPB162" s="285"/>
      <c r="DPC162" s="285"/>
      <c r="DPD162" s="285"/>
      <c r="DPE162" s="285"/>
      <c r="DPF162" s="285"/>
      <c r="DPG162" s="283"/>
      <c r="DPH162" s="284"/>
      <c r="DPI162" s="285"/>
      <c r="DPJ162" s="285"/>
      <c r="DPK162" s="285"/>
      <c r="DPL162" s="285"/>
      <c r="DPM162" s="285"/>
      <c r="DPN162" s="285"/>
      <c r="DPO162" s="285"/>
      <c r="DPP162" s="285"/>
      <c r="DPQ162" s="285"/>
      <c r="DPR162" s="286"/>
      <c r="DPS162" s="287"/>
      <c r="DPT162" s="287"/>
      <c r="DPU162" s="285"/>
      <c r="DPV162" s="288"/>
      <c r="DPW162" s="288"/>
      <c r="DPX162" s="289"/>
      <c r="DPY162" s="285"/>
      <c r="DPZ162" s="285"/>
      <c r="DQA162" s="285"/>
      <c r="DQB162" s="285"/>
      <c r="DQC162" s="285"/>
      <c r="DQD162" s="283"/>
      <c r="DQE162" s="284"/>
      <c r="DQF162" s="285"/>
      <c r="DQG162" s="285"/>
      <c r="DQH162" s="285"/>
      <c r="DQI162" s="285"/>
      <c r="DQJ162" s="285"/>
      <c r="DQK162" s="285"/>
      <c r="DQL162" s="285"/>
      <c r="DQM162" s="285"/>
      <c r="DQN162" s="285"/>
      <c r="DQO162" s="286"/>
      <c r="DQP162" s="287"/>
      <c r="DQQ162" s="287"/>
      <c r="DQR162" s="285"/>
      <c r="DQS162" s="288"/>
      <c r="DQT162" s="288"/>
      <c r="DQU162" s="289"/>
      <c r="DQV162" s="285"/>
      <c r="DQW162" s="285"/>
      <c r="DQX162" s="285"/>
      <c r="DQY162" s="285"/>
      <c r="DQZ162" s="285"/>
      <c r="DRA162" s="283"/>
      <c r="DRB162" s="284"/>
      <c r="DRC162" s="285"/>
      <c r="DRD162" s="285"/>
      <c r="DRE162" s="285"/>
      <c r="DRF162" s="285"/>
      <c r="DRG162" s="285"/>
      <c r="DRH162" s="285"/>
      <c r="DRI162" s="285"/>
      <c r="DRJ162" s="285"/>
      <c r="DRK162" s="285"/>
      <c r="DRL162" s="286"/>
      <c r="DRM162" s="287"/>
      <c r="DRN162" s="287"/>
      <c r="DRO162" s="285"/>
      <c r="DRP162" s="288"/>
      <c r="DRQ162" s="288"/>
      <c r="DRR162" s="289"/>
      <c r="DRS162" s="285"/>
      <c r="DRT162" s="285"/>
      <c r="DRU162" s="285"/>
      <c r="DRV162" s="285"/>
      <c r="DRW162" s="285"/>
      <c r="DRX162" s="283"/>
      <c r="DRY162" s="284"/>
      <c r="DRZ162" s="285"/>
      <c r="DSA162" s="285"/>
      <c r="DSB162" s="285"/>
      <c r="DSC162" s="285"/>
      <c r="DSD162" s="285"/>
      <c r="DSE162" s="285"/>
      <c r="DSF162" s="285"/>
      <c r="DSG162" s="285"/>
      <c r="DSH162" s="285"/>
      <c r="DSI162" s="286"/>
      <c r="DSJ162" s="287"/>
      <c r="DSK162" s="287"/>
      <c r="DSL162" s="285"/>
      <c r="DSM162" s="288"/>
      <c r="DSN162" s="288"/>
      <c r="DSO162" s="289"/>
      <c r="DSP162" s="285"/>
      <c r="DSQ162" s="285"/>
      <c r="DSR162" s="285"/>
      <c r="DSS162" s="285"/>
      <c r="DST162" s="285"/>
      <c r="DSU162" s="283"/>
      <c r="DSV162" s="284"/>
      <c r="DSW162" s="285"/>
      <c r="DSX162" s="285"/>
      <c r="DSY162" s="285"/>
      <c r="DSZ162" s="285"/>
      <c r="DTA162" s="285"/>
      <c r="DTB162" s="285"/>
      <c r="DTC162" s="285"/>
      <c r="DTD162" s="285"/>
      <c r="DTE162" s="285"/>
      <c r="DTF162" s="286"/>
      <c r="DTG162" s="287"/>
      <c r="DTH162" s="287"/>
      <c r="DTI162" s="285"/>
      <c r="DTJ162" s="288"/>
      <c r="DTK162" s="288"/>
      <c r="DTL162" s="289"/>
      <c r="DTM162" s="285"/>
      <c r="DTN162" s="285"/>
      <c r="DTO162" s="285"/>
      <c r="DTP162" s="285"/>
      <c r="DTQ162" s="285"/>
      <c r="DTR162" s="283"/>
      <c r="DTS162" s="284"/>
      <c r="DTT162" s="285"/>
      <c r="DTU162" s="285"/>
      <c r="DTV162" s="285"/>
      <c r="DTW162" s="285"/>
      <c r="DTX162" s="285"/>
      <c r="DTY162" s="285"/>
      <c r="DTZ162" s="285"/>
      <c r="DUA162" s="285"/>
      <c r="DUB162" s="285"/>
      <c r="DUC162" s="286"/>
      <c r="DUD162" s="287"/>
      <c r="DUE162" s="287"/>
      <c r="DUF162" s="285"/>
      <c r="DUG162" s="288"/>
      <c r="DUH162" s="288"/>
      <c r="DUI162" s="289"/>
      <c r="DUJ162" s="285"/>
      <c r="DUK162" s="285"/>
      <c r="DUL162" s="285"/>
      <c r="DUM162" s="285"/>
      <c r="DUN162" s="285"/>
      <c r="DUO162" s="283"/>
      <c r="DUP162" s="284"/>
      <c r="DUQ162" s="285"/>
      <c r="DUR162" s="285"/>
      <c r="DUS162" s="285"/>
      <c r="DUT162" s="285"/>
      <c r="DUU162" s="285"/>
      <c r="DUV162" s="285"/>
      <c r="DUW162" s="285"/>
      <c r="DUX162" s="285"/>
      <c r="DUY162" s="285"/>
      <c r="DUZ162" s="286"/>
      <c r="DVA162" s="287"/>
      <c r="DVB162" s="287"/>
      <c r="DVC162" s="285"/>
      <c r="DVD162" s="288"/>
      <c r="DVE162" s="288"/>
      <c r="DVF162" s="289"/>
      <c r="DVG162" s="285"/>
      <c r="DVH162" s="285"/>
      <c r="DVI162" s="285"/>
      <c r="DVJ162" s="285"/>
      <c r="DVK162" s="285"/>
      <c r="DVL162" s="283"/>
      <c r="DVM162" s="284"/>
      <c r="DVN162" s="285"/>
      <c r="DVO162" s="285"/>
      <c r="DVP162" s="285"/>
      <c r="DVQ162" s="285"/>
      <c r="DVR162" s="285"/>
      <c r="DVS162" s="285"/>
      <c r="DVT162" s="285"/>
      <c r="DVU162" s="285"/>
      <c r="DVV162" s="285"/>
      <c r="DVW162" s="286"/>
      <c r="DVX162" s="287"/>
      <c r="DVY162" s="287"/>
      <c r="DVZ162" s="285"/>
      <c r="DWA162" s="288"/>
      <c r="DWB162" s="288"/>
      <c r="DWC162" s="289"/>
      <c r="DWD162" s="285"/>
      <c r="DWE162" s="285"/>
      <c r="DWF162" s="285"/>
      <c r="DWG162" s="285"/>
      <c r="DWH162" s="285"/>
      <c r="DWI162" s="283"/>
      <c r="DWJ162" s="284"/>
      <c r="DWK162" s="285"/>
      <c r="DWL162" s="285"/>
      <c r="DWM162" s="285"/>
      <c r="DWN162" s="285"/>
      <c r="DWO162" s="285"/>
      <c r="DWP162" s="285"/>
      <c r="DWQ162" s="285"/>
      <c r="DWR162" s="285"/>
      <c r="DWS162" s="285"/>
      <c r="DWT162" s="286"/>
      <c r="DWU162" s="287"/>
      <c r="DWV162" s="287"/>
      <c r="DWW162" s="285"/>
      <c r="DWX162" s="288"/>
      <c r="DWY162" s="288"/>
      <c r="DWZ162" s="289"/>
      <c r="DXA162" s="285"/>
      <c r="DXB162" s="285"/>
      <c r="DXC162" s="285"/>
      <c r="DXD162" s="285"/>
      <c r="DXE162" s="285"/>
      <c r="DXF162" s="283"/>
      <c r="DXG162" s="284"/>
      <c r="DXH162" s="285"/>
      <c r="DXI162" s="285"/>
      <c r="DXJ162" s="285"/>
      <c r="DXK162" s="285"/>
      <c r="DXL162" s="285"/>
      <c r="DXM162" s="285"/>
      <c r="DXN162" s="285"/>
      <c r="DXO162" s="285"/>
      <c r="DXP162" s="285"/>
      <c r="DXQ162" s="286"/>
      <c r="DXR162" s="287"/>
      <c r="DXS162" s="287"/>
      <c r="DXT162" s="285"/>
      <c r="DXU162" s="288"/>
      <c r="DXV162" s="288"/>
      <c r="DXW162" s="289"/>
      <c r="DXX162" s="285"/>
      <c r="DXY162" s="285"/>
      <c r="DXZ162" s="285"/>
      <c r="DYA162" s="285"/>
      <c r="DYB162" s="285"/>
      <c r="DYC162" s="283"/>
      <c r="DYD162" s="284"/>
      <c r="DYE162" s="285"/>
      <c r="DYF162" s="285"/>
      <c r="DYG162" s="285"/>
      <c r="DYH162" s="285"/>
      <c r="DYI162" s="285"/>
      <c r="DYJ162" s="285"/>
      <c r="DYK162" s="285"/>
      <c r="DYL162" s="285"/>
      <c r="DYM162" s="285"/>
      <c r="DYN162" s="286"/>
      <c r="DYO162" s="287"/>
      <c r="DYP162" s="287"/>
      <c r="DYQ162" s="285"/>
      <c r="DYR162" s="288"/>
      <c r="DYS162" s="288"/>
      <c r="DYT162" s="289"/>
      <c r="DYU162" s="285"/>
      <c r="DYV162" s="285"/>
      <c r="DYW162" s="285"/>
      <c r="DYX162" s="285"/>
      <c r="DYY162" s="285"/>
      <c r="DYZ162" s="283"/>
      <c r="DZA162" s="284"/>
      <c r="DZB162" s="285"/>
      <c r="DZC162" s="285"/>
      <c r="DZD162" s="285"/>
      <c r="DZE162" s="285"/>
      <c r="DZF162" s="285"/>
      <c r="DZG162" s="285"/>
      <c r="DZH162" s="285"/>
      <c r="DZI162" s="285"/>
      <c r="DZJ162" s="285"/>
      <c r="DZK162" s="286"/>
      <c r="DZL162" s="287"/>
      <c r="DZM162" s="287"/>
      <c r="DZN162" s="285"/>
      <c r="DZO162" s="288"/>
      <c r="DZP162" s="288"/>
      <c r="DZQ162" s="289"/>
      <c r="DZR162" s="285"/>
      <c r="DZS162" s="285"/>
      <c r="DZT162" s="285"/>
      <c r="DZU162" s="285"/>
      <c r="DZV162" s="285"/>
      <c r="DZW162" s="283"/>
      <c r="DZX162" s="284"/>
      <c r="DZY162" s="285"/>
      <c r="DZZ162" s="285"/>
      <c r="EAA162" s="285"/>
      <c r="EAB162" s="285"/>
      <c r="EAC162" s="285"/>
      <c r="EAD162" s="285"/>
      <c r="EAE162" s="285"/>
      <c r="EAF162" s="285"/>
      <c r="EAG162" s="285"/>
      <c r="EAH162" s="286"/>
      <c r="EAI162" s="287"/>
      <c r="EAJ162" s="287"/>
      <c r="EAK162" s="285"/>
      <c r="EAL162" s="288"/>
      <c r="EAM162" s="288"/>
      <c r="EAN162" s="289"/>
      <c r="EAO162" s="285"/>
      <c r="EAP162" s="285"/>
      <c r="EAQ162" s="285"/>
      <c r="EAR162" s="285"/>
      <c r="EAS162" s="285"/>
      <c r="EAT162" s="283"/>
      <c r="EAU162" s="284"/>
      <c r="EAV162" s="285"/>
      <c r="EAW162" s="285"/>
      <c r="EAX162" s="285"/>
      <c r="EAY162" s="285"/>
      <c r="EAZ162" s="285"/>
      <c r="EBA162" s="285"/>
      <c r="EBB162" s="285"/>
      <c r="EBC162" s="285"/>
      <c r="EBD162" s="285"/>
      <c r="EBE162" s="286"/>
      <c r="EBF162" s="287"/>
      <c r="EBG162" s="287"/>
      <c r="EBH162" s="285"/>
      <c r="EBI162" s="288"/>
      <c r="EBJ162" s="288"/>
      <c r="EBK162" s="289"/>
      <c r="EBL162" s="285"/>
      <c r="EBM162" s="285"/>
      <c r="EBN162" s="285"/>
      <c r="EBO162" s="285"/>
      <c r="EBP162" s="285"/>
      <c r="EBQ162" s="283"/>
      <c r="EBR162" s="284"/>
      <c r="EBS162" s="285"/>
      <c r="EBT162" s="285"/>
      <c r="EBU162" s="285"/>
      <c r="EBV162" s="285"/>
      <c r="EBW162" s="285"/>
      <c r="EBX162" s="285"/>
      <c r="EBY162" s="285"/>
      <c r="EBZ162" s="285"/>
      <c r="ECA162" s="285"/>
      <c r="ECB162" s="286"/>
      <c r="ECC162" s="287"/>
      <c r="ECD162" s="287"/>
      <c r="ECE162" s="285"/>
      <c r="ECF162" s="288"/>
      <c r="ECG162" s="288"/>
      <c r="ECH162" s="289"/>
      <c r="ECI162" s="285"/>
      <c r="ECJ162" s="285"/>
      <c r="ECK162" s="285"/>
      <c r="ECL162" s="285"/>
      <c r="ECM162" s="285"/>
      <c r="ECN162" s="283"/>
      <c r="ECO162" s="284"/>
      <c r="ECP162" s="285"/>
      <c r="ECQ162" s="285"/>
      <c r="ECR162" s="285"/>
      <c r="ECS162" s="285"/>
      <c r="ECT162" s="285"/>
      <c r="ECU162" s="285"/>
      <c r="ECV162" s="285"/>
      <c r="ECW162" s="285"/>
      <c r="ECX162" s="285"/>
      <c r="ECY162" s="286"/>
      <c r="ECZ162" s="287"/>
      <c r="EDA162" s="287"/>
      <c r="EDB162" s="285"/>
      <c r="EDC162" s="288"/>
      <c r="EDD162" s="288"/>
      <c r="EDE162" s="289"/>
      <c r="EDF162" s="285"/>
      <c r="EDG162" s="285"/>
      <c r="EDH162" s="285"/>
      <c r="EDI162" s="285"/>
      <c r="EDJ162" s="285"/>
      <c r="EDK162" s="283"/>
      <c r="EDL162" s="284"/>
      <c r="EDM162" s="285"/>
      <c r="EDN162" s="285"/>
      <c r="EDO162" s="285"/>
      <c r="EDP162" s="285"/>
      <c r="EDQ162" s="285"/>
      <c r="EDR162" s="285"/>
      <c r="EDS162" s="285"/>
      <c r="EDT162" s="285"/>
      <c r="EDU162" s="285"/>
      <c r="EDV162" s="286"/>
      <c r="EDW162" s="287"/>
      <c r="EDX162" s="287"/>
      <c r="EDY162" s="285"/>
      <c r="EDZ162" s="288"/>
      <c r="EEA162" s="288"/>
      <c r="EEB162" s="289"/>
      <c r="EEC162" s="285"/>
      <c r="EED162" s="285"/>
      <c r="EEE162" s="285"/>
      <c r="EEF162" s="285"/>
      <c r="EEG162" s="285"/>
      <c r="EEH162" s="283"/>
      <c r="EEI162" s="284"/>
      <c r="EEJ162" s="285"/>
      <c r="EEK162" s="285"/>
      <c r="EEL162" s="285"/>
      <c r="EEM162" s="285"/>
      <c r="EEN162" s="285"/>
      <c r="EEO162" s="285"/>
      <c r="EEP162" s="285"/>
      <c r="EEQ162" s="285"/>
      <c r="EER162" s="285"/>
      <c r="EES162" s="286"/>
      <c r="EET162" s="287"/>
      <c r="EEU162" s="287"/>
      <c r="EEV162" s="285"/>
      <c r="EEW162" s="288"/>
      <c r="EEX162" s="288"/>
      <c r="EEY162" s="289"/>
      <c r="EEZ162" s="285"/>
      <c r="EFA162" s="285"/>
      <c r="EFB162" s="285"/>
      <c r="EFC162" s="285"/>
      <c r="EFD162" s="285"/>
      <c r="EFE162" s="283"/>
      <c r="EFF162" s="284"/>
      <c r="EFG162" s="285"/>
      <c r="EFH162" s="285"/>
      <c r="EFI162" s="285"/>
      <c r="EFJ162" s="285"/>
      <c r="EFK162" s="285"/>
      <c r="EFL162" s="285"/>
      <c r="EFM162" s="285"/>
      <c r="EFN162" s="285"/>
      <c r="EFO162" s="285"/>
      <c r="EFP162" s="286"/>
      <c r="EFQ162" s="287"/>
      <c r="EFR162" s="287"/>
      <c r="EFS162" s="285"/>
      <c r="EFT162" s="288"/>
      <c r="EFU162" s="288"/>
      <c r="EFV162" s="289"/>
      <c r="EFW162" s="285"/>
      <c r="EFX162" s="285"/>
      <c r="EFY162" s="285"/>
      <c r="EFZ162" s="285"/>
      <c r="EGA162" s="285"/>
      <c r="EGB162" s="283"/>
      <c r="EGC162" s="284"/>
      <c r="EGD162" s="285"/>
      <c r="EGE162" s="285"/>
      <c r="EGF162" s="285"/>
      <c r="EGG162" s="285"/>
      <c r="EGH162" s="285"/>
      <c r="EGI162" s="285"/>
      <c r="EGJ162" s="285"/>
      <c r="EGK162" s="285"/>
      <c r="EGL162" s="285"/>
      <c r="EGM162" s="286"/>
      <c r="EGN162" s="287"/>
      <c r="EGO162" s="287"/>
      <c r="EGP162" s="285"/>
      <c r="EGQ162" s="288"/>
      <c r="EGR162" s="288"/>
      <c r="EGS162" s="289"/>
      <c r="EGT162" s="285"/>
      <c r="EGU162" s="285"/>
      <c r="EGV162" s="285"/>
      <c r="EGW162" s="285"/>
      <c r="EGX162" s="285"/>
      <c r="EGY162" s="283"/>
      <c r="EGZ162" s="284"/>
      <c r="EHA162" s="285"/>
      <c r="EHB162" s="285"/>
      <c r="EHC162" s="285"/>
      <c r="EHD162" s="285"/>
      <c r="EHE162" s="285"/>
      <c r="EHF162" s="285"/>
      <c r="EHG162" s="285"/>
      <c r="EHH162" s="285"/>
      <c r="EHI162" s="285"/>
      <c r="EHJ162" s="286"/>
      <c r="EHK162" s="287"/>
      <c r="EHL162" s="287"/>
      <c r="EHM162" s="285"/>
      <c r="EHN162" s="288"/>
      <c r="EHO162" s="288"/>
      <c r="EHP162" s="289"/>
      <c r="EHQ162" s="285"/>
      <c r="EHR162" s="285"/>
      <c r="EHS162" s="285"/>
      <c r="EHT162" s="285"/>
      <c r="EHU162" s="285"/>
      <c r="EHV162" s="283"/>
      <c r="EHW162" s="284"/>
      <c r="EHX162" s="285"/>
      <c r="EHY162" s="285"/>
      <c r="EHZ162" s="285"/>
      <c r="EIA162" s="285"/>
      <c r="EIB162" s="285"/>
      <c r="EIC162" s="285"/>
      <c r="EID162" s="285"/>
      <c r="EIE162" s="285"/>
      <c r="EIF162" s="285"/>
      <c r="EIG162" s="286"/>
      <c r="EIH162" s="287"/>
      <c r="EII162" s="287"/>
      <c r="EIJ162" s="285"/>
      <c r="EIK162" s="288"/>
      <c r="EIL162" s="288"/>
      <c r="EIM162" s="289"/>
      <c r="EIN162" s="285"/>
      <c r="EIO162" s="285"/>
      <c r="EIP162" s="285"/>
      <c r="EIQ162" s="285"/>
      <c r="EIR162" s="285"/>
      <c r="EIS162" s="283"/>
      <c r="EIT162" s="284"/>
      <c r="EIU162" s="285"/>
      <c r="EIV162" s="285"/>
      <c r="EIW162" s="285"/>
      <c r="EIX162" s="285"/>
      <c r="EIY162" s="285"/>
      <c r="EIZ162" s="285"/>
      <c r="EJA162" s="285"/>
      <c r="EJB162" s="285"/>
      <c r="EJC162" s="285"/>
      <c r="EJD162" s="286"/>
      <c r="EJE162" s="287"/>
      <c r="EJF162" s="287"/>
      <c r="EJG162" s="285"/>
      <c r="EJH162" s="288"/>
      <c r="EJI162" s="288"/>
      <c r="EJJ162" s="289"/>
      <c r="EJK162" s="285"/>
      <c r="EJL162" s="285"/>
      <c r="EJM162" s="285"/>
      <c r="EJN162" s="285"/>
      <c r="EJO162" s="285"/>
      <c r="EJP162" s="283"/>
      <c r="EJQ162" s="284"/>
      <c r="EJR162" s="285"/>
      <c r="EJS162" s="285"/>
      <c r="EJT162" s="285"/>
      <c r="EJU162" s="285"/>
      <c r="EJV162" s="285"/>
      <c r="EJW162" s="285"/>
      <c r="EJX162" s="285"/>
      <c r="EJY162" s="285"/>
      <c r="EJZ162" s="285"/>
      <c r="EKA162" s="286"/>
      <c r="EKB162" s="287"/>
      <c r="EKC162" s="287"/>
      <c r="EKD162" s="285"/>
      <c r="EKE162" s="288"/>
      <c r="EKF162" s="288"/>
      <c r="EKG162" s="289"/>
      <c r="EKH162" s="285"/>
      <c r="EKI162" s="285"/>
      <c r="EKJ162" s="285"/>
      <c r="EKK162" s="285"/>
      <c r="EKL162" s="285"/>
      <c r="EKM162" s="283"/>
      <c r="EKN162" s="284"/>
      <c r="EKO162" s="285"/>
      <c r="EKP162" s="285"/>
      <c r="EKQ162" s="285"/>
      <c r="EKR162" s="285"/>
      <c r="EKS162" s="285"/>
      <c r="EKT162" s="285"/>
      <c r="EKU162" s="285"/>
      <c r="EKV162" s="285"/>
      <c r="EKW162" s="285"/>
      <c r="EKX162" s="286"/>
      <c r="EKY162" s="287"/>
      <c r="EKZ162" s="287"/>
      <c r="ELA162" s="285"/>
      <c r="ELB162" s="288"/>
      <c r="ELC162" s="288"/>
      <c r="ELD162" s="289"/>
      <c r="ELE162" s="285"/>
      <c r="ELF162" s="285"/>
      <c r="ELG162" s="285"/>
      <c r="ELH162" s="285"/>
      <c r="ELI162" s="285"/>
      <c r="ELJ162" s="283"/>
      <c r="ELK162" s="284"/>
      <c r="ELL162" s="285"/>
      <c r="ELM162" s="285"/>
      <c r="ELN162" s="285"/>
      <c r="ELO162" s="285"/>
      <c r="ELP162" s="285"/>
      <c r="ELQ162" s="285"/>
      <c r="ELR162" s="285"/>
      <c r="ELS162" s="285"/>
      <c r="ELT162" s="285"/>
      <c r="ELU162" s="286"/>
      <c r="ELV162" s="287"/>
      <c r="ELW162" s="287"/>
      <c r="ELX162" s="285"/>
      <c r="ELY162" s="288"/>
      <c r="ELZ162" s="288"/>
      <c r="EMA162" s="289"/>
      <c r="EMB162" s="285"/>
      <c r="EMC162" s="285"/>
      <c r="EMD162" s="285"/>
      <c r="EME162" s="285"/>
      <c r="EMF162" s="285"/>
      <c r="EMG162" s="283"/>
      <c r="EMH162" s="284"/>
      <c r="EMI162" s="285"/>
      <c r="EMJ162" s="285"/>
      <c r="EMK162" s="285"/>
      <c r="EML162" s="285"/>
      <c r="EMM162" s="285"/>
      <c r="EMN162" s="285"/>
      <c r="EMO162" s="285"/>
      <c r="EMP162" s="285"/>
      <c r="EMQ162" s="285"/>
      <c r="EMR162" s="286"/>
      <c r="EMS162" s="287"/>
      <c r="EMT162" s="287"/>
      <c r="EMU162" s="285"/>
      <c r="EMV162" s="288"/>
      <c r="EMW162" s="288"/>
      <c r="EMX162" s="289"/>
      <c r="EMY162" s="285"/>
      <c r="EMZ162" s="285"/>
      <c r="ENA162" s="285"/>
      <c r="ENB162" s="285"/>
      <c r="ENC162" s="285"/>
      <c r="END162" s="283"/>
      <c r="ENE162" s="284"/>
      <c r="ENF162" s="285"/>
      <c r="ENG162" s="285"/>
      <c r="ENH162" s="285"/>
      <c r="ENI162" s="285"/>
      <c r="ENJ162" s="285"/>
      <c r="ENK162" s="285"/>
      <c r="ENL162" s="285"/>
      <c r="ENM162" s="285"/>
      <c r="ENN162" s="285"/>
      <c r="ENO162" s="286"/>
      <c r="ENP162" s="287"/>
      <c r="ENQ162" s="287"/>
      <c r="ENR162" s="285"/>
      <c r="ENS162" s="288"/>
      <c r="ENT162" s="288"/>
      <c r="ENU162" s="289"/>
      <c r="ENV162" s="285"/>
      <c r="ENW162" s="285"/>
      <c r="ENX162" s="285"/>
      <c r="ENY162" s="285"/>
      <c r="ENZ162" s="285"/>
      <c r="EOA162" s="283"/>
      <c r="EOB162" s="284"/>
      <c r="EOC162" s="285"/>
      <c r="EOD162" s="285"/>
      <c r="EOE162" s="285"/>
      <c r="EOF162" s="285"/>
      <c r="EOG162" s="285"/>
      <c r="EOH162" s="285"/>
      <c r="EOI162" s="285"/>
      <c r="EOJ162" s="285"/>
      <c r="EOK162" s="285"/>
      <c r="EOL162" s="286"/>
      <c r="EOM162" s="287"/>
      <c r="EON162" s="287"/>
      <c r="EOO162" s="285"/>
      <c r="EOP162" s="288"/>
      <c r="EOQ162" s="288"/>
      <c r="EOR162" s="289"/>
      <c r="EOS162" s="285"/>
      <c r="EOT162" s="285"/>
      <c r="EOU162" s="285"/>
      <c r="EOV162" s="285"/>
      <c r="EOW162" s="285"/>
      <c r="EOX162" s="283"/>
      <c r="EOY162" s="284"/>
      <c r="EOZ162" s="285"/>
      <c r="EPA162" s="285"/>
      <c r="EPB162" s="285"/>
      <c r="EPC162" s="285"/>
      <c r="EPD162" s="285"/>
      <c r="EPE162" s="285"/>
      <c r="EPF162" s="285"/>
      <c r="EPG162" s="285"/>
      <c r="EPH162" s="285"/>
      <c r="EPI162" s="286"/>
      <c r="EPJ162" s="287"/>
      <c r="EPK162" s="287"/>
      <c r="EPL162" s="285"/>
      <c r="EPM162" s="288"/>
      <c r="EPN162" s="288"/>
      <c r="EPO162" s="289"/>
      <c r="EPP162" s="285"/>
      <c r="EPQ162" s="285"/>
      <c r="EPR162" s="285"/>
      <c r="EPS162" s="285"/>
      <c r="EPT162" s="285"/>
      <c r="EPU162" s="283"/>
      <c r="EPV162" s="284"/>
      <c r="EPW162" s="285"/>
      <c r="EPX162" s="285"/>
      <c r="EPY162" s="285"/>
      <c r="EPZ162" s="285"/>
      <c r="EQA162" s="285"/>
      <c r="EQB162" s="285"/>
      <c r="EQC162" s="285"/>
      <c r="EQD162" s="285"/>
      <c r="EQE162" s="285"/>
      <c r="EQF162" s="286"/>
      <c r="EQG162" s="287"/>
      <c r="EQH162" s="287"/>
      <c r="EQI162" s="285"/>
      <c r="EQJ162" s="288"/>
      <c r="EQK162" s="288"/>
      <c r="EQL162" s="289"/>
      <c r="EQM162" s="285"/>
      <c r="EQN162" s="285"/>
      <c r="EQO162" s="285"/>
      <c r="EQP162" s="285"/>
      <c r="EQQ162" s="285"/>
      <c r="EQR162" s="283"/>
      <c r="EQS162" s="284"/>
      <c r="EQT162" s="285"/>
      <c r="EQU162" s="285"/>
      <c r="EQV162" s="285"/>
      <c r="EQW162" s="285"/>
      <c r="EQX162" s="285"/>
      <c r="EQY162" s="285"/>
      <c r="EQZ162" s="285"/>
      <c r="ERA162" s="285"/>
      <c r="ERB162" s="285"/>
      <c r="ERC162" s="286"/>
      <c r="ERD162" s="287"/>
      <c r="ERE162" s="287"/>
      <c r="ERF162" s="285"/>
      <c r="ERG162" s="288"/>
      <c r="ERH162" s="288"/>
      <c r="ERI162" s="289"/>
      <c r="ERJ162" s="285"/>
      <c r="ERK162" s="285"/>
      <c r="ERL162" s="285"/>
      <c r="ERM162" s="285"/>
      <c r="ERN162" s="285"/>
      <c r="ERO162" s="283"/>
      <c r="ERP162" s="284"/>
      <c r="ERQ162" s="285"/>
      <c r="ERR162" s="285"/>
      <c r="ERS162" s="285"/>
      <c r="ERT162" s="285"/>
      <c r="ERU162" s="285"/>
      <c r="ERV162" s="285"/>
      <c r="ERW162" s="285"/>
      <c r="ERX162" s="285"/>
      <c r="ERY162" s="285"/>
      <c r="ERZ162" s="286"/>
      <c r="ESA162" s="287"/>
      <c r="ESB162" s="287"/>
      <c r="ESC162" s="285"/>
      <c r="ESD162" s="288"/>
      <c r="ESE162" s="288"/>
      <c r="ESF162" s="289"/>
      <c r="ESG162" s="285"/>
      <c r="ESH162" s="285"/>
      <c r="ESI162" s="285"/>
      <c r="ESJ162" s="285"/>
      <c r="ESK162" s="285"/>
      <c r="ESL162" s="283"/>
      <c r="ESM162" s="284"/>
      <c r="ESN162" s="285"/>
      <c r="ESO162" s="285"/>
      <c r="ESP162" s="285"/>
      <c r="ESQ162" s="285"/>
      <c r="ESR162" s="285"/>
      <c r="ESS162" s="285"/>
      <c r="EST162" s="285"/>
      <c r="ESU162" s="285"/>
      <c r="ESV162" s="285"/>
      <c r="ESW162" s="286"/>
      <c r="ESX162" s="287"/>
      <c r="ESY162" s="287"/>
      <c r="ESZ162" s="285"/>
      <c r="ETA162" s="288"/>
      <c r="ETB162" s="288"/>
      <c r="ETC162" s="289"/>
      <c r="ETD162" s="285"/>
      <c r="ETE162" s="285"/>
      <c r="ETF162" s="285"/>
      <c r="ETG162" s="285"/>
      <c r="ETH162" s="285"/>
      <c r="ETI162" s="283"/>
      <c r="ETJ162" s="284"/>
      <c r="ETK162" s="285"/>
      <c r="ETL162" s="285"/>
      <c r="ETM162" s="285"/>
      <c r="ETN162" s="285"/>
      <c r="ETO162" s="285"/>
      <c r="ETP162" s="285"/>
      <c r="ETQ162" s="285"/>
      <c r="ETR162" s="285"/>
      <c r="ETS162" s="285"/>
      <c r="ETT162" s="286"/>
      <c r="ETU162" s="287"/>
      <c r="ETV162" s="287"/>
      <c r="ETW162" s="285"/>
      <c r="ETX162" s="288"/>
      <c r="ETY162" s="288"/>
      <c r="ETZ162" s="289"/>
      <c r="EUA162" s="285"/>
      <c r="EUB162" s="285"/>
      <c r="EUC162" s="285"/>
      <c r="EUD162" s="285"/>
      <c r="EUE162" s="285"/>
      <c r="EUF162" s="283"/>
      <c r="EUG162" s="284"/>
      <c r="EUH162" s="285"/>
      <c r="EUI162" s="285"/>
      <c r="EUJ162" s="285"/>
      <c r="EUK162" s="285"/>
      <c r="EUL162" s="285"/>
      <c r="EUM162" s="285"/>
      <c r="EUN162" s="285"/>
      <c r="EUO162" s="285"/>
      <c r="EUP162" s="285"/>
      <c r="EUQ162" s="286"/>
      <c r="EUR162" s="287"/>
      <c r="EUS162" s="287"/>
      <c r="EUT162" s="285"/>
      <c r="EUU162" s="288"/>
      <c r="EUV162" s="288"/>
      <c r="EUW162" s="289"/>
      <c r="EUX162" s="285"/>
      <c r="EUY162" s="285"/>
      <c r="EUZ162" s="285"/>
      <c r="EVA162" s="285"/>
      <c r="EVB162" s="285"/>
      <c r="EVC162" s="283"/>
      <c r="EVD162" s="284"/>
      <c r="EVE162" s="285"/>
      <c r="EVF162" s="285"/>
      <c r="EVG162" s="285"/>
      <c r="EVH162" s="285"/>
      <c r="EVI162" s="285"/>
      <c r="EVJ162" s="285"/>
      <c r="EVK162" s="285"/>
      <c r="EVL162" s="285"/>
      <c r="EVM162" s="285"/>
      <c r="EVN162" s="286"/>
      <c r="EVO162" s="287"/>
      <c r="EVP162" s="287"/>
      <c r="EVQ162" s="285"/>
      <c r="EVR162" s="288"/>
      <c r="EVS162" s="288"/>
      <c r="EVT162" s="289"/>
      <c r="EVU162" s="285"/>
      <c r="EVV162" s="285"/>
      <c r="EVW162" s="285"/>
      <c r="EVX162" s="285"/>
      <c r="EVY162" s="285"/>
      <c r="EVZ162" s="283"/>
      <c r="EWA162" s="284"/>
      <c r="EWB162" s="285"/>
      <c r="EWC162" s="285"/>
      <c r="EWD162" s="285"/>
      <c r="EWE162" s="285"/>
      <c r="EWF162" s="285"/>
      <c r="EWG162" s="285"/>
      <c r="EWH162" s="285"/>
      <c r="EWI162" s="285"/>
      <c r="EWJ162" s="285"/>
      <c r="EWK162" s="286"/>
      <c r="EWL162" s="287"/>
      <c r="EWM162" s="287"/>
      <c r="EWN162" s="285"/>
      <c r="EWO162" s="288"/>
      <c r="EWP162" s="288"/>
      <c r="EWQ162" s="289"/>
      <c r="EWR162" s="285"/>
      <c r="EWS162" s="285"/>
      <c r="EWT162" s="285"/>
      <c r="EWU162" s="285"/>
      <c r="EWV162" s="285"/>
      <c r="EWW162" s="283"/>
      <c r="EWX162" s="284"/>
      <c r="EWY162" s="285"/>
      <c r="EWZ162" s="285"/>
      <c r="EXA162" s="285"/>
      <c r="EXB162" s="285"/>
      <c r="EXC162" s="285"/>
      <c r="EXD162" s="285"/>
      <c r="EXE162" s="285"/>
      <c r="EXF162" s="285"/>
      <c r="EXG162" s="285"/>
      <c r="EXH162" s="286"/>
      <c r="EXI162" s="287"/>
      <c r="EXJ162" s="287"/>
      <c r="EXK162" s="285"/>
      <c r="EXL162" s="288"/>
      <c r="EXM162" s="288"/>
      <c r="EXN162" s="289"/>
      <c r="EXO162" s="285"/>
      <c r="EXP162" s="285"/>
      <c r="EXQ162" s="285"/>
      <c r="EXR162" s="285"/>
      <c r="EXS162" s="285"/>
      <c r="EXT162" s="283"/>
      <c r="EXU162" s="284"/>
      <c r="EXV162" s="285"/>
      <c r="EXW162" s="285"/>
      <c r="EXX162" s="285"/>
      <c r="EXY162" s="285"/>
      <c r="EXZ162" s="285"/>
      <c r="EYA162" s="285"/>
      <c r="EYB162" s="285"/>
      <c r="EYC162" s="285"/>
      <c r="EYD162" s="285"/>
      <c r="EYE162" s="286"/>
      <c r="EYF162" s="287"/>
      <c r="EYG162" s="287"/>
      <c r="EYH162" s="285"/>
      <c r="EYI162" s="288"/>
      <c r="EYJ162" s="288"/>
      <c r="EYK162" s="289"/>
      <c r="EYL162" s="285"/>
      <c r="EYM162" s="285"/>
      <c r="EYN162" s="285"/>
      <c r="EYO162" s="285"/>
      <c r="EYP162" s="285"/>
      <c r="EYQ162" s="283"/>
      <c r="EYR162" s="284"/>
      <c r="EYS162" s="285"/>
      <c r="EYT162" s="285"/>
      <c r="EYU162" s="285"/>
      <c r="EYV162" s="285"/>
      <c r="EYW162" s="285"/>
      <c r="EYX162" s="285"/>
      <c r="EYY162" s="285"/>
      <c r="EYZ162" s="285"/>
      <c r="EZA162" s="285"/>
      <c r="EZB162" s="286"/>
      <c r="EZC162" s="287"/>
      <c r="EZD162" s="287"/>
      <c r="EZE162" s="285"/>
      <c r="EZF162" s="288"/>
      <c r="EZG162" s="288"/>
      <c r="EZH162" s="289"/>
      <c r="EZI162" s="285"/>
      <c r="EZJ162" s="285"/>
      <c r="EZK162" s="285"/>
      <c r="EZL162" s="285"/>
      <c r="EZM162" s="285"/>
      <c r="EZN162" s="283"/>
      <c r="EZO162" s="284"/>
      <c r="EZP162" s="285"/>
      <c r="EZQ162" s="285"/>
      <c r="EZR162" s="285"/>
      <c r="EZS162" s="285"/>
      <c r="EZT162" s="285"/>
      <c r="EZU162" s="285"/>
      <c r="EZV162" s="285"/>
      <c r="EZW162" s="285"/>
      <c r="EZX162" s="285"/>
      <c r="EZY162" s="286"/>
      <c r="EZZ162" s="287"/>
      <c r="FAA162" s="287"/>
      <c r="FAB162" s="285"/>
      <c r="FAC162" s="288"/>
      <c r="FAD162" s="288"/>
      <c r="FAE162" s="289"/>
      <c r="FAF162" s="285"/>
      <c r="FAG162" s="285"/>
      <c r="FAH162" s="285"/>
      <c r="FAI162" s="285"/>
      <c r="FAJ162" s="285"/>
      <c r="FAK162" s="283"/>
      <c r="FAL162" s="284"/>
      <c r="FAM162" s="285"/>
      <c r="FAN162" s="285"/>
      <c r="FAO162" s="285"/>
      <c r="FAP162" s="285"/>
      <c r="FAQ162" s="285"/>
      <c r="FAR162" s="285"/>
      <c r="FAS162" s="285"/>
      <c r="FAT162" s="285"/>
      <c r="FAU162" s="285"/>
      <c r="FAV162" s="286"/>
      <c r="FAW162" s="287"/>
      <c r="FAX162" s="287"/>
      <c r="FAY162" s="285"/>
      <c r="FAZ162" s="288"/>
      <c r="FBA162" s="288"/>
      <c r="FBB162" s="289"/>
      <c r="FBC162" s="285"/>
      <c r="FBD162" s="285"/>
      <c r="FBE162" s="285"/>
      <c r="FBF162" s="285"/>
      <c r="FBG162" s="285"/>
      <c r="FBH162" s="283"/>
      <c r="FBI162" s="284"/>
      <c r="FBJ162" s="285"/>
      <c r="FBK162" s="285"/>
      <c r="FBL162" s="285"/>
      <c r="FBM162" s="285"/>
      <c r="FBN162" s="285"/>
      <c r="FBO162" s="285"/>
      <c r="FBP162" s="285"/>
      <c r="FBQ162" s="285"/>
      <c r="FBR162" s="285"/>
      <c r="FBS162" s="286"/>
      <c r="FBT162" s="287"/>
      <c r="FBU162" s="287"/>
      <c r="FBV162" s="285"/>
      <c r="FBW162" s="288"/>
      <c r="FBX162" s="288"/>
      <c r="FBY162" s="289"/>
      <c r="FBZ162" s="285"/>
      <c r="FCA162" s="285"/>
      <c r="FCB162" s="285"/>
      <c r="FCC162" s="285"/>
      <c r="FCD162" s="285"/>
      <c r="FCE162" s="283"/>
      <c r="FCF162" s="284"/>
      <c r="FCG162" s="285"/>
      <c r="FCH162" s="285"/>
      <c r="FCI162" s="285"/>
      <c r="FCJ162" s="285"/>
      <c r="FCK162" s="285"/>
      <c r="FCL162" s="285"/>
      <c r="FCM162" s="285"/>
      <c r="FCN162" s="285"/>
      <c r="FCO162" s="285"/>
      <c r="FCP162" s="286"/>
      <c r="FCQ162" s="287"/>
      <c r="FCR162" s="287"/>
      <c r="FCS162" s="285"/>
      <c r="FCT162" s="288"/>
      <c r="FCU162" s="288"/>
      <c r="FCV162" s="289"/>
      <c r="FCW162" s="285"/>
      <c r="FCX162" s="285"/>
      <c r="FCY162" s="285"/>
      <c r="FCZ162" s="285"/>
      <c r="FDA162" s="285"/>
      <c r="FDB162" s="283"/>
      <c r="FDC162" s="284"/>
      <c r="FDD162" s="285"/>
      <c r="FDE162" s="285"/>
      <c r="FDF162" s="285"/>
      <c r="FDG162" s="285"/>
      <c r="FDH162" s="285"/>
      <c r="FDI162" s="285"/>
      <c r="FDJ162" s="285"/>
      <c r="FDK162" s="285"/>
      <c r="FDL162" s="285"/>
      <c r="FDM162" s="286"/>
      <c r="FDN162" s="287"/>
      <c r="FDO162" s="287"/>
      <c r="FDP162" s="285"/>
      <c r="FDQ162" s="288"/>
      <c r="FDR162" s="288"/>
      <c r="FDS162" s="289"/>
      <c r="FDT162" s="285"/>
      <c r="FDU162" s="285"/>
      <c r="FDV162" s="285"/>
      <c r="FDW162" s="285"/>
      <c r="FDX162" s="285"/>
      <c r="FDY162" s="283"/>
      <c r="FDZ162" s="284"/>
      <c r="FEA162" s="285"/>
      <c r="FEB162" s="285"/>
      <c r="FEC162" s="285"/>
      <c r="FED162" s="285"/>
      <c r="FEE162" s="285"/>
      <c r="FEF162" s="285"/>
      <c r="FEG162" s="285"/>
      <c r="FEH162" s="285"/>
      <c r="FEI162" s="285"/>
      <c r="FEJ162" s="286"/>
      <c r="FEK162" s="287"/>
      <c r="FEL162" s="287"/>
      <c r="FEM162" s="285"/>
      <c r="FEN162" s="288"/>
      <c r="FEO162" s="288"/>
      <c r="FEP162" s="289"/>
      <c r="FEQ162" s="285"/>
      <c r="FER162" s="285"/>
      <c r="FES162" s="285"/>
      <c r="FET162" s="285"/>
      <c r="FEU162" s="285"/>
      <c r="FEV162" s="283"/>
      <c r="FEW162" s="284"/>
      <c r="FEX162" s="285"/>
      <c r="FEY162" s="285"/>
      <c r="FEZ162" s="285"/>
      <c r="FFA162" s="285"/>
      <c r="FFB162" s="285"/>
      <c r="FFC162" s="285"/>
      <c r="FFD162" s="285"/>
      <c r="FFE162" s="285"/>
      <c r="FFF162" s="285"/>
      <c r="FFG162" s="286"/>
      <c r="FFH162" s="287"/>
      <c r="FFI162" s="287"/>
      <c r="FFJ162" s="285"/>
      <c r="FFK162" s="288"/>
      <c r="FFL162" s="288"/>
      <c r="FFM162" s="289"/>
      <c r="FFN162" s="285"/>
      <c r="FFO162" s="285"/>
      <c r="FFP162" s="285"/>
      <c r="FFQ162" s="285"/>
      <c r="FFR162" s="285"/>
      <c r="FFS162" s="283"/>
      <c r="FFT162" s="284"/>
      <c r="FFU162" s="285"/>
      <c r="FFV162" s="285"/>
      <c r="FFW162" s="285"/>
      <c r="FFX162" s="285"/>
      <c r="FFY162" s="285"/>
      <c r="FFZ162" s="285"/>
      <c r="FGA162" s="285"/>
      <c r="FGB162" s="285"/>
      <c r="FGC162" s="285"/>
      <c r="FGD162" s="286"/>
      <c r="FGE162" s="287"/>
      <c r="FGF162" s="287"/>
      <c r="FGG162" s="285"/>
      <c r="FGH162" s="288"/>
      <c r="FGI162" s="288"/>
      <c r="FGJ162" s="289"/>
      <c r="FGK162" s="285"/>
      <c r="FGL162" s="285"/>
      <c r="FGM162" s="285"/>
      <c r="FGN162" s="285"/>
      <c r="FGO162" s="285"/>
      <c r="FGP162" s="283"/>
      <c r="FGQ162" s="284"/>
      <c r="FGR162" s="285"/>
      <c r="FGS162" s="285"/>
      <c r="FGT162" s="285"/>
      <c r="FGU162" s="285"/>
      <c r="FGV162" s="285"/>
      <c r="FGW162" s="285"/>
      <c r="FGX162" s="285"/>
      <c r="FGY162" s="285"/>
      <c r="FGZ162" s="285"/>
      <c r="FHA162" s="286"/>
      <c r="FHB162" s="287"/>
      <c r="FHC162" s="287"/>
      <c r="FHD162" s="285"/>
      <c r="FHE162" s="288"/>
      <c r="FHF162" s="288"/>
      <c r="FHG162" s="289"/>
      <c r="FHH162" s="285"/>
      <c r="FHI162" s="285"/>
      <c r="FHJ162" s="285"/>
      <c r="FHK162" s="285"/>
      <c r="FHL162" s="285"/>
      <c r="FHM162" s="283"/>
      <c r="FHN162" s="284"/>
      <c r="FHO162" s="285"/>
      <c r="FHP162" s="285"/>
      <c r="FHQ162" s="285"/>
      <c r="FHR162" s="285"/>
      <c r="FHS162" s="285"/>
      <c r="FHT162" s="285"/>
      <c r="FHU162" s="285"/>
      <c r="FHV162" s="285"/>
      <c r="FHW162" s="285"/>
      <c r="FHX162" s="286"/>
      <c r="FHY162" s="287"/>
      <c r="FHZ162" s="287"/>
      <c r="FIA162" s="285"/>
      <c r="FIB162" s="288"/>
      <c r="FIC162" s="288"/>
      <c r="FID162" s="289"/>
      <c r="FIE162" s="285"/>
      <c r="FIF162" s="285"/>
      <c r="FIG162" s="285"/>
      <c r="FIH162" s="285"/>
      <c r="FII162" s="285"/>
      <c r="FIJ162" s="283"/>
      <c r="FIK162" s="284"/>
      <c r="FIL162" s="285"/>
      <c r="FIM162" s="285"/>
      <c r="FIN162" s="285"/>
      <c r="FIO162" s="285"/>
      <c r="FIP162" s="285"/>
      <c r="FIQ162" s="285"/>
      <c r="FIR162" s="285"/>
      <c r="FIS162" s="285"/>
      <c r="FIT162" s="285"/>
      <c r="FIU162" s="286"/>
      <c r="FIV162" s="287"/>
      <c r="FIW162" s="287"/>
      <c r="FIX162" s="285"/>
      <c r="FIY162" s="288"/>
      <c r="FIZ162" s="288"/>
      <c r="FJA162" s="289"/>
      <c r="FJB162" s="285"/>
      <c r="FJC162" s="285"/>
      <c r="FJD162" s="285"/>
      <c r="FJE162" s="285"/>
      <c r="FJF162" s="285"/>
      <c r="FJG162" s="283"/>
      <c r="FJH162" s="284"/>
      <c r="FJI162" s="285"/>
      <c r="FJJ162" s="285"/>
      <c r="FJK162" s="285"/>
      <c r="FJL162" s="285"/>
      <c r="FJM162" s="285"/>
      <c r="FJN162" s="285"/>
      <c r="FJO162" s="285"/>
      <c r="FJP162" s="285"/>
      <c r="FJQ162" s="285"/>
      <c r="FJR162" s="286"/>
      <c r="FJS162" s="287"/>
      <c r="FJT162" s="287"/>
      <c r="FJU162" s="285"/>
      <c r="FJV162" s="288"/>
      <c r="FJW162" s="288"/>
      <c r="FJX162" s="289"/>
      <c r="FJY162" s="285"/>
      <c r="FJZ162" s="285"/>
      <c r="FKA162" s="285"/>
      <c r="FKB162" s="285"/>
      <c r="FKC162" s="285"/>
      <c r="FKD162" s="283"/>
      <c r="FKE162" s="284"/>
      <c r="FKF162" s="285"/>
      <c r="FKG162" s="285"/>
      <c r="FKH162" s="285"/>
      <c r="FKI162" s="285"/>
      <c r="FKJ162" s="285"/>
      <c r="FKK162" s="285"/>
      <c r="FKL162" s="285"/>
      <c r="FKM162" s="285"/>
      <c r="FKN162" s="285"/>
      <c r="FKO162" s="286"/>
      <c r="FKP162" s="287"/>
      <c r="FKQ162" s="287"/>
      <c r="FKR162" s="285"/>
      <c r="FKS162" s="288"/>
      <c r="FKT162" s="288"/>
      <c r="FKU162" s="289"/>
      <c r="FKV162" s="285"/>
      <c r="FKW162" s="285"/>
      <c r="FKX162" s="285"/>
      <c r="FKY162" s="285"/>
      <c r="FKZ162" s="285"/>
      <c r="FLA162" s="283"/>
      <c r="FLB162" s="284"/>
      <c r="FLC162" s="285"/>
      <c r="FLD162" s="285"/>
      <c r="FLE162" s="285"/>
      <c r="FLF162" s="285"/>
      <c r="FLG162" s="285"/>
      <c r="FLH162" s="285"/>
      <c r="FLI162" s="285"/>
      <c r="FLJ162" s="285"/>
      <c r="FLK162" s="285"/>
      <c r="FLL162" s="286"/>
      <c r="FLM162" s="287"/>
      <c r="FLN162" s="287"/>
      <c r="FLO162" s="285"/>
      <c r="FLP162" s="288"/>
      <c r="FLQ162" s="288"/>
      <c r="FLR162" s="289"/>
      <c r="FLS162" s="285"/>
      <c r="FLT162" s="285"/>
      <c r="FLU162" s="285"/>
      <c r="FLV162" s="285"/>
      <c r="FLW162" s="285"/>
      <c r="FLX162" s="283"/>
      <c r="FLY162" s="284"/>
      <c r="FLZ162" s="285"/>
      <c r="FMA162" s="285"/>
      <c r="FMB162" s="285"/>
      <c r="FMC162" s="285"/>
      <c r="FMD162" s="285"/>
      <c r="FME162" s="285"/>
      <c r="FMF162" s="285"/>
      <c r="FMG162" s="285"/>
      <c r="FMH162" s="285"/>
      <c r="FMI162" s="286"/>
      <c r="FMJ162" s="287"/>
      <c r="FMK162" s="287"/>
      <c r="FML162" s="285"/>
      <c r="FMM162" s="288"/>
      <c r="FMN162" s="288"/>
      <c r="FMO162" s="289"/>
      <c r="FMP162" s="285"/>
      <c r="FMQ162" s="285"/>
      <c r="FMR162" s="285"/>
      <c r="FMS162" s="285"/>
      <c r="FMT162" s="285"/>
      <c r="FMU162" s="283"/>
      <c r="FMV162" s="284"/>
      <c r="FMW162" s="285"/>
      <c r="FMX162" s="285"/>
      <c r="FMY162" s="285"/>
      <c r="FMZ162" s="285"/>
      <c r="FNA162" s="285"/>
      <c r="FNB162" s="285"/>
      <c r="FNC162" s="285"/>
      <c r="FND162" s="285"/>
      <c r="FNE162" s="285"/>
      <c r="FNF162" s="286"/>
      <c r="FNG162" s="287"/>
      <c r="FNH162" s="287"/>
      <c r="FNI162" s="285"/>
      <c r="FNJ162" s="288"/>
      <c r="FNK162" s="288"/>
      <c r="FNL162" s="289"/>
      <c r="FNM162" s="285"/>
      <c r="FNN162" s="285"/>
      <c r="FNO162" s="285"/>
      <c r="FNP162" s="285"/>
      <c r="FNQ162" s="285"/>
      <c r="FNR162" s="283"/>
      <c r="FNS162" s="284"/>
      <c r="FNT162" s="285"/>
      <c r="FNU162" s="285"/>
      <c r="FNV162" s="285"/>
      <c r="FNW162" s="285"/>
      <c r="FNX162" s="285"/>
      <c r="FNY162" s="285"/>
      <c r="FNZ162" s="285"/>
      <c r="FOA162" s="285"/>
      <c r="FOB162" s="285"/>
      <c r="FOC162" s="286"/>
      <c r="FOD162" s="287"/>
      <c r="FOE162" s="287"/>
      <c r="FOF162" s="285"/>
      <c r="FOG162" s="288"/>
      <c r="FOH162" s="288"/>
      <c r="FOI162" s="289"/>
      <c r="FOJ162" s="285"/>
      <c r="FOK162" s="285"/>
      <c r="FOL162" s="285"/>
      <c r="FOM162" s="285"/>
      <c r="FON162" s="285"/>
      <c r="FOO162" s="283"/>
      <c r="FOP162" s="284"/>
      <c r="FOQ162" s="285"/>
      <c r="FOR162" s="285"/>
      <c r="FOS162" s="285"/>
      <c r="FOT162" s="285"/>
      <c r="FOU162" s="285"/>
      <c r="FOV162" s="285"/>
      <c r="FOW162" s="285"/>
      <c r="FOX162" s="285"/>
      <c r="FOY162" s="285"/>
      <c r="FOZ162" s="286"/>
      <c r="FPA162" s="287"/>
      <c r="FPB162" s="287"/>
      <c r="FPC162" s="285"/>
      <c r="FPD162" s="288"/>
      <c r="FPE162" s="288"/>
      <c r="FPF162" s="289"/>
      <c r="FPG162" s="285"/>
      <c r="FPH162" s="285"/>
      <c r="FPI162" s="285"/>
      <c r="FPJ162" s="285"/>
      <c r="FPK162" s="285"/>
      <c r="FPL162" s="283"/>
      <c r="FPM162" s="284"/>
      <c r="FPN162" s="285"/>
      <c r="FPO162" s="285"/>
      <c r="FPP162" s="285"/>
      <c r="FPQ162" s="285"/>
      <c r="FPR162" s="285"/>
      <c r="FPS162" s="285"/>
      <c r="FPT162" s="285"/>
      <c r="FPU162" s="285"/>
      <c r="FPV162" s="285"/>
      <c r="FPW162" s="286"/>
      <c r="FPX162" s="287"/>
      <c r="FPY162" s="287"/>
      <c r="FPZ162" s="285"/>
      <c r="FQA162" s="288"/>
      <c r="FQB162" s="288"/>
      <c r="FQC162" s="289"/>
      <c r="FQD162" s="285"/>
      <c r="FQE162" s="285"/>
      <c r="FQF162" s="285"/>
      <c r="FQG162" s="285"/>
      <c r="FQH162" s="285"/>
      <c r="FQI162" s="283"/>
      <c r="FQJ162" s="284"/>
      <c r="FQK162" s="285"/>
      <c r="FQL162" s="285"/>
      <c r="FQM162" s="285"/>
      <c r="FQN162" s="285"/>
      <c r="FQO162" s="285"/>
      <c r="FQP162" s="285"/>
      <c r="FQQ162" s="285"/>
      <c r="FQR162" s="285"/>
      <c r="FQS162" s="285"/>
      <c r="FQT162" s="286"/>
      <c r="FQU162" s="287"/>
      <c r="FQV162" s="287"/>
      <c r="FQW162" s="285"/>
      <c r="FQX162" s="288"/>
      <c r="FQY162" s="288"/>
      <c r="FQZ162" s="289"/>
      <c r="FRA162" s="285"/>
      <c r="FRB162" s="285"/>
      <c r="FRC162" s="285"/>
      <c r="FRD162" s="285"/>
      <c r="FRE162" s="285"/>
      <c r="FRF162" s="283"/>
      <c r="FRG162" s="284"/>
      <c r="FRH162" s="285"/>
      <c r="FRI162" s="285"/>
      <c r="FRJ162" s="285"/>
      <c r="FRK162" s="285"/>
      <c r="FRL162" s="285"/>
      <c r="FRM162" s="285"/>
      <c r="FRN162" s="285"/>
      <c r="FRO162" s="285"/>
      <c r="FRP162" s="285"/>
      <c r="FRQ162" s="286"/>
      <c r="FRR162" s="287"/>
      <c r="FRS162" s="287"/>
      <c r="FRT162" s="285"/>
      <c r="FRU162" s="288"/>
      <c r="FRV162" s="288"/>
      <c r="FRW162" s="289"/>
      <c r="FRX162" s="285"/>
      <c r="FRY162" s="285"/>
      <c r="FRZ162" s="285"/>
      <c r="FSA162" s="285"/>
      <c r="FSB162" s="285"/>
      <c r="FSC162" s="283"/>
      <c r="FSD162" s="284"/>
      <c r="FSE162" s="285"/>
      <c r="FSF162" s="285"/>
      <c r="FSG162" s="285"/>
      <c r="FSH162" s="285"/>
      <c r="FSI162" s="285"/>
      <c r="FSJ162" s="285"/>
      <c r="FSK162" s="285"/>
      <c r="FSL162" s="285"/>
      <c r="FSM162" s="285"/>
      <c r="FSN162" s="286"/>
      <c r="FSO162" s="287"/>
      <c r="FSP162" s="287"/>
      <c r="FSQ162" s="285"/>
      <c r="FSR162" s="288"/>
      <c r="FSS162" s="288"/>
      <c r="FST162" s="289"/>
      <c r="FSU162" s="285"/>
      <c r="FSV162" s="285"/>
      <c r="FSW162" s="285"/>
      <c r="FSX162" s="285"/>
      <c r="FSY162" s="285"/>
      <c r="FSZ162" s="283"/>
      <c r="FTA162" s="284"/>
      <c r="FTB162" s="285"/>
      <c r="FTC162" s="285"/>
      <c r="FTD162" s="285"/>
      <c r="FTE162" s="285"/>
      <c r="FTF162" s="285"/>
      <c r="FTG162" s="285"/>
      <c r="FTH162" s="285"/>
      <c r="FTI162" s="285"/>
      <c r="FTJ162" s="285"/>
      <c r="FTK162" s="286"/>
      <c r="FTL162" s="287"/>
      <c r="FTM162" s="287"/>
      <c r="FTN162" s="285"/>
      <c r="FTO162" s="288"/>
      <c r="FTP162" s="288"/>
      <c r="FTQ162" s="289"/>
      <c r="FTR162" s="285"/>
      <c r="FTS162" s="285"/>
      <c r="FTT162" s="285"/>
      <c r="FTU162" s="285"/>
      <c r="FTV162" s="285"/>
      <c r="FTW162" s="283"/>
      <c r="FTX162" s="284"/>
      <c r="FTY162" s="285"/>
      <c r="FTZ162" s="285"/>
      <c r="FUA162" s="285"/>
      <c r="FUB162" s="285"/>
      <c r="FUC162" s="285"/>
      <c r="FUD162" s="285"/>
      <c r="FUE162" s="285"/>
      <c r="FUF162" s="285"/>
      <c r="FUG162" s="285"/>
      <c r="FUH162" s="286"/>
      <c r="FUI162" s="287"/>
      <c r="FUJ162" s="287"/>
      <c r="FUK162" s="285"/>
      <c r="FUL162" s="288"/>
      <c r="FUM162" s="288"/>
      <c r="FUN162" s="289"/>
      <c r="FUO162" s="285"/>
      <c r="FUP162" s="285"/>
      <c r="FUQ162" s="285"/>
      <c r="FUR162" s="285"/>
      <c r="FUS162" s="285"/>
      <c r="FUT162" s="283"/>
      <c r="FUU162" s="284"/>
      <c r="FUV162" s="285"/>
      <c r="FUW162" s="285"/>
      <c r="FUX162" s="285"/>
      <c r="FUY162" s="285"/>
      <c r="FUZ162" s="285"/>
      <c r="FVA162" s="285"/>
      <c r="FVB162" s="285"/>
      <c r="FVC162" s="285"/>
      <c r="FVD162" s="285"/>
      <c r="FVE162" s="286"/>
      <c r="FVF162" s="287"/>
      <c r="FVG162" s="287"/>
      <c r="FVH162" s="285"/>
      <c r="FVI162" s="288"/>
      <c r="FVJ162" s="288"/>
      <c r="FVK162" s="289"/>
      <c r="FVL162" s="285"/>
      <c r="FVM162" s="285"/>
      <c r="FVN162" s="285"/>
      <c r="FVO162" s="285"/>
      <c r="FVP162" s="285"/>
      <c r="FVQ162" s="283"/>
      <c r="FVR162" s="284"/>
      <c r="FVS162" s="285"/>
      <c r="FVT162" s="285"/>
      <c r="FVU162" s="285"/>
      <c r="FVV162" s="285"/>
      <c r="FVW162" s="285"/>
      <c r="FVX162" s="285"/>
      <c r="FVY162" s="285"/>
      <c r="FVZ162" s="285"/>
      <c r="FWA162" s="285"/>
      <c r="FWB162" s="286"/>
      <c r="FWC162" s="287"/>
      <c r="FWD162" s="287"/>
      <c r="FWE162" s="285"/>
      <c r="FWF162" s="288"/>
      <c r="FWG162" s="288"/>
      <c r="FWH162" s="289"/>
      <c r="FWI162" s="285"/>
      <c r="FWJ162" s="285"/>
      <c r="FWK162" s="285"/>
      <c r="FWL162" s="285"/>
      <c r="FWM162" s="285"/>
      <c r="FWN162" s="283"/>
      <c r="FWO162" s="284"/>
      <c r="FWP162" s="285"/>
      <c r="FWQ162" s="285"/>
      <c r="FWR162" s="285"/>
      <c r="FWS162" s="285"/>
      <c r="FWT162" s="285"/>
      <c r="FWU162" s="285"/>
      <c r="FWV162" s="285"/>
      <c r="FWW162" s="285"/>
      <c r="FWX162" s="285"/>
      <c r="FWY162" s="286"/>
      <c r="FWZ162" s="287"/>
      <c r="FXA162" s="287"/>
      <c r="FXB162" s="285"/>
      <c r="FXC162" s="288"/>
      <c r="FXD162" s="288"/>
      <c r="FXE162" s="289"/>
      <c r="FXF162" s="285"/>
      <c r="FXG162" s="285"/>
      <c r="FXH162" s="285"/>
      <c r="FXI162" s="285"/>
      <c r="FXJ162" s="285"/>
      <c r="FXK162" s="283"/>
      <c r="FXL162" s="284"/>
      <c r="FXM162" s="285"/>
      <c r="FXN162" s="285"/>
      <c r="FXO162" s="285"/>
      <c r="FXP162" s="285"/>
      <c r="FXQ162" s="285"/>
      <c r="FXR162" s="285"/>
      <c r="FXS162" s="285"/>
      <c r="FXT162" s="285"/>
      <c r="FXU162" s="285"/>
      <c r="FXV162" s="286"/>
      <c r="FXW162" s="287"/>
      <c r="FXX162" s="287"/>
      <c r="FXY162" s="285"/>
      <c r="FXZ162" s="288"/>
      <c r="FYA162" s="288"/>
      <c r="FYB162" s="289"/>
      <c r="FYC162" s="285"/>
      <c r="FYD162" s="285"/>
      <c r="FYE162" s="285"/>
      <c r="FYF162" s="285"/>
      <c r="FYG162" s="285"/>
      <c r="FYH162" s="283"/>
      <c r="FYI162" s="284"/>
      <c r="FYJ162" s="285"/>
      <c r="FYK162" s="285"/>
      <c r="FYL162" s="285"/>
      <c r="FYM162" s="285"/>
      <c r="FYN162" s="285"/>
      <c r="FYO162" s="285"/>
      <c r="FYP162" s="285"/>
      <c r="FYQ162" s="285"/>
      <c r="FYR162" s="285"/>
      <c r="FYS162" s="286"/>
      <c r="FYT162" s="287"/>
      <c r="FYU162" s="287"/>
      <c r="FYV162" s="285"/>
      <c r="FYW162" s="288"/>
      <c r="FYX162" s="288"/>
      <c r="FYY162" s="289"/>
      <c r="FYZ162" s="285"/>
      <c r="FZA162" s="285"/>
      <c r="FZB162" s="285"/>
      <c r="FZC162" s="285"/>
      <c r="FZD162" s="285"/>
      <c r="FZE162" s="283"/>
      <c r="FZF162" s="284"/>
      <c r="FZG162" s="285"/>
      <c r="FZH162" s="285"/>
      <c r="FZI162" s="285"/>
      <c r="FZJ162" s="285"/>
      <c r="FZK162" s="285"/>
      <c r="FZL162" s="285"/>
      <c r="FZM162" s="285"/>
      <c r="FZN162" s="285"/>
      <c r="FZO162" s="285"/>
      <c r="FZP162" s="286"/>
      <c r="FZQ162" s="287"/>
      <c r="FZR162" s="287"/>
      <c r="FZS162" s="285"/>
      <c r="FZT162" s="288"/>
      <c r="FZU162" s="288"/>
      <c r="FZV162" s="289"/>
      <c r="FZW162" s="285"/>
      <c r="FZX162" s="285"/>
      <c r="FZY162" s="285"/>
      <c r="FZZ162" s="285"/>
      <c r="GAA162" s="285"/>
      <c r="GAB162" s="283"/>
      <c r="GAC162" s="284"/>
      <c r="GAD162" s="285"/>
      <c r="GAE162" s="285"/>
      <c r="GAF162" s="285"/>
      <c r="GAG162" s="285"/>
      <c r="GAH162" s="285"/>
      <c r="GAI162" s="285"/>
      <c r="GAJ162" s="285"/>
      <c r="GAK162" s="285"/>
      <c r="GAL162" s="285"/>
      <c r="GAM162" s="286"/>
      <c r="GAN162" s="287"/>
      <c r="GAO162" s="287"/>
      <c r="GAP162" s="285"/>
      <c r="GAQ162" s="288"/>
      <c r="GAR162" s="288"/>
      <c r="GAS162" s="289"/>
      <c r="GAT162" s="285"/>
      <c r="GAU162" s="285"/>
      <c r="GAV162" s="285"/>
      <c r="GAW162" s="285"/>
      <c r="GAX162" s="285"/>
      <c r="GAY162" s="283"/>
      <c r="GAZ162" s="284"/>
      <c r="GBA162" s="285"/>
      <c r="GBB162" s="285"/>
      <c r="GBC162" s="285"/>
      <c r="GBD162" s="285"/>
      <c r="GBE162" s="285"/>
      <c r="GBF162" s="285"/>
      <c r="GBG162" s="285"/>
      <c r="GBH162" s="285"/>
      <c r="GBI162" s="285"/>
      <c r="GBJ162" s="286"/>
      <c r="GBK162" s="287"/>
      <c r="GBL162" s="287"/>
      <c r="GBM162" s="285"/>
      <c r="GBN162" s="288"/>
      <c r="GBO162" s="288"/>
      <c r="GBP162" s="289"/>
      <c r="GBQ162" s="285"/>
      <c r="GBR162" s="285"/>
      <c r="GBS162" s="285"/>
      <c r="GBT162" s="285"/>
      <c r="GBU162" s="285"/>
      <c r="GBV162" s="283"/>
      <c r="GBW162" s="284"/>
      <c r="GBX162" s="285"/>
      <c r="GBY162" s="285"/>
      <c r="GBZ162" s="285"/>
      <c r="GCA162" s="285"/>
      <c r="GCB162" s="285"/>
      <c r="GCC162" s="285"/>
      <c r="GCD162" s="285"/>
      <c r="GCE162" s="285"/>
      <c r="GCF162" s="285"/>
      <c r="GCG162" s="286"/>
      <c r="GCH162" s="287"/>
      <c r="GCI162" s="287"/>
      <c r="GCJ162" s="285"/>
      <c r="GCK162" s="288"/>
      <c r="GCL162" s="288"/>
      <c r="GCM162" s="289"/>
      <c r="GCN162" s="285"/>
      <c r="GCO162" s="285"/>
      <c r="GCP162" s="285"/>
      <c r="GCQ162" s="285"/>
      <c r="GCR162" s="285"/>
      <c r="GCS162" s="283"/>
      <c r="GCT162" s="284"/>
      <c r="GCU162" s="285"/>
      <c r="GCV162" s="285"/>
      <c r="GCW162" s="285"/>
      <c r="GCX162" s="285"/>
      <c r="GCY162" s="285"/>
      <c r="GCZ162" s="285"/>
      <c r="GDA162" s="285"/>
      <c r="GDB162" s="285"/>
      <c r="GDC162" s="285"/>
      <c r="GDD162" s="286"/>
      <c r="GDE162" s="287"/>
      <c r="GDF162" s="287"/>
      <c r="GDG162" s="285"/>
      <c r="GDH162" s="288"/>
      <c r="GDI162" s="288"/>
      <c r="GDJ162" s="289"/>
      <c r="GDK162" s="285"/>
      <c r="GDL162" s="285"/>
      <c r="GDM162" s="285"/>
      <c r="GDN162" s="285"/>
      <c r="GDO162" s="285"/>
      <c r="GDP162" s="283"/>
      <c r="GDQ162" s="284"/>
      <c r="GDR162" s="285"/>
      <c r="GDS162" s="285"/>
      <c r="GDT162" s="285"/>
      <c r="GDU162" s="285"/>
      <c r="GDV162" s="285"/>
      <c r="GDW162" s="285"/>
      <c r="GDX162" s="285"/>
      <c r="GDY162" s="285"/>
      <c r="GDZ162" s="285"/>
      <c r="GEA162" s="286"/>
      <c r="GEB162" s="287"/>
      <c r="GEC162" s="287"/>
      <c r="GED162" s="285"/>
      <c r="GEE162" s="288"/>
      <c r="GEF162" s="288"/>
      <c r="GEG162" s="289"/>
      <c r="GEH162" s="285"/>
      <c r="GEI162" s="285"/>
      <c r="GEJ162" s="285"/>
      <c r="GEK162" s="285"/>
      <c r="GEL162" s="285"/>
      <c r="GEM162" s="283"/>
      <c r="GEN162" s="284"/>
      <c r="GEO162" s="285"/>
      <c r="GEP162" s="285"/>
      <c r="GEQ162" s="285"/>
      <c r="GER162" s="285"/>
      <c r="GES162" s="285"/>
      <c r="GET162" s="285"/>
      <c r="GEU162" s="285"/>
      <c r="GEV162" s="285"/>
      <c r="GEW162" s="285"/>
      <c r="GEX162" s="286"/>
      <c r="GEY162" s="287"/>
      <c r="GEZ162" s="287"/>
      <c r="GFA162" s="285"/>
      <c r="GFB162" s="288"/>
      <c r="GFC162" s="288"/>
      <c r="GFD162" s="289"/>
      <c r="GFE162" s="285"/>
      <c r="GFF162" s="285"/>
      <c r="GFG162" s="285"/>
      <c r="GFH162" s="285"/>
      <c r="GFI162" s="285"/>
      <c r="GFJ162" s="283"/>
      <c r="GFK162" s="284"/>
      <c r="GFL162" s="285"/>
      <c r="GFM162" s="285"/>
      <c r="GFN162" s="285"/>
      <c r="GFO162" s="285"/>
      <c r="GFP162" s="285"/>
      <c r="GFQ162" s="285"/>
      <c r="GFR162" s="285"/>
      <c r="GFS162" s="285"/>
      <c r="GFT162" s="285"/>
      <c r="GFU162" s="286"/>
      <c r="GFV162" s="287"/>
      <c r="GFW162" s="287"/>
      <c r="GFX162" s="285"/>
      <c r="GFY162" s="288"/>
      <c r="GFZ162" s="288"/>
      <c r="GGA162" s="289"/>
      <c r="GGB162" s="285"/>
      <c r="GGC162" s="285"/>
      <c r="GGD162" s="285"/>
      <c r="GGE162" s="285"/>
      <c r="GGF162" s="285"/>
      <c r="GGG162" s="283"/>
      <c r="GGH162" s="284"/>
      <c r="GGI162" s="285"/>
      <c r="GGJ162" s="285"/>
      <c r="GGK162" s="285"/>
      <c r="GGL162" s="285"/>
      <c r="GGM162" s="285"/>
      <c r="GGN162" s="285"/>
      <c r="GGO162" s="285"/>
      <c r="GGP162" s="285"/>
      <c r="GGQ162" s="285"/>
      <c r="GGR162" s="286"/>
      <c r="GGS162" s="287"/>
      <c r="GGT162" s="287"/>
      <c r="GGU162" s="285"/>
      <c r="GGV162" s="288"/>
      <c r="GGW162" s="288"/>
      <c r="GGX162" s="289"/>
      <c r="GGY162" s="285"/>
      <c r="GGZ162" s="285"/>
      <c r="GHA162" s="285"/>
      <c r="GHB162" s="285"/>
      <c r="GHC162" s="285"/>
      <c r="GHD162" s="283"/>
      <c r="GHE162" s="284"/>
      <c r="GHF162" s="285"/>
      <c r="GHG162" s="285"/>
      <c r="GHH162" s="285"/>
      <c r="GHI162" s="285"/>
      <c r="GHJ162" s="285"/>
      <c r="GHK162" s="285"/>
      <c r="GHL162" s="285"/>
      <c r="GHM162" s="285"/>
      <c r="GHN162" s="285"/>
      <c r="GHO162" s="286"/>
      <c r="GHP162" s="287"/>
      <c r="GHQ162" s="287"/>
      <c r="GHR162" s="285"/>
      <c r="GHS162" s="288"/>
      <c r="GHT162" s="288"/>
      <c r="GHU162" s="289"/>
      <c r="GHV162" s="285"/>
      <c r="GHW162" s="285"/>
      <c r="GHX162" s="285"/>
      <c r="GHY162" s="285"/>
      <c r="GHZ162" s="285"/>
      <c r="GIA162" s="283"/>
      <c r="GIB162" s="284"/>
      <c r="GIC162" s="285"/>
      <c r="GID162" s="285"/>
      <c r="GIE162" s="285"/>
      <c r="GIF162" s="285"/>
      <c r="GIG162" s="285"/>
      <c r="GIH162" s="285"/>
      <c r="GII162" s="285"/>
      <c r="GIJ162" s="285"/>
      <c r="GIK162" s="285"/>
      <c r="GIL162" s="286"/>
      <c r="GIM162" s="287"/>
      <c r="GIN162" s="287"/>
      <c r="GIO162" s="285"/>
      <c r="GIP162" s="288"/>
      <c r="GIQ162" s="288"/>
      <c r="GIR162" s="289"/>
      <c r="GIS162" s="285"/>
      <c r="GIT162" s="285"/>
      <c r="GIU162" s="285"/>
      <c r="GIV162" s="285"/>
      <c r="GIW162" s="285"/>
      <c r="GIX162" s="283"/>
      <c r="GIY162" s="284"/>
      <c r="GIZ162" s="285"/>
      <c r="GJA162" s="285"/>
      <c r="GJB162" s="285"/>
      <c r="GJC162" s="285"/>
      <c r="GJD162" s="285"/>
      <c r="GJE162" s="285"/>
      <c r="GJF162" s="285"/>
      <c r="GJG162" s="285"/>
      <c r="GJH162" s="285"/>
      <c r="GJI162" s="286"/>
      <c r="GJJ162" s="287"/>
      <c r="GJK162" s="287"/>
      <c r="GJL162" s="285"/>
      <c r="GJM162" s="288"/>
      <c r="GJN162" s="288"/>
      <c r="GJO162" s="289"/>
      <c r="GJP162" s="285"/>
      <c r="GJQ162" s="285"/>
      <c r="GJR162" s="285"/>
      <c r="GJS162" s="285"/>
      <c r="GJT162" s="285"/>
      <c r="GJU162" s="283"/>
      <c r="GJV162" s="284"/>
      <c r="GJW162" s="285"/>
      <c r="GJX162" s="285"/>
      <c r="GJY162" s="285"/>
      <c r="GJZ162" s="285"/>
      <c r="GKA162" s="285"/>
      <c r="GKB162" s="285"/>
      <c r="GKC162" s="285"/>
      <c r="GKD162" s="285"/>
      <c r="GKE162" s="285"/>
      <c r="GKF162" s="286"/>
      <c r="GKG162" s="287"/>
      <c r="GKH162" s="287"/>
      <c r="GKI162" s="285"/>
      <c r="GKJ162" s="288"/>
      <c r="GKK162" s="288"/>
      <c r="GKL162" s="289"/>
      <c r="GKM162" s="285"/>
      <c r="GKN162" s="285"/>
      <c r="GKO162" s="285"/>
      <c r="GKP162" s="285"/>
      <c r="GKQ162" s="285"/>
      <c r="GKR162" s="283"/>
      <c r="GKS162" s="284"/>
      <c r="GKT162" s="285"/>
      <c r="GKU162" s="285"/>
      <c r="GKV162" s="285"/>
      <c r="GKW162" s="285"/>
      <c r="GKX162" s="285"/>
      <c r="GKY162" s="285"/>
      <c r="GKZ162" s="285"/>
      <c r="GLA162" s="285"/>
      <c r="GLB162" s="285"/>
      <c r="GLC162" s="286"/>
      <c r="GLD162" s="287"/>
      <c r="GLE162" s="287"/>
      <c r="GLF162" s="285"/>
      <c r="GLG162" s="288"/>
      <c r="GLH162" s="288"/>
      <c r="GLI162" s="289"/>
      <c r="GLJ162" s="285"/>
      <c r="GLK162" s="285"/>
      <c r="GLL162" s="285"/>
      <c r="GLM162" s="285"/>
      <c r="GLN162" s="285"/>
      <c r="GLO162" s="283"/>
      <c r="GLP162" s="284"/>
      <c r="GLQ162" s="285"/>
      <c r="GLR162" s="285"/>
      <c r="GLS162" s="285"/>
      <c r="GLT162" s="285"/>
      <c r="GLU162" s="285"/>
      <c r="GLV162" s="285"/>
      <c r="GLW162" s="285"/>
      <c r="GLX162" s="285"/>
      <c r="GLY162" s="285"/>
      <c r="GLZ162" s="286"/>
      <c r="GMA162" s="287"/>
      <c r="GMB162" s="287"/>
      <c r="GMC162" s="285"/>
      <c r="GMD162" s="288"/>
      <c r="GME162" s="288"/>
      <c r="GMF162" s="289"/>
      <c r="GMG162" s="285"/>
      <c r="GMH162" s="285"/>
      <c r="GMI162" s="285"/>
      <c r="GMJ162" s="285"/>
      <c r="GMK162" s="285"/>
      <c r="GML162" s="283"/>
      <c r="GMM162" s="284"/>
      <c r="GMN162" s="285"/>
      <c r="GMO162" s="285"/>
      <c r="GMP162" s="285"/>
      <c r="GMQ162" s="285"/>
      <c r="GMR162" s="285"/>
      <c r="GMS162" s="285"/>
      <c r="GMT162" s="285"/>
      <c r="GMU162" s="285"/>
      <c r="GMV162" s="285"/>
      <c r="GMW162" s="286"/>
      <c r="GMX162" s="287"/>
      <c r="GMY162" s="287"/>
      <c r="GMZ162" s="285"/>
      <c r="GNA162" s="288"/>
      <c r="GNB162" s="288"/>
      <c r="GNC162" s="289"/>
      <c r="GND162" s="285"/>
      <c r="GNE162" s="285"/>
      <c r="GNF162" s="285"/>
      <c r="GNG162" s="285"/>
      <c r="GNH162" s="285"/>
      <c r="GNI162" s="283"/>
      <c r="GNJ162" s="284"/>
      <c r="GNK162" s="285"/>
      <c r="GNL162" s="285"/>
      <c r="GNM162" s="285"/>
      <c r="GNN162" s="285"/>
      <c r="GNO162" s="285"/>
      <c r="GNP162" s="285"/>
      <c r="GNQ162" s="285"/>
      <c r="GNR162" s="285"/>
      <c r="GNS162" s="285"/>
      <c r="GNT162" s="286"/>
      <c r="GNU162" s="287"/>
      <c r="GNV162" s="287"/>
      <c r="GNW162" s="285"/>
      <c r="GNX162" s="288"/>
      <c r="GNY162" s="288"/>
      <c r="GNZ162" s="289"/>
      <c r="GOA162" s="285"/>
      <c r="GOB162" s="285"/>
      <c r="GOC162" s="285"/>
      <c r="GOD162" s="285"/>
      <c r="GOE162" s="285"/>
      <c r="GOF162" s="283"/>
      <c r="GOG162" s="284"/>
      <c r="GOH162" s="285"/>
      <c r="GOI162" s="285"/>
      <c r="GOJ162" s="285"/>
      <c r="GOK162" s="285"/>
      <c r="GOL162" s="285"/>
      <c r="GOM162" s="285"/>
      <c r="GON162" s="285"/>
      <c r="GOO162" s="285"/>
      <c r="GOP162" s="285"/>
      <c r="GOQ162" s="286"/>
      <c r="GOR162" s="287"/>
      <c r="GOS162" s="287"/>
      <c r="GOT162" s="285"/>
      <c r="GOU162" s="288"/>
      <c r="GOV162" s="288"/>
      <c r="GOW162" s="289"/>
      <c r="GOX162" s="285"/>
      <c r="GOY162" s="285"/>
      <c r="GOZ162" s="285"/>
      <c r="GPA162" s="285"/>
      <c r="GPB162" s="285"/>
      <c r="GPC162" s="283"/>
      <c r="GPD162" s="284"/>
      <c r="GPE162" s="285"/>
      <c r="GPF162" s="285"/>
      <c r="GPG162" s="285"/>
      <c r="GPH162" s="285"/>
      <c r="GPI162" s="285"/>
      <c r="GPJ162" s="285"/>
      <c r="GPK162" s="285"/>
      <c r="GPL162" s="285"/>
      <c r="GPM162" s="285"/>
      <c r="GPN162" s="286"/>
      <c r="GPO162" s="287"/>
      <c r="GPP162" s="287"/>
      <c r="GPQ162" s="285"/>
      <c r="GPR162" s="288"/>
      <c r="GPS162" s="288"/>
      <c r="GPT162" s="289"/>
      <c r="GPU162" s="285"/>
      <c r="GPV162" s="285"/>
      <c r="GPW162" s="285"/>
      <c r="GPX162" s="285"/>
      <c r="GPY162" s="285"/>
      <c r="GPZ162" s="283"/>
      <c r="GQA162" s="284"/>
      <c r="GQB162" s="285"/>
      <c r="GQC162" s="285"/>
      <c r="GQD162" s="285"/>
      <c r="GQE162" s="285"/>
      <c r="GQF162" s="285"/>
      <c r="GQG162" s="285"/>
      <c r="GQH162" s="285"/>
      <c r="GQI162" s="285"/>
      <c r="GQJ162" s="285"/>
      <c r="GQK162" s="286"/>
      <c r="GQL162" s="287"/>
      <c r="GQM162" s="287"/>
      <c r="GQN162" s="285"/>
      <c r="GQO162" s="288"/>
      <c r="GQP162" s="288"/>
      <c r="GQQ162" s="289"/>
      <c r="GQR162" s="285"/>
      <c r="GQS162" s="285"/>
      <c r="GQT162" s="285"/>
      <c r="GQU162" s="285"/>
      <c r="GQV162" s="285"/>
      <c r="GQW162" s="283"/>
      <c r="GQX162" s="284"/>
      <c r="GQY162" s="285"/>
      <c r="GQZ162" s="285"/>
      <c r="GRA162" s="285"/>
      <c r="GRB162" s="285"/>
      <c r="GRC162" s="285"/>
      <c r="GRD162" s="285"/>
      <c r="GRE162" s="285"/>
      <c r="GRF162" s="285"/>
      <c r="GRG162" s="285"/>
      <c r="GRH162" s="286"/>
      <c r="GRI162" s="287"/>
      <c r="GRJ162" s="287"/>
      <c r="GRK162" s="285"/>
      <c r="GRL162" s="288"/>
      <c r="GRM162" s="288"/>
      <c r="GRN162" s="289"/>
      <c r="GRO162" s="285"/>
      <c r="GRP162" s="285"/>
      <c r="GRQ162" s="285"/>
      <c r="GRR162" s="285"/>
      <c r="GRS162" s="285"/>
      <c r="GRT162" s="283"/>
      <c r="GRU162" s="284"/>
      <c r="GRV162" s="285"/>
      <c r="GRW162" s="285"/>
      <c r="GRX162" s="285"/>
      <c r="GRY162" s="285"/>
      <c r="GRZ162" s="285"/>
      <c r="GSA162" s="285"/>
      <c r="GSB162" s="285"/>
      <c r="GSC162" s="285"/>
      <c r="GSD162" s="285"/>
      <c r="GSE162" s="286"/>
      <c r="GSF162" s="287"/>
      <c r="GSG162" s="287"/>
      <c r="GSH162" s="285"/>
      <c r="GSI162" s="288"/>
      <c r="GSJ162" s="288"/>
      <c r="GSK162" s="289"/>
      <c r="GSL162" s="285"/>
      <c r="GSM162" s="285"/>
      <c r="GSN162" s="285"/>
      <c r="GSO162" s="285"/>
      <c r="GSP162" s="285"/>
      <c r="GSQ162" s="283"/>
      <c r="GSR162" s="284"/>
      <c r="GSS162" s="285"/>
      <c r="GST162" s="285"/>
      <c r="GSU162" s="285"/>
      <c r="GSV162" s="285"/>
      <c r="GSW162" s="285"/>
      <c r="GSX162" s="285"/>
      <c r="GSY162" s="285"/>
      <c r="GSZ162" s="285"/>
      <c r="GTA162" s="285"/>
      <c r="GTB162" s="286"/>
      <c r="GTC162" s="287"/>
      <c r="GTD162" s="287"/>
      <c r="GTE162" s="285"/>
      <c r="GTF162" s="288"/>
      <c r="GTG162" s="288"/>
      <c r="GTH162" s="289"/>
      <c r="GTI162" s="285"/>
      <c r="GTJ162" s="285"/>
      <c r="GTK162" s="285"/>
      <c r="GTL162" s="285"/>
      <c r="GTM162" s="285"/>
      <c r="GTN162" s="283"/>
      <c r="GTO162" s="284"/>
      <c r="GTP162" s="285"/>
      <c r="GTQ162" s="285"/>
      <c r="GTR162" s="285"/>
      <c r="GTS162" s="285"/>
      <c r="GTT162" s="285"/>
      <c r="GTU162" s="285"/>
      <c r="GTV162" s="285"/>
      <c r="GTW162" s="285"/>
      <c r="GTX162" s="285"/>
      <c r="GTY162" s="286"/>
      <c r="GTZ162" s="287"/>
      <c r="GUA162" s="287"/>
      <c r="GUB162" s="285"/>
      <c r="GUC162" s="288"/>
      <c r="GUD162" s="288"/>
      <c r="GUE162" s="289"/>
      <c r="GUF162" s="285"/>
      <c r="GUG162" s="285"/>
      <c r="GUH162" s="285"/>
      <c r="GUI162" s="285"/>
      <c r="GUJ162" s="285"/>
      <c r="GUK162" s="283"/>
      <c r="GUL162" s="284"/>
      <c r="GUM162" s="285"/>
      <c r="GUN162" s="285"/>
      <c r="GUO162" s="285"/>
      <c r="GUP162" s="285"/>
      <c r="GUQ162" s="285"/>
      <c r="GUR162" s="285"/>
      <c r="GUS162" s="285"/>
      <c r="GUT162" s="285"/>
      <c r="GUU162" s="285"/>
      <c r="GUV162" s="286"/>
      <c r="GUW162" s="287"/>
      <c r="GUX162" s="287"/>
      <c r="GUY162" s="285"/>
      <c r="GUZ162" s="288"/>
      <c r="GVA162" s="288"/>
      <c r="GVB162" s="289"/>
      <c r="GVC162" s="285"/>
      <c r="GVD162" s="285"/>
      <c r="GVE162" s="285"/>
      <c r="GVF162" s="285"/>
      <c r="GVG162" s="285"/>
      <c r="GVH162" s="283"/>
      <c r="GVI162" s="284"/>
      <c r="GVJ162" s="285"/>
      <c r="GVK162" s="285"/>
      <c r="GVL162" s="285"/>
      <c r="GVM162" s="285"/>
      <c r="GVN162" s="285"/>
      <c r="GVO162" s="285"/>
      <c r="GVP162" s="285"/>
      <c r="GVQ162" s="285"/>
      <c r="GVR162" s="285"/>
      <c r="GVS162" s="286"/>
      <c r="GVT162" s="287"/>
      <c r="GVU162" s="287"/>
      <c r="GVV162" s="285"/>
      <c r="GVW162" s="288"/>
      <c r="GVX162" s="288"/>
      <c r="GVY162" s="289"/>
      <c r="GVZ162" s="285"/>
      <c r="GWA162" s="285"/>
      <c r="GWB162" s="285"/>
      <c r="GWC162" s="285"/>
      <c r="GWD162" s="285"/>
      <c r="GWE162" s="283"/>
      <c r="GWF162" s="284"/>
      <c r="GWG162" s="285"/>
      <c r="GWH162" s="285"/>
      <c r="GWI162" s="285"/>
      <c r="GWJ162" s="285"/>
      <c r="GWK162" s="285"/>
      <c r="GWL162" s="285"/>
      <c r="GWM162" s="285"/>
      <c r="GWN162" s="285"/>
      <c r="GWO162" s="285"/>
      <c r="GWP162" s="286"/>
      <c r="GWQ162" s="287"/>
      <c r="GWR162" s="287"/>
      <c r="GWS162" s="285"/>
      <c r="GWT162" s="288"/>
      <c r="GWU162" s="288"/>
      <c r="GWV162" s="289"/>
      <c r="GWW162" s="285"/>
      <c r="GWX162" s="285"/>
      <c r="GWY162" s="285"/>
      <c r="GWZ162" s="285"/>
      <c r="GXA162" s="285"/>
      <c r="GXB162" s="283"/>
      <c r="GXC162" s="284"/>
      <c r="GXD162" s="285"/>
      <c r="GXE162" s="285"/>
      <c r="GXF162" s="285"/>
      <c r="GXG162" s="285"/>
      <c r="GXH162" s="285"/>
      <c r="GXI162" s="285"/>
      <c r="GXJ162" s="285"/>
      <c r="GXK162" s="285"/>
      <c r="GXL162" s="285"/>
      <c r="GXM162" s="286"/>
      <c r="GXN162" s="287"/>
      <c r="GXO162" s="287"/>
      <c r="GXP162" s="285"/>
      <c r="GXQ162" s="288"/>
      <c r="GXR162" s="288"/>
      <c r="GXS162" s="289"/>
      <c r="GXT162" s="285"/>
      <c r="GXU162" s="285"/>
      <c r="GXV162" s="285"/>
      <c r="GXW162" s="285"/>
      <c r="GXX162" s="285"/>
      <c r="GXY162" s="283"/>
      <c r="GXZ162" s="284"/>
      <c r="GYA162" s="285"/>
      <c r="GYB162" s="285"/>
      <c r="GYC162" s="285"/>
      <c r="GYD162" s="285"/>
      <c r="GYE162" s="285"/>
      <c r="GYF162" s="285"/>
      <c r="GYG162" s="285"/>
      <c r="GYH162" s="285"/>
      <c r="GYI162" s="285"/>
      <c r="GYJ162" s="286"/>
      <c r="GYK162" s="287"/>
      <c r="GYL162" s="287"/>
      <c r="GYM162" s="285"/>
      <c r="GYN162" s="288"/>
      <c r="GYO162" s="288"/>
      <c r="GYP162" s="289"/>
      <c r="GYQ162" s="285"/>
      <c r="GYR162" s="285"/>
      <c r="GYS162" s="285"/>
      <c r="GYT162" s="285"/>
      <c r="GYU162" s="285"/>
      <c r="GYV162" s="283"/>
      <c r="GYW162" s="284"/>
      <c r="GYX162" s="285"/>
      <c r="GYY162" s="285"/>
      <c r="GYZ162" s="285"/>
      <c r="GZA162" s="285"/>
      <c r="GZB162" s="285"/>
      <c r="GZC162" s="285"/>
      <c r="GZD162" s="285"/>
      <c r="GZE162" s="285"/>
      <c r="GZF162" s="285"/>
      <c r="GZG162" s="286"/>
      <c r="GZH162" s="287"/>
      <c r="GZI162" s="287"/>
      <c r="GZJ162" s="285"/>
      <c r="GZK162" s="288"/>
      <c r="GZL162" s="288"/>
      <c r="GZM162" s="289"/>
      <c r="GZN162" s="285"/>
      <c r="GZO162" s="285"/>
      <c r="GZP162" s="285"/>
      <c r="GZQ162" s="285"/>
      <c r="GZR162" s="285"/>
      <c r="GZS162" s="283"/>
      <c r="GZT162" s="284"/>
      <c r="GZU162" s="285"/>
      <c r="GZV162" s="285"/>
      <c r="GZW162" s="285"/>
      <c r="GZX162" s="285"/>
      <c r="GZY162" s="285"/>
      <c r="GZZ162" s="285"/>
      <c r="HAA162" s="285"/>
      <c r="HAB162" s="285"/>
      <c r="HAC162" s="285"/>
      <c r="HAD162" s="286"/>
      <c r="HAE162" s="287"/>
      <c r="HAF162" s="287"/>
      <c r="HAG162" s="285"/>
      <c r="HAH162" s="288"/>
      <c r="HAI162" s="288"/>
      <c r="HAJ162" s="289"/>
      <c r="HAK162" s="285"/>
      <c r="HAL162" s="285"/>
      <c r="HAM162" s="285"/>
      <c r="HAN162" s="285"/>
      <c r="HAO162" s="285"/>
      <c r="HAP162" s="283"/>
      <c r="HAQ162" s="284"/>
      <c r="HAR162" s="285"/>
      <c r="HAS162" s="285"/>
      <c r="HAT162" s="285"/>
      <c r="HAU162" s="285"/>
      <c r="HAV162" s="285"/>
      <c r="HAW162" s="285"/>
      <c r="HAX162" s="285"/>
      <c r="HAY162" s="285"/>
      <c r="HAZ162" s="285"/>
      <c r="HBA162" s="286"/>
      <c r="HBB162" s="287"/>
      <c r="HBC162" s="287"/>
      <c r="HBD162" s="285"/>
      <c r="HBE162" s="288"/>
      <c r="HBF162" s="288"/>
      <c r="HBG162" s="289"/>
      <c r="HBH162" s="285"/>
      <c r="HBI162" s="285"/>
      <c r="HBJ162" s="285"/>
      <c r="HBK162" s="285"/>
      <c r="HBL162" s="285"/>
      <c r="HBM162" s="283"/>
      <c r="HBN162" s="284"/>
      <c r="HBO162" s="285"/>
      <c r="HBP162" s="285"/>
      <c r="HBQ162" s="285"/>
      <c r="HBR162" s="285"/>
      <c r="HBS162" s="285"/>
      <c r="HBT162" s="285"/>
      <c r="HBU162" s="285"/>
      <c r="HBV162" s="285"/>
      <c r="HBW162" s="285"/>
      <c r="HBX162" s="286"/>
      <c r="HBY162" s="287"/>
      <c r="HBZ162" s="287"/>
      <c r="HCA162" s="285"/>
      <c r="HCB162" s="288"/>
      <c r="HCC162" s="288"/>
      <c r="HCD162" s="289"/>
      <c r="HCE162" s="285"/>
      <c r="HCF162" s="285"/>
      <c r="HCG162" s="285"/>
      <c r="HCH162" s="285"/>
      <c r="HCI162" s="285"/>
      <c r="HCJ162" s="283"/>
      <c r="HCK162" s="284"/>
      <c r="HCL162" s="285"/>
      <c r="HCM162" s="285"/>
      <c r="HCN162" s="285"/>
      <c r="HCO162" s="285"/>
      <c r="HCP162" s="285"/>
      <c r="HCQ162" s="285"/>
      <c r="HCR162" s="285"/>
      <c r="HCS162" s="285"/>
      <c r="HCT162" s="285"/>
      <c r="HCU162" s="286"/>
      <c r="HCV162" s="287"/>
      <c r="HCW162" s="287"/>
      <c r="HCX162" s="285"/>
      <c r="HCY162" s="288"/>
      <c r="HCZ162" s="288"/>
      <c r="HDA162" s="289"/>
      <c r="HDB162" s="285"/>
      <c r="HDC162" s="285"/>
      <c r="HDD162" s="285"/>
      <c r="HDE162" s="285"/>
      <c r="HDF162" s="285"/>
      <c r="HDG162" s="283"/>
      <c r="HDH162" s="284"/>
      <c r="HDI162" s="285"/>
      <c r="HDJ162" s="285"/>
      <c r="HDK162" s="285"/>
      <c r="HDL162" s="285"/>
      <c r="HDM162" s="285"/>
      <c r="HDN162" s="285"/>
      <c r="HDO162" s="285"/>
      <c r="HDP162" s="285"/>
      <c r="HDQ162" s="285"/>
      <c r="HDR162" s="286"/>
      <c r="HDS162" s="287"/>
      <c r="HDT162" s="287"/>
      <c r="HDU162" s="285"/>
      <c r="HDV162" s="288"/>
      <c r="HDW162" s="288"/>
      <c r="HDX162" s="289"/>
      <c r="HDY162" s="285"/>
      <c r="HDZ162" s="285"/>
      <c r="HEA162" s="285"/>
      <c r="HEB162" s="285"/>
      <c r="HEC162" s="285"/>
      <c r="HED162" s="283"/>
      <c r="HEE162" s="284"/>
      <c r="HEF162" s="285"/>
      <c r="HEG162" s="285"/>
      <c r="HEH162" s="285"/>
      <c r="HEI162" s="285"/>
      <c r="HEJ162" s="285"/>
      <c r="HEK162" s="285"/>
      <c r="HEL162" s="285"/>
      <c r="HEM162" s="285"/>
      <c r="HEN162" s="285"/>
      <c r="HEO162" s="286"/>
      <c r="HEP162" s="287"/>
      <c r="HEQ162" s="287"/>
      <c r="HER162" s="285"/>
      <c r="HES162" s="288"/>
      <c r="HET162" s="288"/>
      <c r="HEU162" s="289"/>
      <c r="HEV162" s="285"/>
      <c r="HEW162" s="285"/>
      <c r="HEX162" s="285"/>
      <c r="HEY162" s="285"/>
      <c r="HEZ162" s="285"/>
      <c r="HFA162" s="283"/>
      <c r="HFB162" s="284"/>
      <c r="HFC162" s="285"/>
      <c r="HFD162" s="285"/>
      <c r="HFE162" s="285"/>
      <c r="HFF162" s="285"/>
      <c r="HFG162" s="285"/>
      <c r="HFH162" s="285"/>
      <c r="HFI162" s="285"/>
      <c r="HFJ162" s="285"/>
      <c r="HFK162" s="285"/>
      <c r="HFL162" s="286"/>
      <c r="HFM162" s="287"/>
      <c r="HFN162" s="287"/>
      <c r="HFO162" s="285"/>
      <c r="HFP162" s="288"/>
      <c r="HFQ162" s="288"/>
      <c r="HFR162" s="289"/>
      <c r="HFS162" s="285"/>
      <c r="HFT162" s="285"/>
      <c r="HFU162" s="285"/>
      <c r="HFV162" s="285"/>
      <c r="HFW162" s="285"/>
      <c r="HFX162" s="283"/>
      <c r="HFY162" s="284"/>
      <c r="HFZ162" s="285"/>
      <c r="HGA162" s="285"/>
      <c r="HGB162" s="285"/>
      <c r="HGC162" s="285"/>
      <c r="HGD162" s="285"/>
      <c r="HGE162" s="285"/>
      <c r="HGF162" s="285"/>
      <c r="HGG162" s="285"/>
      <c r="HGH162" s="285"/>
      <c r="HGI162" s="286"/>
      <c r="HGJ162" s="287"/>
      <c r="HGK162" s="287"/>
      <c r="HGL162" s="285"/>
      <c r="HGM162" s="288"/>
      <c r="HGN162" s="288"/>
      <c r="HGO162" s="289"/>
      <c r="HGP162" s="285"/>
      <c r="HGQ162" s="285"/>
      <c r="HGR162" s="285"/>
      <c r="HGS162" s="285"/>
      <c r="HGT162" s="285"/>
      <c r="HGU162" s="283"/>
      <c r="HGV162" s="284"/>
      <c r="HGW162" s="285"/>
      <c r="HGX162" s="285"/>
      <c r="HGY162" s="285"/>
      <c r="HGZ162" s="285"/>
      <c r="HHA162" s="285"/>
      <c r="HHB162" s="285"/>
      <c r="HHC162" s="285"/>
      <c r="HHD162" s="285"/>
      <c r="HHE162" s="285"/>
      <c r="HHF162" s="286"/>
      <c r="HHG162" s="287"/>
      <c r="HHH162" s="287"/>
      <c r="HHI162" s="285"/>
      <c r="HHJ162" s="288"/>
      <c r="HHK162" s="288"/>
      <c r="HHL162" s="289"/>
      <c r="HHM162" s="285"/>
      <c r="HHN162" s="285"/>
      <c r="HHO162" s="285"/>
      <c r="HHP162" s="285"/>
      <c r="HHQ162" s="285"/>
      <c r="HHR162" s="283"/>
      <c r="HHS162" s="284"/>
      <c r="HHT162" s="285"/>
      <c r="HHU162" s="285"/>
      <c r="HHV162" s="285"/>
      <c r="HHW162" s="285"/>
      <c r="HHX162" s="285"/>
      <c r="HHY162" s="285"/>
      <c r="HHZ162" s="285"/>
      <c r="HIA162" s="285"/>
      <c r="HIB162" s="285"/>
      <c r="HIC162" s="286"/>
      <c r="HID162" s="287"/>
      <c r="HIE162" s="287"/>
      <c r="HIF162" s="285"/>
      <c r="HIG162" s="288"/>
      <c r="HIH162" s="288"/>
      <c r="HII162" s="289"/>
      <c r="HIJ162" s="285"/>
      <c r="HIK162" s="285"/>
      <c r="HIL162" s="285"/>
      <c r="HIM162" s="285"/>
      <c r="HIN162" s="285"/>
      <c r="HIO162" s="283"/>
      <c r="HIP162" s="284"/>
      <c r="HIQ162" s="285"/>
      <c r="HIR162" s="285"/>
      <c r="HIS162" s="285"/>
      <c r="HIT162" s="285"/>
      <c r="HIU162" s="285"/>
      <c r="HIV162" s="285"/>
      <c r="HIW162" s="285"/>
      <c r="HIX162" s="285"/>
      <c r="HIY162" s="285"/>
      <c r="HIZ162" s="286"/>
      <c r="HJA162" s="287"/>
      <c r="HJB162" s="287"/>
      <c r="HJC162" s="285"/>
      <c r="HJD162" s="288"/>
      <c r="HJE162" s="288"/>
      <c r="HJF162" s="289"/>
      <c r="HJG162" s="285"/>
      <c r="HJH162" s="285"/>
      <c r="HJI162" s="285"/>
      <c r="HJJ162" s="285"/>
      <c r="HJK162" s="285"/>
      <c r="HJL162" s="283"/>
      <c r="HJM162" s="284"/>
      <c r="HJN162" s="285"/>
      <c r="HJO162" s="285"/>
      <c r="HJP162" s="285"/>
      <c r="HJQ162" s="285"/>
      <c r="HJR162" s="285"/>
      <c r="HJS162" s="285"/>
      <c r="HJT162" s="285"/>
      <c r="HJU162" s="285"/>
      <c r="HJV162" s="285"/>
      <c r="HJW162" s="286"/>
      <c r="HJX162" s="287"/>
      <c r="HJY162" s="287"/>
      <c r="HJZ162" s="285"/>
      <c r="HKA162" s="288"/>
      <c r="HKB162" s="288"/>
      <c r="HKC162" s="289"/>
      <c r="HKD162" s="285"/>
      <c r="HKE162" s="285"/>
      <c r="HKF162" s="285"/>
      <c r="HKG162" s="285"/>
      <c r="HKH162" s="285"/>
      <c r="HKI162" s="283"/>
      <c r="HKJ162" s="284"/>
      <c r="HKK162" s="285"/>
      <c r="HKL162" s="285"/>
      <c r="HKM162" s="285"/>
      <c r="HKN162" s="285"/>
      <c r="HKO162" s="285"/>
      <c r="HKP162" s="285"/>
      <c r="HKQ162" s="285"/>
      <c r="HKR162" s="285"/>
      <c r="HKS162" s="285"/>
      <c r="HKT162" s="286"/>
      <c r="HKU162" s="287"/>
      <c r="HKV162" s="287"/>
      <c r="HKW162" s="285"/>
      <c r="HKX162" s="288"/>
      <c r="HKY162" s="288"/>
      <c r="HKZ162" s="289"/>
      <c r="HLA162" s="285"/>
      <c r="HLB162" s="285"/>
      <c r="HLC162" s="285"/>
      <c r="HLD162" s="285"/>
      <c r="HLE162" s="285"/>
      <c r="HLF162" s="283"/>
      <c r="HLG162" s="284"/>
      <c r="HLH162" s="285"/>
      <c r="HLI162" s="285"/>
      <c r="HLJ162" s="285"/>
      <c r="HLK162" s="285"/>
      <c r="HLL162" s="285"/>
      <c r="HLM162" s="285"/>
      <c r="HLN162" s="285"/>
      <c r="HLO162" s="285"/>
      <c r="HLP162" s="285"/>
      <c r="HLQ162" s="286"/>
      <c r="HLR162" s="287"/>
      <c r="HLS162" s="287"/>
      <c r="HLT162" s="285"/>
      <c r="HLU162" s="288"/>
      <c r="HLV162" s="288"/>
      <c r="HLW162" s="289"/>
      <c r="HLX162" s="285"/>
      <c r="HLY162" s="285"/>
      <c r="HLZ162" s="285"/>
      <c r="HMA162" s="285"/>
      <c r="HMB162" s="285"/>
      <c r="HMC162" s="283"/>
      <c r="HMD162" s="284"/>
      <c r="HME162" s="285"/>
      <c r="HMF162" s="285"/>
      <c r="HMG162" s="285"/>
      <c r="HMH162" s="285"/>
      <c r="HMI162" s="285"/>
      <c r="HMJ162" s="285"/>
      <c r="HMK162" s="285"/>
      <c r="HML162" s="285"/>
      <c r="HMM162" s="285"/>
      <c r="HMN162" s="286"/>
      <c r="HMO162" s="287"/>
      <c r="HMP162" s="287"/>
      <c r="HMQ162" s="285"/>
      <c r="HMR162" s="288"/>
      <c r="HMS162" s="288"/>
      <c r="HMT162" s="289"/>
      <c r="HMU162" s="285"/>
      <c r="HMV162" s="285"/>
      <c r="HMW162" s="285"/>
      <c r="HMX162" s="285"/>
      <c r="HMY162" s="285"/>
      <c r="HMZ162" s="283"/>
      <c r="HNA162" s="284"/>
      <c r="HNB162" s="285"/>
      <c r="HNC162" s="285"/>
      <c r="HND162" s="285"/>
      <c r="HNE162" s="285"/>
      <c r="HNF162" s="285"/>
      <c r="HNG162" s="285"/>
      <c r="HNH162" s="285"/>
      <c r="HNI162" s="285"/>
      <c r="HNJ162" s="285"/>
      <c r="HNK162" s="286"/>
      <c r="HNL162" s="287"/>
      <c r="HNM162" s="287"/>
      <c r="HNN162" s="285"/>
      <c r="HNO162" s="288"/>
      <c r="HNP162" s="288"/>
      <c r="HNQ162" s="289"/>
      <c r="HNR162" s="285"/>
      <c r="HNS162" s="285"/>
      <c r="HNT162" s="285"/>
      <c r="HNU162" s="285"/>
      <c r="HNV162" s="285"/>
      <c r="HNW162" s="283"/>
      <c r="HNX162" s="284"/>
      <c r="HNY162" s="285"/>
      <c r="HNZ162" s="285"/>
      <c r="HOA162" s="285"/>
      <c r="HOB162" s="285"/>
      <c r="HOC162" s="285"/>
      <c r="HOD162" s="285"/>
      <c r="HOE162" s="285"/>
      <c r="HOF162" s="285"/>
      <c r="HOG162" s="285"/>
      <c r="HOH162" s="286"/>
      <c r="HOI162" s="287"/>
      <c r="HOJ162" s="287"/>
      <c r="HOK162" s="285"/>
      <c r="HOL162" s="288"/>
      <c r="HOM162" s="288"/>
      <c r="HON162" s="289"/>
      <c r="HOO162" s="285"/>
      <c r="HOP162" s="285"/>
      <c r="HOQ162" s="285"/>
      <c r="HOR162" s="285"/>
      <c r="HOS162" s="285"/>
      <c r="HOT162" s="283"/>
      <c r="HOU162" s="284"/>
      <c r="HOV162" s="285"/>
      <c r="HOW162" s="285"/>
      <c r="HOX162" s="285"/>
      <c r="HOY162" s="285"/>
      <c r="HOZ162" s="285"/>
      <c r="HPA162" s="285"/>
      <c r="HPB162" s="285"/>
      <c r="HPC162" s="285"/>
      <c r="HPD162" s="285"/>
      <c r="HPE162" s="286"/>
      <c r="HPF162" s="287"/>
      <c r="HPG162" s="287"/>
      <c r="HPH162" s="285"/>
      <c r="HPI162" s="288"/>
      <c r="HPJ162" s="288"/>
      <c r="HPK162" s="289"/>
      <c r="HPL162" s="285"/>
      <c r="HPM162" s="285"/>
      <c r="HPN162" s="285"/>
      <c r="HPO162" s="285"/>
      <c r="HPP162" s="285"/>
      <c r="HPQ162" s="283"/>
      <c r="HPR162" s="284"/>
      <c r="HPS162" s="285"/>
      <c r="HPT162" s="285"/>
      <c r="HPU162" s="285"/>
      <c r="HPV162" s="285"/>
      <c r="HPW162" s="285"/>
      <c r="HPX162" s="285"/>
      <c r="HPY162" s="285"/>
      <c r="HPZ162" s="285"/>
      <c r="HQA162" s="285"/>
      <c r="HQB162" s="286"/>
      <c r="HQC162" s="287"/>
      <c r="HQD162" s="287"/>
      <c r="HQE162" s="285"/>
      <c r="HQF162" s="288"/>
      <c r="HQG162" s="288"/>
      <c r="HQH162" s="289"/>
      <c r="HQI162" s="285"/>
      <c r="HQJ162" s="285"/>
      <c r="HQK162" s="285"/>
      <c r="HQL162" s="285"/>
      <c r="HQM162" s="285"/>
      <c r="HQN162" s="283"/>
      <c r="HQO162" s="284"/>
      <c r="HQP162" s="285"/>
      <c r="HQQ162" s="285"/>
      <c r="HQR162" s="285"/>
      <c r="HQS162" s="285"/>
      <c r="HQT162" s="285"/>
      <c r="HQU162" s="285"/>
      <c r="HQV162" s="285"/>
      <c r="HQW162" s="285"/>
      <c r="HQX162" s="285"/>
      <c r="HQY162" s="286"/>
      <c r="HQZ162" s="287"/>
      <c r="HRA162" s="287"/>
      <c r="HRB162" s="285"/>
      <c r="HRC162" s="288"/>
      <c r="HRD162" s="288"/>
      <c r="HRE162" s="289"/>
      <c r="HRF162" s="285"/>
      <c r="HRG162" s="285"/>
      <c r="HRH162" s="285"/>
      <c r="HRI162" s="285"/>
      <c r="HRJ162" s="285"/>
      <c r="HRK162" s="283"/>
      <c r="HRL162" s="284"/>
      <c r="HRM162" s="285"/>
      <c r="HRN162" s="285"/>
      <c r="HRO162" s="285"/>
      <c r="HRP162" s="285"/>
      <c r="HRQ162" s="285"/>
      <c r="HRR162" s="285"/>
      <c r="HRS162" s="285"/>
      <c r="HRT162" s="285"/>
      <c r="HRU162" s="285"/>
      <c r="HRV162" s="286"/>
      <c r="HRW162" s="287"/>
      <c r="HRX162" s="287"/>
      <c r="HRY162" s="285"/>
      <c r="HRZ162" s="288"/>
      <c r="HSA162" s="288"/>
      <c r="HSB162" s="289"/>
      <c r="HSC162" s="285"/>
      <c r="HSD162" s="285"/>
      <c r="HSE162" s="285"/>
      <c r="HSF162" s="285"/>
      <c r="HSG162" s="285"/>
      <c r="HSH162" s="283"/>
      <c r="HSI162" s="284"/>
      <c r="HSJ162" s="285"/>
      <c r="HSK162" s="285"/>
      <c r="HSL162" s="285"/>
      <c r="HSM162" s="285"/>
      <c r="HSN162" s="285"/>
      <c r="HSO162" s="285"/>
      <c r="HSP162" s="285"/>
      <c r="HSQ162" s="285"/>
      <c r="HSR162" s="285"/>
      <c r="HSS162" s="286"/>
      <c r="HST162" s="287"/>
      <c r="HSU162" s="287"/>
      <c r="HSV162" s="285"/>
      <c r="HSW162" s="288"/>
      <c r="HSX162" s="288"/>
      <c r="HSY162" s="289"/>
      <c r="HSZ162" s="285"/>
      <c r="HTA162" s="285"/>
      <c r="HTB162" s="285"/>
      <c r="HTC162" s="285"/>
      <c r="HTD162" s="285"/>
      <c r="HTE162" s="283"/>
      <c r="HTF162" s="284"/>
      <c r="HTG162" s="285"/>
      <c r="HTH162" s="285"/>
      <c r="HTI162" s="285"/>
      <c r="HTJ162" s="285"/>
      <c r="HTK162" s="285"/>
      <c r="HTL162" s="285"/>
      <c r="HTM162" s="285"/>
      <c r="HTN162" s="285"/>
      <c r="HTO162" s="285"/>
      <c r="HTP162" s="286"/>
      <c r="HTQ162" s="287"/>
      <c r="HTR162" s="287"/>
      <c r="HTS162" s="285"/>
      <c r="HTT162" s="288"/>
      <c r="HTU162" s="288"/>
      <c r="HTV162" s="289"/>
      <c r="HTW162" s="285"/>
      <c r="HTX162" s="285"/>
      <c r="HTY162" s="285"/>
      <c r="HTZ162" s="285"/>
      <c r="HUA162" s="285"/>
      <c r="HUB162" s="283"/>
      <c r="HUC162" s="284"/>
      <c r="HUD162" s="285"/>
      <c r="HUE162" s="285"/>
      <c r="HUF162" s="285"/>
      <c r="HUG162" s="285"/>
      <c r="HUH162" s="285"/>
      <c r="HUI162" s="285"/>
      <c r="HUJ162" s="285"/>
      <c r="HUK162" s="285"/>
      <c r="HUL162" s="285"/>
      <c r="HUM162" s="286"/>
      <c r="HUN162" s="287"/>
      <c r="HUO162" s="287"/>
      <c r="HUP162" s="285"/>
      <c r="HUQ162" s="288"/>
      <c r="HUR162" s="288"/>
      <c r="HUS162" s="289"/>
      <c r="HUT162" s="285"/>
      <c r="HUU162" s="285"/>
      <c r="HUV162" s="285"/>
      <c r="HUW162" s="285"/>
      <c r="HUX162" s="285"/>
      <c r="HUY162" s="283"/>
      <c r="HUZ162" s="284"/>
      <c r="HVA162" s="285"/>
      <c r="HVB162" s="285"/>
      <c r="HVC162" s="285"/>
      <c r="HVD162" s="285"/>
      <c r="HVE162" s="285"/>
      <c r="HVF162" s="285"/>
      <c r="HVG162" s="285"/>
      <c r="HVH162" s="285"/>
      <c r="HVI162" s="285"/>
      <c r="HVJ162" s="286"/>
      <c r="HVK162" s="287"/>
      <c r="HVL162" s="287"/>
      <c r="HVM162" s="285"/>
      <c r="HVN162" s="288"/>
      <c r="HVO162" s="288"/>
      <c r="HVP162" s="289"/>
      <c r="HVQ162" s="285"/>
      <c r="HVR162" s="285"/>
      <c r="HVS162" s="285"/>
      <c r="HVT162" s="285"/>
      <c r="HVU162" s="285"/>
      <c r="HVV162" s="283"/>
      <c r="HVW162" s="284"/>
      <c r="HVX162" s="285"/>
      <c r="HVY162" s="285"/>
      <c r="HVZ162" s="285"/>
      <c r="HWA162" s="285"/>
      <c r="HWB162" s="285"/>
      <c r="HWC162" s="285"/>
      <c r="HWD162" s="285"/>
      <c r="HWE162" s="285"/>
      <c r="HWF162" s="285"/>
      <c r="HWG162" s="286"/>
      <c r="HWH162" s="287"/>
      <c r="HWI162" s="287"/>
      <c r="HWJ162" s="285"/>
      <c r="HWK162" s="288"/>
      <c r="HWL162" s="288"/>
      <c r="HWM162" s="289"/>
      <c r="HWN162" s="285"/>
      <c r="HWO162" s="285"/>
      <c r="HWP162" s="285"/>
      <c r="HWQ162" s="285"/>
      <c r="HWR162" s="285"/>
      <c r="HWS162" s="283"/>
      <c r="HWT162" s="284"/>
      <c r="HWU162" s="285"/>
      <c r="HWV162" s="285"/>
      <c r="HWW162" s="285"/>
      <c r="HWX162" s="285"/>
      <c r="HWY162" s="285"/>
      <c r="HWZ162" s="285"/>
      <c r="HXA162" s="285"/>
      <c r="HXB162" s="285"/>
      <c r="HXC162" s="285"/>
      <c r="HXD162" s="286"/>
      <c r="HXE162" s="287"/>
      <c r="HXF162" s="287"/>
      <c r="HXG162" s="285"/>
      <c r="HXH162" s="288"/>
      <c r="HXI162" s="288"/>
      <c r="HXJ162" s="289"/>
      <c r="HXK162" s="285"/>
      <c r="HXL162" s="285"/>
      <c r="HXM162" s="285"/>
      <c r="HXN162" s="285"/>
      <c r="HXO162" s="285"/>
      <c r="HXP162" s="283"/>
      <c r="HXQ162" s="284"/>
      <c r="HXR162" s="285"/>
      <c r="HXS162" s="285"/>
      <c r="HXT162" s="285"/>
      <c r="HXU162" s="285"/>
      <c r="HXV162" s="285"/>
      <c r="HXW162" s="285"/>
      <c r="HXX162" s="285"/>
      <c r="HXY162" s="285"/>
      <c r="HXZ162" s="285"/>
      <c r="HYA162" s="286"/>
      <c r="HYB162" s="287"/>
      <c r="HYC162" s="287"/>
      <c r="HYD162" s="285"/>
      <c r="HYE162" s="288"/>
      <c r="HYF162" s="288"/>
      <c r="HYG162" s="289"/>
      <c r="HYH162" s="285"/>
      <c r="HYI162" s="285"/>
      <c r="HYJ162" s="285"/>
      <c r="HYK162" s="285"/>
      <c r="HYL162" s="285"/>
      <c r="HYM162" s="283"/>
      <c r="HYN162" s="284"/>
      <c r="HYO162" s="285"/>
      <c r="HYP162" s="285"/>
      <c r="HYQ162" s="285"/>
      <c r="HYR162" s="285"/>
      <c r="HYS162" s="285"/>
      <c r="HYT162" s="285"/>
      <c r="HYU162" s="285"/>
      <c r="HYV162" s="285"/>
      <c r="HYW162" s="285"/>
      <c r="HYX162" s="286"/>
      <c r="HYY162" s="287"/>
      <c r="HYZ162" s="287"/>
      <c r="HZA162" s="285"/>
      <c r="HZB162" s="288"/>
      <c r="HZC162" s="288"/>
      <c r="HZD162" s="289"/>
      <c r="HZE162" s="285"/>
      <c r="HZF162" s="285"/>
      <c r="HZG162" s="285"/>
      <c r="HZH162" s="285"/>
      <c r="HZI162" s="285"/>
      <c r="HZJ162" s="283"/>
      <c r="HZK162" s="284"/>
      <c r="HZL162" s="285"/>
      <c r="HZM162" s="285"/>
      <c r="HZN162" s="285"/>
      <c r="HZO162" s="285"/>
      <c r="HZP162" s="285"/>
      <c r="HZQ162" s="285"/>
      <c r="HZR162" s="285"/>
      <c r="HZS162" s="285"/>
      <c r="HZT162" s="285"/>
      <c r="HZU162" s="286"/>
      <c r="HZV162" s="287"/>
      <c r="HZW162" s="287"/>
      <c r="HZX162" s="285"/>
      <c r="HZY162" s="288"/>
      <c r="HZZ162" s="288"/>
      <c r="IAA162" s="289"/>
      <c r="IAB162" s="285"/>
      <c r="IAC162" s="285"/>
      <c r="IAD162" s="285"/>
      <c r="IAE162" s="285"/>
      <c r="IAF162" s="285"/>
      <c r="IAG162" s="283"/>
      <c r="IAH162" s="284"/>
      <c r="IAI162" s="285"/>
      <c r="IAJ162" s="285"/>
      <c r="IAK162" s="285"/>
      <c r="IAL162" s="285"/>
      <c r="IAM162" s="285"/>
      <c r="IAN162" s="285"/>
      <c r="IAO162" s="285"/>
      <c r="IAP162" s="285"/>
      <c r="IAQ162" s="285"/>
      <c r="IAR162" s="286"/>
      <c r="IAS162" s="287"/>
      <c r="IAT162" s="287"/>
      <c r="IAU162" s="285"/>
      <c r="IAV162" s="288"/>
      <c r="IAW162" s="288"/>
      <c r="IAX162" s="289"/>
      <c r="IAY162" s="285"/>
      <c r="IAZ162" s="285"/>
      <c r="IBA162" s="285"/>
      <c r="IBB162" s="285"/>
      <c r="IBC162" s="285"/>
      <c r="IBD162" s="283"/>
      <c r="IBE162" s="284"/>
      <c r="IBF162" s="285"/>
      <c r="IBG162" s="285"/>
      <c r="IBH162" s="285"/>
      <c r="IBI162" s="285"/>
      <c r="IBJ162" s="285"/>
      <c r="IBK162" s="285"/>
      <c r="IBL162" s="285"/>
      <c r="IBM162" s="285"/>
      <c r="IBN162" s="285"/>
      <c r="IBO162" s="286"/>
      <c r="IBP162" s="287"/>
      <c r="IBQ162" s="287"/>
      <c r="IBR162" s="285"/>
      <c r="IBS162" s="288"/>
      <c r="IBT162" s="288"/>
      <c r="IBU162" s="289"/>
      <c r="IBV162" s="285"/>
      <c r="IBW162" s="285"/>
      <c r="IBX162" s="285"/>
      <c r="IBY162" s="285"/>
      <c r="IBZ162" s="285"/>
      <c r="ICA162" s="283"/>
      <c r="ICB162" s="284"/>
      <c r="ICC162" s="285"/>
      <c r="ICD162" s="285"/>
      <c r="ICE162" s="285"/>
      <c r="ICF162" s="285"/>
      <c r="ICG162" s="285"/>
      <c r="ICH162" s="285"/>
      <c r="ICI162" s="285"/>
      <c r="ICJ162" s="285"/>
      <c r="ICK162" s="285"/>
      <c r="ICL162" s="286"/>
      <c r="ICM162" s="287"/>
      <c r="ICN162" s="287"/>
      <c r="ICO162" s="285"/>
      <c r="ICP162" s="288"/>
      <c r="ICQ162" s="288"/>
      <c r="ICR162" s="289"/>
      <c r="ICS162" s="285"/>
      <c r="ICT162" s="285"/>
      <c r="ICU162" s="285"/>
      <c r="ICV162" s="285"/>
      <c r="ICW162" s="285"/>
      <c r="ICX162" s="283"/>
      <c r="ICY162" s="284"/>
      <c r="ICZ162" s="285"/>
      <c r="IDA162" s="285"/>
      <c r="IDB162" s="285"/>
      <c r="IDC162" s="285"/>
      <c r="IDD162" s="285"/>
      <c r="IDE162" s="285"/>
      <c r="IDF162" s="285"/>
      <c r="IDG162" s="285"/>
      <c r="IDH162" s="285"/>
      <c r="IDI162" s="286"/>
      <c r="IDJ162" s="287"/>
      <c r="IDK162" s="287"/>
      <c r="IDL162" s="285"/>
      <c r="IDM162" s="288"/>
      <c r="IDN162" s="288"/>
      <c r="IDO162" s="289"/>
      <c r="IDP162" s="285"/>
      <c r="IDQ162" s="285"/>
      <c r="IDR162" s="285"/>
      <c r="IDS162" s="285"/>
      <c r="IDT162" s="285"/>
      <c r="IDU162" s="283"/>
      <c r="IDV162" s="284"/>
      <c r="IDW162" s="285"/>
      <c r="IDX162" s="285"/>
      <c r="IDY162" s="285"/>
      <c r="IDZ162" s="285"/>
      <c r="IEA162" s="285"/>
      <c r="IEB162" s="285"/>
      <c r="IEC162" s="285"/>
      <c r="IED162" s="285"/>
      <c r="IEE162" s="285"/>
      <c r="IEF162" s="286"/>
      <c r="IEG162" s="287"/>
      <c r="IEH162" s="287"/>
      <c r="IEI162" s="285"/>
      <c r="IEJ162" s="288"/>
      <c r="IEK162" s="288"/>
      <c r="IEL162" s="289"/>
      <c r="IEM162" s="285"/>
      <c r="IEN162" s="285"/>
      <c r="IEO162" s="285"/>
      <c r="IEP162" s="285"/>
      <c r="IEQ162" s="285"/>
      <c r="IER162" s="283"/>
      <c r="IES162" s="284"/>
      <c r="IET162" s="285"/>
      <c r="IEU162" s="285"/>
      <c r="IEV162" s="285"/>
      <c r="IEW162" s="285"/>
      <c r="IEX162" s="285"/>
      <c r="IEY162" s="285"/>
      <c r="IEZ162" s="285"/>
      <c r="IFA162" s="285"/>
      <c r="IFB162" s="285"/>
      <c r="IFC162" s="286"/>
      <c r="IFD162" s="287"/>
      <c r="IFE162" s="287"/>
      <c r="IFF162" s="285"/>
      <c r="IFG162" s="288"/>
      <c r="IFH162" s="288"/>
      <c r="IFI162" s="289"/>
      <c r="IFJ162" s="285"/>
      <c r="IFK162" s="285"/>
      <c r="IFL162" s="285"/>
      <c r="IFM162" s="285"/>
      <c r="IFN162" s="285"/>
      <c r="IFO162" s="283"/>
      <c r="IFP162" s="284"/>
      <c r="IFQ162" s="285"/>
      <c r="IFR162" s="285"/>
      <c r="IFS162" s="285"/>
      <c r="IFT162" s="285"/>
      <c r="IFU162" s="285"/>
      <c r="IFV162" s="285"/>
      <c r="IFW162" s="285"/>
      <c r="IFX162" s="285"/>
      <c r="IFY162" s="285"/>
      <c r="IFZ162" s="286"/>
      <c r="IGA162" s="287"/>
      <c r="IGB162" s="287"/>
      <c r="IGC162" s="285"/>
      <c r="IGD162" s="288"/>
      <c r="IGE162" s="288"/>
      <c r="IGF162" s="289"/>
      <c r="IGG162" s="285"/>
      <c r="IGH162" s="285"/>
      <c r="IGI162" s="285"/>
      <c r="IGJ162" s="285"/>
      <c r="IGK162" s="285"/>
      <c r="IGL162" s="283"/>
      <c r="IGM162" s="284"/>
      <c r="IGN162" s="285"/>
      <c r="IGO162" s="285"/>
      <c r="IGP162" s="285"/>
      <c r="IGQ162" s="285"/>
      <c r="IGR162" s="285"/>
      <c r="IGS162" s="285"/>
      <c r="IGT162" s="285"/>
      <c r="IGU162" s="285"/>
      <c r="IGV162" s="285"/>
      <c r="IGW162" s="286"/>
      <c r="IGX162" s="287"/>
      <c r="IGY162" s="287"/>
      <c r="IGZ162" s="285"/>
      <c r="IHA162" s="288"/>
      <c r="IHB162" s="288"/>
      <c r="IHC162" s="289"/>
      <c r="IHD162" s="285"/>
      <c r="IHE162" s="285"/>
      <c r="IHF162" s="285"/>
      <c r="IHG162" s="285"/>
      <c r="IHH162" s="285"/>
      <c r="IHI162" s="283"/>
      <c r="IHJ162" s="284"/>
      <c r="IHK162" s="285"/>
      <c r="IHL162" s="285"/>
      <c r="IHM162" s="285"/>
      <c r="IHN162" s="285"/>
      <c r="IHO162" s="285"/>
      <c r="IHP162" s="285"/>
      <c r="IHQ162" s="285"/>
      <c r="IHR162" s="285"/>
      <c r="IHS162" s="285"/>
      <c r="IHT162" s="286"/>
      <c r="IHU162" s="287"/>
      <c r="IHV162" s="287"/>
      <c r="IHW162" s="285"/>
      <c r="IHX162" s="288"/>
      <c r="IHY162" s="288"/>
      <c r="IHZ162" s="289"/>
      <c r="IIA162" s="285"/>
      <c r="IIB162" s="285"/>
      <c r="IIC162" s="285"/>
      <c r="IID162" s="285"/>
      <c r="IIE162" s="285"/>
      <c r="IIF162" s="283"/>
      <c r="IIG162" s="284"/>
      <c r="IIH162" s="285"/>
      <c r="III162" s="285"/>
      <c r="IIJ162" s="285"/>
      <c r="IIK162" s="285"/>
      <c r="IIL162" s="285"/>
      <c r="IIM162" s="285"/>
      <c r="IIN162" s="285"/>
      <c r="IIO162" s="285"/>
      <c r="IIP162" s="285"/>
      <c r="IIQ162" s="286"/>
      <c r="IIR162" s="287"/>
      <c r="IIS162" s="287"/>
      <c r="IIT162" s="285"/>
      <c r="IIU162" s="288"/>
      <c r="IIV162" s="288"/>
      <c r="IIW162" s="289"/>
      <c r="IIX162" s="285"/>
      <c r="IIY162" s="285"/>
      <c r="IIZ162" s="285"/>
      <c r="IJA162" s="285"/>
      <c r="IJB162" s="285"/>
      <c r="IJC162" s="283"/>
      <c r="IJD162" s="284"/>
      <c r="IJE162" s="285"/>
      <c r="IJF162" s="285"/>
      <c r="IJG162" s="285"/>
      <c r="IJH162" s="285"/>
      <c r="IJI162" s="285"/>
      <c r="IJJ162" s="285"/>
      <c r="IJK162" s="285"/>
      <c r="IJL162" s="285"/>
      <c r="IJM162" s="285"/>
      <c r="IJN162" s="286"/>
      <c r="IJO162" s="287"/>
      <c r="IJP162" s="287"/>
      <c r="IJQ162" s="285"/>
      <c r="IJR162" s="288"/>
      <c r="IJS162" s="288"/>
      <c r="IJT162" s="289"/>
      <c r="IJU162" s="285"/>
      <c r="IJV162" s="285"/>
      <c r="IJW162" s="285"/>
      <c r="IJX162" s="285"/>
      <c r="IJY162" s="285"/>
      <c r="IJZ162" s="283"/>
      <c r="IKA162" s="284"/>
      <c r="IKB162" s="285"/>
      <c r="IKC162" s="285"/>
      <c r="IKD162" s="285"/>
      <c r="IKE162" s="285"/>
      <c r="IKF162" s="285"/>
      <c r="IKG162" s="285"/>
      <c r="IKH162" s="285"/>
      <c r="IKI162" s="285"/>
      <c r="IKJ162" s="285"/>
      <c r="IKK162" s="286"/>
      <c r="IKL162" s="287"/>
      <c r="IKM162" s="287"/>
      <c r="IKN162" s="285"/>
      <c r="IKO162" s="288"/>
      <c r="IKP162" s="288"/>
      <c r="IKQ162" s="289"/>
      <c r="IKR162" s="285"/>
      <c r="IKS162" s="285"/>
      <c r="IKT162" s="285"/>
      <c r="IKU162" s="285"/>
      <c r="IKV162" s="285"/>
      <c r="IKW162" s="283"/>
      <c r="IKX162" s="284"/>
      <c r="IKY162" s="285"/>
      <c r="IKZ162" s="285"/>
      <c r="ILA162" s="285"/>
      <c r="ILB162" s="285"/>
      <c r="ILC162" s="285"/>
      <c r="ILD162" s="285"/>
      <c r="ILE162" s="285"/>
      <c r="ILF162" s="285"/>
      <c r="ILG162" s="285"/>
      <c r="ILH162" s="286"/>
      <c r="ILI162" s="287"/>
      <c r="ILJ162" s="287"/>
      <c r="ILK162" s="285"/>
      <c r="ILL162" s="288"/>
      <c r="ILM162" s="288"/>
      <c r="ILN162" s="289"/>
      <c r="ILO162" s="285"/>
      <c r="ILP162" s="285"/>
      <c r="ILQ162" s="285"/>
      <c r="ILR162" s="285"/>
      <c r="ILS162" s="285"/>
      <c r="ILT162" s="283"/>
      <c r="ILU162" s="284"/>
      <c r="ILV162" s="285"/>
      <c r="ILW162" s="285"/>
      <c r="ILX162" s="285"/>
      <c r="ILY162" s="285"/>
      <c r="ILZ162" s="285"/>
      <c r="IMA162" s="285"/>
      <c r="IMB162" s="285"/>
      <c r="IMC162" s="285"/>
      <c r="IMD162" s="285"/>
      <c r="IME162" s="286"/>
      <c r="IMF162" s="287"/>
      <c r="IMG162" s="287"/>
      <c r="IMH162" s="285"/>
      <c r="IMI162" s="288"/>
      <c r="IMJ162" s="288"/>
      <c r="IMK162" s="289"/>
      <c r="IML162" s="285"/>
      <c r="IMM162" s="285"/>
      <c r="IMN162" s="285"/>
      <c r="IMO162" s="285"/>
      <c r="IMP162" s="285"/>
      <c r="IMQ162" s="283"/>
      <c r="IMR162" s="284"/>
      <c r="IMS162" s="285"/>
      <c r="IMT162" s="285"/>
      <c r="IMU162" s="285"/>
      <c r="IMV162" s="285"/>
      <c r="IMW162" s="285"/>
      <c r="IMX162" s="285"/>
      <c r="IMY162" s="285"/>
      <c r="IMZ162" s="285"/>
      <c r="INA162" s="285"/>
      <c r="INB162" s="286"/>
      <c r="INC162" s="287"/>
      <c r="IND162" s="287"/>
      <c r="INE162" s="285"/>
      <c r="INF162" s="288"/>
      <c r="ING162" s="288"/>
      <c r="INH162" s="289"/>
      <c r="INI162" s="285"/>
      <c r="INJ162" s="285"/>
      <c r="INK162" s="285"/>
      <c r="INL162" s="285"/>
      <c r="INM162" s="285"/>
      <c r="INN162" s="283"/>
      <c r="INO162" s="284"/>
      <c r="INP162" s="285"/>
      <c r="INQ162" s="285"/>
      <c r="INR162" s="285"/>
      <c r="INS162" s="285"/>
      <c r="INT162" s="285"/>
      <c r="INU162" s="285"/>
      <c r="INV162" s="285"/>
      <c r="INW162" s="285"/>
      <c r="INX162" s="285"/>
      <c r="INY162" s="286"/>
      <c r="INZ162" s="287"/>
      <c r="IOA162" s="287"/>
      <c r="IOB162" s="285"/>
      <c r="IOC162" s="288"/>
      <c r="IOD162" s="288"/>
      <c r="IOE162" s="289"/>
      <c r="IOF162" s="285"/>
      <c r="IOG162" s="285"/>
      <c r="IOH162" s="285"/>
      <c r="IOI162" s="285"/>
      <c r="IOJ162" s="285"/>
      <c r="IOK162" s="283"/>
      <c r="IOL162" s="284"/>
      <c r="IOM162" s="285"/>
      <c r="ION162" s="285"/>
      <c r="IOO162" s="285"/>
      <c r="IOP162" s="285"/>
      <c r="IOQ162" s="285"/>
      <c r="IOR162" s="285"/>
      <c r="IOS162" s="285"/>
      <c r="IOT162" s="285"/>
      <c r="IOU162" s="285"/>
      <c r="IOV162" s="286"/>
      <c r="IOW162" s="287"/>
      <c r="IOX162" s="287"/>
      <c r="IOY162" s="285"/>
      <c r="IOZ162" s="288"/>
      <c r="IPA162" s="288"/>
      <c r="IPB162" s="289"/>
      <c r="IPC162" s="285"/>
      <c r="IPD162" s="285"/>
      <c r="IPE162" s="285"/>
      <c r="IPF162" s="285"/>
      <c r="IPG162" s="285"/>
      <c r="IPH162" s="283"/>
      <c r="IPI162" s="284"/>
      <c r="IPJ162" s="285"/>
      <c r="IPK162" s="285"/>
      <c r="IPL162" s="285"/>
      <c r="IPM162" s="285"/>
      <c r="IPN162" s="285"/>
      <c r="IPO162" s="285"/>
      <c r="IPP162" s="285"/>
      <c r="IPQ162" s="285"/>
      <c r="IPR162" s="285"/>
      <c r="IPS162" s="286"/>
      <c r="IPT162" s="287"/>
      <c r="IPU162" s="287"/>
      <c r="IPV162" s="285"/>
      <c r="IPW162" s="288"/>
      <c r="IPX162" s="288"/>
      <c r="IPY162" s="289"/>
      <c r="IPZ162" s="285"/>
      <c r="IQA162" s="285"/>
      <c r="IQB162" s="285"/>
      <c r="IQC162" s="285"/>
      <c r="IQD162" s="285"/>
      <c r="IQE162" s="283"/>
      <c r="IQF162" s="284"/>
      <c r="IQG162" s="285"/>
      <c r="IQH162" s="285"/>
      <c r="IQI162" s="285"/>
      <c r="IQJ162" s="285"/>
      <c r="IQK162" s="285"/>
      <c r="IQL162" s="285"/>
      <c r="IQM162" s="285"/>
      <c r="IQN162" s="285"/>
      <c r="IQO162" s="285"/>
      <c r="IQP162" s="286"/>
      <c r="IQQ162" s="287"/>
      <c r="IQR162" s="287"/>
      <c r="IQS162" s="285"/>
      <c r="IQT162" s="288"/>
      <c r="IQU162" s="288"/>
      <c r="IQV162" s="289"/>
      <c r="IQW162" s="285"/>
      <c r="IQX162" s="285"/>
      <c r="IQY162" s="285"/>
      <c r="IQZ162" s="285"/>
      <c r="IRA162" s="285"/>
      <c r="IRB162" s="283"/>
      <c r="IRC162" s="284"/>
      <c r="IRD162" s="285"/>
      <c r="IRE162" s="285"/>
      <c r="IRF162" s="285"/>
      <c r="IRG162" s="285"/>
      <c r="IRH162" s="285"/>
      <c r="IRI162" s="285"/>
      <c r="IRJ162" s="285"/>
      <c r="IRK162" s="285"/>
      <c r="IRL162" s="285"/>
      <c r="IRM162" s="286"/>
      <c r="IRN162" s="287"/>
      <c r="IRO162" s="287"/>
      <c r="IRP162" s="285"/>
      <c r="IRQ162" s="288"/>
      <c r="IRR162" s="288"/>
      <c r="IRS162" s="289"/>
      <c r="IRT162" s="285"/>
      <c r="IRU162" s="285"/>
      <c r="IRV162" s="285"/>
      <c r="IRW162" s="285"/>
      <c r="IRX162" s="285"/>
      <c r="IRY162" s="283"/>
      <c r="IRZ162" s="284"/>
      <c r="ISA162" s="285"/>
      <c r="ISB162" s="285"/>
      <c r="ISC162" s="285"/>
      <c r="ISD162" s="285"/>
      <c r="ISE162" s="285"/>
      <c r="ISF162" s="285"/>
      <c r="ISG162" s="285"/>
      <c r="ISH162" s="285"/>
      <c r="ISI162" s="285"/>
      <c r="ISJ162" s="286"/>
      <c r="ISK162" s="287"/>
      <c r="ISL162" s="287"/>
      <c r="ISM162" s="285"/>
      <c r="ISN162" s="288"/>
      <c r="ISO162" s="288"/>
      <c r="ISP162" s="289"/>
      <c r="ISQ162" s="285"/>
      <c r="ISR162" s="285"/>
      <c r="ISS162" s="285"/>
      <c r="IST162" s="285"/>
      <c r="ISU162" s="285"/>
      <c r="ISV162" s="283"/>
      <c r="ISW162" s="284"/>
      <c r="ISX162" s="285"/>
      <c r="ISY162" s="285"/>
      <c r="ISZ162" s="285"/>
      <c r="ITA162" s="285"/>
      <c r="ITB162" s="285"/>
      <c r="ITC162" s="285"/>
      <c r="ITD162" s="285"/>
      <c r="ITE162" s="285"/>
      <c r="ITF162" s="285"/>
      <c r="ITG162" s="286"/>
      <c r="ITH162" s="287"/>
      <c r="ITI162" s="287"/>
      <c r="ITJ162" s="285"/>
      <c r="ITK162" s="288"/>
      <c r="ITL162" s="288"/>
      <c r="ITM162" s="289"/>
      <c r="ITN162" s="285"/>
      <c r="ITO162" s="285"/>
      <c r="ITP162" s="285"/>
      <c r="ITQ162" s="285"/>
      <c r="ITR162" s="285"/>
      <c r="ITS162" s="283"/>
      <c r="ITT162" s="284"/>
      <c r="ITU162" s="285"/>
      <c r="ITV162" s="285"/>
      <c r="ITW162" s="285"/>
      <c r="ITX162" s="285"/>
      <c r="ITY162" s="285"/>
      <c r="ITZ162" s="285"/>
      <c r="IUA162" s="285"/>
      <c r="IUB162" s="285"/>
      <c r="IUC162" s="285"/>
      <c r="IUD162" s="286"/>
      <c r="IUE162" s="287"/>
      <c r="IUF162" s="287"/>
      <c r="IUG162" s="285"/>
      <c r="IUH162" s="288"/>
      <c r="IUI162" s="288"/>
      <c r="IUJ162" s="289"/>
      <c r="IUK162" s="285"/>
      <c r="IUL162" s="285"/>
      <c r="IUM162" s="285"/>
      <c r="IUN162" s="285"/>
      <c r="IUO162" s="285"/>
      <c r="IUP162" s="283"/>
      <c r="IUQ162" s="284"/>
      <c r="IUR162" s="285"/>
      <c r="IUS162" s="285"/>
      <c r="IUT162" s="285"/>
      <c r="IUU162" s="285"/>
      <c r="IUV162" s="285"/>
      <c r="IUW162" s="285"/>
      <c r="IUX162" s="285"/>
      <c r="IUY162" s="285"/>
      <c r="IUZ162" s="285"/>
      <c r="IVA162" s="286"/>
      <c r="IVB162" s="287"/>
      <c r="IVC162" s="287"/>
      <c r="IVD162" s="285"/>
      <c r="IVE162" s="288"/>
      <c r="IVF162" s="288"/>
      <c r="IVG162" s="289"/>
      <c r="IVH162" s="285"/>
      <c r="IVI162" s="285"/>
      <c r="IVJ162" s="285"/>
      <c r="IVK162" s="285"/>
      <c r="IVL162" s="285"/>
      <c r="IVM162" s="283"/>
      <c r="IVN162" s="284"/>
      <c r="IVO162" s="285"/>
      <c r="IVP162" s="285"/>
      <c r="IVQ162" s="285"/>
      <c r="IVR162" s="285"/>
      <c r="IVS162" s="285"/>
      <c r="IVT162" s="285"/>
      <c r="IVU162" s="285"/>
      <c r="IVV162" s="285"/>
      <c r="IVW162" s="285"/>
      <c r="IVX162" s="286"/>
      <c r="IVY162" s="287"/>
      <c r="IVZ162" s="287"/>
      <c r="IWA162" s="285"/>
      <c r="IWB162" s="288"/>
      <c r="IWC162" s="288"/>
      <c r="IWD162" s="289"/>
      <c r="IWE162" s="285"/>
      <c r="IWF162" s="285"/>
      <c r="IWG162" s="285"/>
      <c r="IWH162" s="285"/>
      <c r="IWI162" s="285"/>
      <c r="IWJ162" s="283"/>
      <c r="IWK162" s="284"/>
      <c r="IWL162" s="285"/>
      <c r="IWM162" s="285"/>
      <c r="IWN162" s="285"/>
      <c r="IWO162" s="285"/>
      <c r="IWP162" s="285"/>
      <c r="IWQ162" s="285"/>
      <c r="IWR162" s="285"/>
      <c r="IWS162" s="285"/>
      <c r="IWT162" s="285"/>
      <c r="IWU162" s="286"/>
      <c r="IWV162" s="287"/>
      <c r="IWW162" s="287"/>
      <c r="IWX162" s="285"/>
      <c r="IWY162" s="288"/>
      <c r="IWZ162" s="288"/>
      <c r="IXA162" s="289"/>
      <c r="IXB162" s="285"/>
      <c r="IXC162" s="285"/>
      <c r="IXD162" s="285"/>
      <c r="IXE162" s="285"/>
      <c r="IXF162" s="285"/>
      <c r="IXG162" s="283"/>
      <c r="IXH162" s="284"/>
      <c r="IXI162" s="285"/>
      <c r="IXJ162" s="285"/>
      <c r="IXK162" s="285"/>
      <c r="IXL162" s="285"/>
      <c r="IXM162" s="285"/>
      <c r="IXN162" s="285"/>
      <c r="IXO162" s="285"/>
      <c r="IXP162" s="285"/>
      <c r="IXQ162" s="285"/>
      <c r="IXR162" s="286"/>
      <c r="IXS162" s="287"/>
      <c r="IXT162" s="287"/>
      <c r="IXU162" s="285"/>
      <c r="IXV162" s="288"/>
      <c r="IXW162" s="288"/>
      <c r="IXX162" s="289"/>
      <c r="IXY162" s="285"/>
      <c r="IXZ162" s="285"/>
      <c r="IYA162" s="285"/>
      <c r="IYB162" s="285"/>
      <c r="IYC162" s="285"/>
      <c r="IYD162" s="283"/>
      <c r="IYE162" s="284"/>
      <c r="IYF162" s="285"/>
      <c r="IYG162" s="285"/>
      <c r="IYH162" s="285"/>
      <c r="IYI162" s="285"/>
      <c r="IYJ162" s="285"/>
      <c r="IYK162" s="285"/>
      <c r="IYL162" s="285"/>
      <c r="IYM162" s="285"/>
      <c r="IYN162" s="285"/>
      <c r="IYO162" s="286"/>
      <c r="IYP162" s="287"/>
      <c r="IYQ162" s="287"/>
      <c r="IYR162" s="285"/>
      <c r="IYS162" s="288"/>
      <c r="IYT162" s="288"/>
      <c r="IYU162" s="289"/>
      <c r="IYV162" s="285"/>
      <c r="IYW162" s="285"/>
      <c r="IYX162" s="285"/>
      <c r="IYY162" s="285"/>
      <c r="IYZ162" s="285"/>
      <c r="IZA162" s="283"/>
      <c r="IZB162" s="284"/>
      <c r="IZC162" s="285"/>
      <c r="IZD162" s="285"/>
      <c r="IZE162" s="285"/>
      <c r="IZF162" s="285"/>
      <c r="IZG162" s="285"/>
      <c r="IZH162" s="285"/>
      <c r="IZI162" s="285"/>
      <c r="IZJ162" s="285"/>
      <c r="IZK162" s="285"/>
      <c r="IZL162" s="286"/>
      <c r="IZM162" s="287"/>
      <c r="IZN162" s="287"/>
      <c r="IZO162" s="285"/>
      <c r="IZP162" s="288"/>
      <c r="IZQ162" s="288"/>
      <c r="IZR162" s="289"/>
      <c r="IZS162" s="285"/>
      <c r="IZT162" s="285"/>
      <c r="IZU162" s="285"/>
      <c r="IZV162" s="285"/>
      <c r="IZW162" s="285"/>
      <c r="IZX162" s="283"/>
      <c r="IZY162" s="284"/>
      <c r="IZZ162" s="285"/>
      <c r="JAA162" s="285"/>
      <c r="JAB162" s="285"/>
      <c r="JAC162" s="285"/>
      <c r="JAD162" s="285"/>
      <c r="JAE162" s="285"/>
      <c r="JAF162" s="285"/>
      <c r="JAG162" s="285"/>
      <c r="JAH162" s="285"/>
      <c r="JAI162" s="286"/>
      <c r="JAJ162" s="287"/>
      <c r="JAK162" s="287"/>
      <c r="JAL162" s="285"/>
      <c r="JAM162" s="288"/>
      <c r="JAN162" s="288"/>
      <c r="JAO162" s="289"/>
      <c r="JAP162" s="285"/>
      <c r="JAQ162" s="285"/>
      <c r="JAR162" s="285"/>
      <c r="JAS162" s="285"/>
      <c r="JAT162" s="285"/>
      <c r="JAU162" s="283"/>
      <c r="JAV162" s="284"/>
      <c r="JAW162" s="285"/>
      <c r="JAX162" s="285"/>
      <c r="JAY162" s="285"/>
      <c r="JAZ162" s="285"/>
      <c r="JBA162" s="285"/>
      <c r="JBB162" s="285"/>
      <c r="JBC162" s="285"/>
      <c r="JBD162" s="285"/>
      <c r="JBE162" s="285"/>
      <c r="JBF162" s="286"/>
      <c r="JBG162" s="287"/>
      <c r="JBH162" s="287"/>
      <c r="JBI162" s="285"/>
      <c r="JBJ162" s="288"/>
      <c r="JBK162" s="288"/>
      <c r="JBL162" s="289"/>
      <c r="JBM162" s="285"/>
      <c r="JBN162" s="285"/>
      <c r="JBO162" s="285"/>
      <c r="JBP162" s="285"/>
      <c r="JBQ162" s="285"/>
      <c r="JBR162" s="283"/>
      <c r="JBS162" s="284"/>
      <c r="JBT162" s="285"/>
      <c r="JBU162" s="285"/>
      <c r="JBV162" s="285"/>
      <c r="JBW162" s="285"/>
      <c r="JBX162" s="285"/>
      <c r="JBY162" s="285"/>
      <c r="JBZ162" s="285"/>
      <c r="JCA162" s="285"/>
      <c r="JCB162" s="285"/>
      <c r="JCC162" s="286"/>
      <c r="JCD162" s="287"/>
      <c r="JCE162" s="287"/>
      <c r="JCF162" s="285"/>
      <c r="JCG162" s="288"/>
      <c r="JCH162" s="288"/>
      <c r="JCI162" s="289"/>
      <c r="JCJ162" s="285"/>
      <c r="JCK162" s="285"/>
      <c r="JCL162" s="285"/>
      <c r="JCM162" s="285"/>
      <c r="JCN162" s="285"/>
      <c r="JCO162" s="283"/>
      <c r="JCP162" s="284"/>
      <c r="JCQ162" s="285"/>
      <c r="JCR162" s="285"/>
      <c r="JCS162" s="285"/>
      <c r="JCT162" s="285"/>
      <c r="JCU162" s="285"/>
      <c r="JCV162" s="285"/>
      <c r="JCW162" s="285"/>
      <c r="JCX162" s="285"/>
      <c r="JCY162" s="285"/>
      <c r="JCZ162" s="286"/>
      <c r="JDA162" s="287"/>
      <c r="JDB162" s="287"/>
      <c r="JDC162" s="285"/>
      <c r="JDD162" s="288"/>
      <c r="JDE162" s="288"/>
      <c r="JDF162" s="289"/>
      <c r="JDG162" s="285"/>
      <c r="JDH162" s="285"/>
      <c r="JDI162" s="285"/>
      <c r="JDJ162" s="285"/>
      <c r="JDK162" s="285"/>
      <c r="JDL162" s="283"/>
      <c r="JDM162" s="284"/>
      <c r="JDN162" s="285"/>
      <c r="JDO162" s="285"/>
      <c r="JDP162" s="285"/>
      <c r="JDQ162" s="285"/>
      <c r="JDR162" s="285"/>
      <c r="JDS162" s="285"/>
      <c r="JDT162" s="285"/>
      <c r="JDU162" s="285"/>
      <c r="JDV162" s="285"/>
      <c r="JDW162" s="286"/>
      <c r="JDX162" s="287"/>
      <c r="JDY162" s="287"/>
      <c r="JDZ162" s="285"/>
      <c r="JEA162" s="288"/>
      <c r="JEB162" s="288"/>
      <c r="JEC162" s="289"/>
      <c r="JED162" s="285"/>
      <c r="JEE162" s="285"/>
      <c r="JEF162" s="285"/>
      <c r="JEG162" s="285"/>
      <c r="JEH162" s="285"/>
      <c r="JEI162" s="283"/>
      <c r="JEJ162" s="284"/>
      <c r="JEK162" s="285"/>
      <c r="JEL162" s="285"/>
      <c r="JEM162" s="285"/>
      <c r="JEN162" s="285"/>
      <c r="JEO162" s="285"/>
      <c r="JEP162" s="285"/>
      <c r="JEQ162" s="285"/>
      <c r="JER162" s="285"/>
      <c r="JES162" s="285"/>
      <c r="JET162" s="286"/>
      <c r="JEU162" s="287"/>
      <c r="JEV162" s="287"/>
      <c r="JEW162" s="285"/>
      <c r="JEX162" s="288"/>
      <c r="JEY162" s="288"/>
      <c r="JEZ162" s="289"/>
      <c r="JFA162" s="285"/>
      <c r="JFB162" s="285"/>
      <c r="JFC162" s="285"/>
      <c r="JFD162" s="285"/>
      <c r="JFE162" s="285"/>
      <c r="JFF162" s="283"/>
      <c r="JFG162" s="284"/>
      <c r="JFH162" s="285"/>
      <c r="JFI162" s="285"/>
      <c r="JFJ162" s="285"/>
      <c r="JFK162" s="285"/>
      <c r="JFL162" s="285"/>
      <c r="JFM162" s="285"/>
      <c r="JFN162" s="285"/>
      <c r="JFO162" s="285"/>
      <c r="JFP162" s="285"/>
      <c r="JFQ162" s="286"/>
      <c r="JFR162" s="287"/>
      <c r="JFS162" s="287"/>
      <c r="JFT162" s="285"/>
      <c r="JFU162" s="288"/>
      <c r="JFV162" s="288"/>
      <c r="JFW162" s="289"/>
      <c r="JFX162" s="285"/>
      <c r="JFY162" s="285"/>
      <c r="JFZ162" s="285"/>
      <c r="JGA162" s="285"/>
      <c r="JGB162" s="285"/>
      <c r="JGC162" s="283"/>
      <c r="JGD162" s="284"/>
      <c r="JGE162" s="285"/>
      <c r="JGF162" s="285"/>
      <c r="JGG162" s="285"/>
      <c r="JGH162" s="285"/>
      <c r="JGI162" s="285"/>
      <c r="JGJ162" s="285"/>
      <c r="JGK162" s="285"/>
      <c r="JGL162" s="285"/>
      <c r="JGM162" s="285"/>
      <c r="JGN162" s="286"/>
      <c r="JGO162" s="287"/>
      <c r="JGP162" s="287"/>
      <c r="JGQ162" s="285"/>
      <c r="JGR162" s="288"/>
      <c r="JGS162" s="288"/>
      <c r="JGT162" s="289"/>
      <c r="JGU162" s="285"/>
      <c r="JGV162" s="285"/>
      <c r="JGW162" s="285"/>
      <c r="JGX162" s="285"/>
      <c r="JGY162" s="285"/>
      <c r="JGZ162" s="283"/>
      <c r="JHA162" s="284"/>
      <c r="JHB162" s="285"/>
      <c r="JHC162" s="285"/>
      <c r="JHD162" s="285"/>
      <c r="JHE162" s="285"/>
      <c r="JHF162" s="285"/>
      <c r="JHG162" s="285"/>
      <c r="JHH162" s="285"/>
      <c r="JHI162" s="285"/>
      <c r="JHJ162" s="285"/>
      <c r="JHK162" s="286"/>
      <c r="JHL162" s="287"/>
      <c r="JHM162" s="287"/>
      <c r="JHN162" s="285"/>
      <c r="JHO162" s="288"/>
      <c r="JHP162" s="288"/>
      <c r="JHQ162" s="289"/>
      <c r="JHR162" s="285"/>
      <c r="JHS162" s="285"/>
      <c r="JHT162" s="285"/>
      <c r="JHU162" s="285"/>
      <c r="JHV162" s="285"/>
      <c r="JHW162" s="283"/>
      <c r="JHX162" s="284"/>
      <c r="JHY162" s="285"/>
      <c r="JHZ162" s="285"/>
      <c r="JIA162" s="285"/>
      <c r="JIB162" s="285"/>
      <c r="JIC162" s="285"/>
      <c r="JID162" s="285"/>
      <c r="JIE162" s="285"/>
      <c r="JIF162" s="285"/>
      <c r="JIG162" s="285"/>
      <c r="JIH162" s="286"/>
      <c r="JII162" s="287"/>
      <c r="JIJ162" s="287"/>
      <c r="JIK162" s="285"/>
      <c r="JIL162" s="288"/>
      <c r="JIM162" s="288"/>
      <c r="JIN162" s="289"/>
      <c r="JIO162" s="285"/>
      <c r="JIP162" s="285"/>
      <c r="JIQ162" s="285"/>
      <c r="JIR162" s="285"/>
      <c r="JIS162" s="285"/>
      <c r="JIT162" s="283"/>
      <c r="JIU162" s="284"/>
      <c r="JIV162" s="285"/>
      <c r="JIW162" s="285"/>
      <c r="JIX162" s="285"/>
      <c r="JIY162" s="285"/>
      <c r="JIZ162" s="285"/>
      <c r="JJA162" s="285"/>
      <c r="JJB162" s="285"/>
      <c r="JJC162" s="285"/>
      <c r="JJD162" s="285"/>
      <c r="JJE162" s="286"/>
      <c r="JJF162" s="287"/>
      <c r="JJG162" s="287"/>
      <c r="JJH162" s="285"/>
      <c r="JJI162" s="288"/>
      <c r="JJJ162" s="288"/>
      <c r="JJK162" s="289"/>
      <c r="JJL162" s="285"/>
      <c r="JJM162" s="285"/>
      <c r="JJN162" s="285"/>
      <c r="JJO162" s="285"/>
      <c r="JJP162" s="285"/>
      <c r="JJQ162" s="283"/>
      <c r="JJR162" s="284"/>
      <c r="JJS162" s="285"/>
      <c r="JJT162" s="285"/>
      <c r="JJU162" s="285"/>
      <c r="JJV162" s="285"/>
      <c r="JJW162" s="285"/>
      <c r="JJX162" s="285"/>
      <c r="JJY162" s="285"/>
      <c r="JJZ162" s="285"/>
      <c r="JKA162" s="285"/>
      <c r="JKB162" s="286"/>
      <c r="JKC162" s="287"/>
      <c r="JKD162" s="287"/>
      <c r="JKE162" s="285"/>
      <c r="JKF162" s="288"/>
      <c r="JKG162" s="288"/>
      <c r="JKH162" s="289"/>
      <c r="JKI162" s="285"/>
      <c r="JKJ162" s="285"/>
      <c r="JKK162" s="285"/>
      <c r="JKL162" s="285"/>
      <c r="JKM162" s="285"/>
      <c r="JKN162" s="283"/>
      <c r="JKO162" s="284"/>
      <c r="JKP162" s="285"/>
      <c r="JKQ162" s="285"/>
      <c r="JKR162" s="285"/>
      <c r="JKS162" s="285"/>
      <c r="JKT162" s="285"/>
      <c r="JKU162" s="285"/>
      <c r="JKV162" s="285"/>
      <c r="JKW162" s="285"/>
      <c r="JKX162" s="285"/>
      <c r="JKY162" s="286"/>
      <c r="JKZ162" s="287"/>
      <c r="JLA162" s="287"/>
      <c r="JLB162" s="285"/>
      <c r="JLC162" s="288"/>
      <c r="JLD162" s="288"/>
      <c r="JLE162" s="289"/>
      <c r="JLF162" s="285"/>
      <c r="JLG162" s="285"/>
      <c r="JLH162" s="285"/>
      <c r="JLI162" s="285"/>
      <c r="JLJ162" s="285"/>
      <c r="JLK162" s="283"/>
      <c r="JLL162" s="284"/>
      <c r="JLM162" s="285"/>
      <c r="JLN162" s="285"/>
      <c r="JLO162" s="285"/>
      <c r="JLP162" s="285"/>
      <c r="JLQ162" s="285"/>
      <c r="JLR162" s="285"/>
      <c r="JLS162" s="285"/>
      <c r="JLT162" s="285"/>
      <c r="JLU162" s="285"/>
      <c r="JLV162" s="286"/>
      <c r="JLW162" s="287"/>
      <c r="JLX162" s="287"/>
      <c r="JLY162" s="285"/>
      <c r="JLZ162" s="288"/>
      <c r="JMA162" s="288"/>
      <c r="JMB162" s="289"/>
      <c r="JMC162" s="285"/>
      <c r="JMD162" s="285"/>
      <c r="JME162" s="285"/>
      <c r="JMF162" s="285"/>
      <c r="JMG162" s="285"/>
      <c r="JMH162" s="283"/>
      <c r="JMI162" s="284"/>
      <c r="JMJ162" s="285"/>
      <c r="JMK162" s="285"/>
      <c r="JML162" s="285"/>
      <c r="JMM162" s="285"/>
      <c r="JMN162" s="285"/>
      <c r="JMO162" s="285"/>
      <c r="JMP162" s="285"/>
      <c r="JMQ162" s="285"/>
      <c r="JMR162" s="285"/>
      <c r="JMS162" s="286"/>
      <c r="JMT162" s="287"/>
      <c r="JMU162" s="287"/>
      <c r="JMV162" s="285"/>
      <c r="JMW162" s="288"/>
      <c r="JMX162" s="288"/>
      <c r="JMY162" s="289"/>
      <c r="JMZ162" s="285"/>
      <c r="JNA162" s="285"/>
      <c r="JNB162" s="285"/>
      <c r="JNC162" s="285"/>
      <c r="JND162" s="285"/>
      <c r="JNE162" s="283"/>
      <c r="JNF162" s="284"/>
      <c r="JNG162" s="285"/>
      <c r="JNH162" s="285"/>
      <c r="JNI162" s="285"/>
      <c r="JNJ162" s="285"/>
      <c r="JNK162" s="285"/>
      <c r="JNL162" s="285"/>
      <c r="JNM162" s="285"/>
      <c r="JNN162" s="285"/>
      <c r="JNO162" s="285"/>
      <c r="JNP162" s="286"/>
      <c r="JNQ162" s="287"/>
      <c r="JNR162" s="287"/>
      <c r="JNS162" s="285"/>
      <c r="JNT162" s="288"/>
      <c r="JNU162" s="288"/>
      <c r="JNV162" s="289"/>
      <c r="JNW162" s="285"/>
      <c r="JNX162" s="285"/>
      <c r="JNY162" s="285"/>
      <c r="JNZ162" s="285"/>
      <c r="JOA162" s="285"/>
      <c r="JOB162" s="283"/>
      <c r="JOC162" s="284"/>
      <c r="JOD162" s="285"/>
      <c r="JOE162" s="285"/>
      <c r="JOF162" s="285"/>
      <c r="JOG162" s="285"/>
      <c r="JOH162" s="285"/>
      <c r="JOI162" s="285"/>
      <c r="JOJ162" s="285"/>
      <c r="JOK162" s="285"/>
      <c r="JOL162" s="285"/>
      <c r="JOM162" s="286"/>
      <c r="JON162" s="287"/>
      <c r="JOO162" s="287"/>
      <c r="JOP162" s="285"/>
      <c r="JOQ162" s="288"/>
      <c r="JOR162" s="288"/>
      <c r="JOS162" s="289"/>
      <c r="JOT162" s="285"/>
      <c r="JOU162" s="285"/>
      <c r="JOV162" s="285"/>
      <c r="JOW162" s="285"/>
      <c r="JOX162" s="285"/>
      <c r="JOY162" s="283"/>
      <c r="JOZ162" s="284"/>
      <c r="JPA162" s="285"/>
      <c r="JPB162" s="285"/>
      <c r="JPC162" s="285"/>
      <c r="JPD162" s="285"/>
      <c r="JPE162" s="285"/>
      <c r="JPF162" s="285"/>
      <c r="JPG162" s="285"/>
      <c r="JPH162" s="285"/>
      <c r="JPI162" s="285"/>
      <c r="JPJ162" s="286"/>
      <c r="JPK162" s="287"/>
      <c r="JPL162" s="287"/>
      <c r="JPM162" s="285"/>
      <c r="JPN162" s="288"/>
      <c r="JPO162" s="288"/>
      <c r="JPP162" s="289"/>
      <c r="JPQ162" s="285"/>
      <c r="JPR162" s="285"/>
      <c r="JPS162" s="285"/>
      <c r="JPT162" s="285"/>
      <c r="JPU162" s="285"/>
      <c r="JPV162" s="283"/>
      <c r="JPW162" s="284"/>
      <c r="JPX162" s="285"/>
      <c r="JPY162" s="285"/>
      <c r="JPZ162" s="285"/>
      <c r="JQA162" s="285"/>
      <c r="JQB162" s="285"/>
      <c r="JQC162" s="285"/>
      <c r="JQD162" s="285"/>
      <c r="JQE162" s="285"/>
      <c r="JQF162" s="285"/>
      <c r="JQG162" s="286"/>
      <c r="JQH162" s="287"/>
      <c r="JQI162" s="287"/>
      <c r="JQJ162" s="285"/>
      <c r="JQK162" s="288"/>
      <c r="JQL162" s="288"/>
      <c r="JQM162" s="289"/>
      <c r="JQN162" s="285"/>
      <c r="JQO162" s="285"/>
      <c r="JQP162" s="285"/>
      <c r="JQQ162" s="285"/>
      <c r="JQR162" s="285"/>
      <c r="JQS162" s="283"/>
      <c r="JQT162" s="284"/>
      <c r="JQU162" s="285"/>
      <c r="JQV162" s="285"/>
      <c r="JQW162" s="285"/>
      <c r="JQX162" s="285"/>
      <c r="JQY162" s="285"/>
      <c r="JQZ162" s="285"/>
      <c r="JRA162" s="285"/>
      <c r="JRB162" s="285"/>
      <c r="JRC162" s="285"/>
      <c r="JRD162" s="286"/>
      <c r="JRE162" s="287"/>
      <c r="JRF162" s="287"/>
      <c r="JRG162" s="285"/>
      <c r="JRH162" s="288"/>
      <c r="JRI162" s="288"/>
      <c r="JRJ162" s="289"/>
      <c r="JRK162" s="285"/>
      <c r="JRL162" s="285"/>
      <c r="JRM162" s="285"/>
      <c r="JRN162" s="285"/>
      <c r="JRO162" s="285"/>
      <c r="JRP162" s="283"/>
      <c r="JRQ162" s="284"/>
      <c r="JRR162" s="285"/>
      <c r="JRS162" s="285"/>
      <c r="JRT162" s="285"/>
      <c r="JRU162" s="285"/>
      <c r="JRV162" s="285"/>
      <c r="JRW162" s="285"/>
      <c r="JRX162" s="285"/>
      <c r="JRY162" s="285"/>
      <c r="JRZ162" s="285"/>
      <c r="JSA162" s="286"/>
      <c r="JSB162" s="287"/>
      <c r="JSC162" s="287"/>
      <c r="JSD162" s="285"/>
      <c r="JSE162" s="288"/>
      <c r="JSF162" s="288"/>
      <c r="JSG162" s="289"/>
      <c r="JSH162" s="285"/>
      <c r="JSI162" s="285"/>
      <c r="JSJ162" s="285"/>
      <c r="JSK162" s="285"/>
      <c r="JSL162" s="285"/>
      <c r="JSM162" s="283"/>
      <c r="JSN162" s="284"/>
      <c r="JSO162" s="285"/>
      <c r="JSP162" s="285"/>
      <c r="JSQ162" s="285"/>
      <c r="JSR162" s="285"/>
      <c r="JSS162" s="285"/>
      <c r="JST162" s="285"/>
      <c r="JSU162" s="285"/>
      <c r="JSV162" s="285"/>
      <c r="JSW162" s="285"/>
      <c r="JSX162" s="286"/>
      <c r="JSY162" s="287"/>
      <c r="JSZ162" s="287"/>
      <c r="JTA162" s="285"/>
      <c r="JTB162" s="288"/>
      <c r="JTC162" s="288"/>
      <c r="JTD162" s="289"/>
      <c r="JTE162" s="285"/>
      <c r="JTF162" s="285"/>
      <c r="JTG162" s="285"/>
      <c r="JTH162" s="285"/>
      <c r="JTI162" s="285"/>
      <c r="JTJ162" s="283"/>
      <c r="JTK162" s="284"/>
      <c r="JTL162" s="285"/>
      <c r="JTM162" s="285"/>
      <c r="JTN162" s="285"/>
      <c r="JTO162" s="285"/>
      <c r="JTP162" s="285"/>
      <c r="JTQ162" s="285"/>
      <c r="JTR162" s="285"/>
      <c r="JTS162" s="285"/>
      <c r="JTT162" s="285"/>
      <c r="JTU162" s="286"/>
      <c r="JTV162" s="287"/>
      <c r="JTW162" s="287"/>
      <c r="JTX162" s="285"/>
      <c r="JTY162" s="288"/>
      <c r="JTZ162" s="288"/>
      <c r="JUA162" s="289"/>
      <c r="JUB162" s="285"/>
      <c r="JUC162" s="285"/>
      <c r="JUD162" s="285"/>
      <c r="JUE162" s="285"/>
      <c r="JUF162" s="285"/>
      <c r="JUG162" s="283"/>
      <c r="JUH162" s="284"/>
      <c r="JUI162" s="285"/>
      <c r="JUJ162" s="285"/>
      <c r="JUK162" s="285"/>
      <c r="JUL162" s="285"/>
      <c r="JUM162" s="285"/>
      <c r="JUN162" s="285"/>
      <c r="JUO162" s="285"/>
      <c r="JUP162" s="285"/>
      <c r="JUQ162" s="285"/>
      <c r="JUR162" s="286"/>
      <c r="JUS162" s="287"/>
      <c r="JUT162" s="287"/>
      <c r="JUU162" s="285"/>
      <c r="JUV162" s="288"/>
      <c r="JUW162" s="288"/>
      <c r="JUX162" s="289"/>
      <c r="JUY162" s="285"/>
      <c r="JUZ162" s="285"/>
      <c r="JVA162" s="285"/>
      <c r="JVB162" s="285"/>
      <c r="JVC162" s="285"/>
      <c r="JVD162" s="283"/>
      <c r="JVE162" s="284"/>
      <c r="JVF162" s="285"/>
      <c r="JVG162" s="285"/>
      <c r="JVH162" s="285"/>
      <c r="JVI162" s="285"/>
      <c r="JVJ162" s="285"/>
      <c r="JVK162" s="285"/>
      <c r="JVL162" s="285"/>
      <c r="JVM162" s="285"/>
      <c r="JVN162" s="285"/>
      <c r="JVO162" s="286"/>
      <c r="JVP162" s="287"/>
      <c r="JVQ162" s="287"/>
      <c r="JVR162" s="285"/>
      <c r="JVS162" s="288"/>
      <c r="JVT162" s="288"/>
      <c r="JVU162" s="289"/>
      <c r="JVV162" s="285"/>
      <c r="JVW162" s="285"/>
      <c r="JVX162" s="285"/>
      <c r="JVY162" s="285"/>
      <c r="JVZ162" s="285"/>
      <c r="JWA162" s="283"/>
      <c r="JWB162" s="284"/>
      <c r="JWC162" s="285"/>
      <c r="JWD162" s="285"/>
      <c r="JWE162" s="285"/>
      <c r="JWF162" s="285"/>
      <c r="JWG162" s="285"/>
      <c r="JWH162" s="285"/>
      <c r="JWI162" s="285"/>
      <c r="JWJ162" s="285"/>
      <c r="JWK162" s="285"/>
      <c r="JWL162" s="286"/>
      <c r="JWM162" s="287"/>
      <c r="JWN162" s="287"/>
      <c r="JWO162" s="285"/>
      <c r="JWP162" s="288"/>
      <c r="JWQ162" s="288"/>
      <c r="JWR162" s="289"/>
      <c r="JWS162" s="285"/>
      <c r="JWT162" s="285"/>
      <c r="JWU162" s="285"/>
      <c r="JWV162" s="285"/>
      <c r="JWW162" s="285"/>
      <c r="JWX162" s="283"/>
      <c r="JWY162" s="284"/>
      <c r="JWZ162" s="285"/>
      <c r="JXA162" s="285"/>
      <c r="JXB162" s="285"/>
      <c r="JXC162" s="285"/>
      <c r="JXD162" s="285"/>
      <c r="JXE162" s="285"/>
      <c r="JXF162" s="285"/>
      <c r="JXG162" s="285"/>
      <c r="JXH162" s="285"/>
      <c r="JXI162" s="286"/>
      <c r="JXJ162" s="287"/>
      <c r="JXK162" s="287"/>
      <c r="JXL162" s="285"/>
      <c r="JXM162" s="288"/>
      <c r="JXN162" s="288"/>
      <c r="JXO162" s="289"/>
      <c r="JXP162" s="285"/>
      <c r="JXQ162" s="285"/>
      <c r="JXR162" s="285"/>
      <c r="JXS162" s="285"/>
      <c r="JXT162" s="285"/>
      <c r="JXU162" s="283"/>
      <c r="JXV162" s="284"/>
      <c r="JXW162" s="285"/>
      <c r="JXX162" s="285"/>
      <c r="JXY162" s="285"/>
      <c r="JXZ162" s="285"/>
      <c r="JYA162" s="285"/>
      <c r="JYB162" s="285"/>
      <c r="JYC162" s="285"/>
      <c r="JYD162" s="285"/>
      <c r="JYE162" s="285"/>
      <c r="JYF162" s="286"/>
      <c r="JYG162" s="287"/>
      <c r="JYH162" s="287"/>
      <c r="JYI162" s="285"/>
      <c r="JYJ162" s="288"/>
      <c r="JYK162" s="288"/>
      <c r="JYL162" s="289"/>
      <c r="JYM162" s="285"/>
      <c r="JYN162" s="285"/>
      <c r="JYO162" s="285"/>
      <c r="JYP162" s="285"/>
      <c r="JYQ162" s="285"/>
      <c r="JYR162" s="283"/>
      <c r="JYS162" s="284"/>
      <c r="JYT162" s="285"/>
      <c r="JYU162" s="285"/>
      <c r="JYV162" s="285"/>
      <c r="JYW162" s="285"/>
      <c r="JYX162" s="285"/>
      <c r="JYY162" s="285"/>
      <c r="JYZ162" s="285"/>
      <c r="JZA162" s="285"/>
      <c r="JZB162" s="285"/>
      <c r="JZC162" s="286"/>
      <c r="JZD162" s="287"/>
      <c r="JZE162" s="287"/>
      <c r="JZF162" s="285"/>
      <c r="JZG162" s="288"/>
      <c r="JZH162" s="288"/>
      <c r="JZI162" s="289"/>
      <c r="JZJ162" s="285"/>
      <c r="JZK162" s="285"/>
      <c r="JZL162" s="285"/>
      <c r="JZM162" s="285"/>
      <c r="JZN162" s="285"/>
      <c r="JZO162" s="283"/>
      <c r="JZP162" s="284"/>
      <c r="JZQ162" s="285"/>
      <c r="JZR162" s="285"/>
      <c r="JZS162" s="285"/>
      <c r="JZT162" s="285"/>
      <c r="JZU162" s="285"/>
      <c r="JZV162" s="285"/>
      <c r="JZW162" s="285"/>
      <c r="JZX162" s="285"/>
      <c r="JZY162" s="285"/>
      <c r="JZZ162" s="286"/>
      <c r="KAA162" s="287"/>
      <c r="KAB162" s="287"/>
      <c r="KAC162" s="285"/>
      <c r="KAD162" s="288"/>
      <c r="KAE162" s="288"/>
      <c r="KAF162" s="289"/>
      <c r="KAG162" s="285"/>
      <c r="KAH162" s="285"/>
      <c r="KAI162" s="285"/>
      <c r="KAJ162" s="285"/>
      <c r="KAK162" s="285"/>
      <c r="KAL162" s="283"/>
      <c r="KAM162" s="284"/>
      <c r="KAN162" s="285"/>
      <c r="KAO162" s="285"/>
      <c r="KAP162" s="285"/>
      <c r="KAQ162" s="285"/>
      <c r="KAR162" s="285"/>
      <c r="KAS162" s="285"/>
      <c r="KAT162" s="285"/>
      <c r="KAU162" s="285"/>
      <c r="KAV162" s="285"/>
      <c r="KAW162" s="286"/>
      <c r="KAX162" s="287"/>
      <c r="KAY162" s="287"/>
      <c r="KAZ162" s="285"/>
      <c r="KBA162" s="288"/>
      <c r="KBB162" s="288"/>
      <c r="KBC162" s="289"/>
      <c r="KBD162" s="285"/>
      <c r="KBE162" s="285"/>
      <c r="KBF162" s="285"/>
      <c r="KBG162" s="285"/>
      <c r="KBH162" s="285"/>
      <c r="KBI162" s="283"/>
      <c r="KBJ162" s="284"/>
      <c r="KBK162" s="285"/>
      <c r="KBL162" s="285"/>
      <c r="KBM162" s="285"/>
      <c r="KBN162" s="285"/>
      <c r="KBO162" s="285"/>
      <c r="KBP162" s="285"/>
      <c r="KBQ162" s="285"/>
      <c r="KBR162" s="285"/>
      <c r="KBS162" s="285"/>
      <c r="KBT162" s="286"/>
      <c r="KBU162" s="287"/>
      <c r="KBV162" s="287"/>
      <c r="KBW162" s="285"/>
      <c r="KBX162" s="288"/>
      <c r="KBY162" s="288"/>
      <c r="KBZ162" s="289"/>
      <c r="KCA162" s="285"/>
      <c r="KCB162" s="285"/>
      <c r="KCC162" s="285"/>
      <c r="KCD162" s="285"/>
      <c r="KCE162" s="285"/>
      <c r="KCF162" s="283"/>
      <c r="KCG162" s="284"/>
      <c r="KCH162" s="285"/>
      <c r="KCI162" s="285"/>
      <c r="KCJ162" s="285"/>
      <c r="KCK162" s="285"/>
      <c r="KCL162" s="285"/>
      <c r="KCM162" s="285"/>
      <c r="KCN162" s="285"/>
      <c r="KCO162" s="285"/>
      <c r="KCP162" s="285"/>
      <c r="KCQ162" s="286"/>
      <c r="KCR162" s="287"/>
      <c r="KCS162" s="287"/>
      <c r="KCT162" s="285"/>
      <c r="KCU162" s="288"/>
      <c r="KCV162" s="288"/>
      <c r="KCW162" s="289"/>
      <c r="KCX162" s="285"/>
      <c r="KCY162" s="285"/>
      <c r="KCZ162" s="285"/>
      <c r="KDA162" s="285"/>
      <c r="KDB162" s="285"/>
      <c r="KDC162" s="283"/>
      <c r="KDD162" s="284"/>
      <c r="KDE162" s="285"/>
      <c r="KDF162" s="285"/>
      <c r="KDG162" s="285"/>
      <c r="KDH162" s="285"/>
      <c r="KDI162" s="285"/>
      <c r="KDJ162" s="285"/>
      <c r="KDK162" s="285"/>
      <c r="KDL162" s="285"/>
      <c r="KDM162" s="285"/>
      <c r="KDN162" s="286"/>
      <c r="KDO162" s="287"/>
      <c r="KDP162" s="287"/>
      <c r="KDQ162" s="285"/>
      <c r="KDR162" s="288"/>
      <c r="KDS162" s="288"/>
      <c r="KDT162" s="289"/>
      <c r="KDU162" s="285"/>
      <c r="KDV162" s="285"/>
      <c r="KDW162" s="285"/>
      <c r="KDX162" s="285"/>
      <c r="KDY162" s="285"/>
      <c r="KDZ162" s="283"/>
      <c r="KEA162" s="284"/>
      <c r="KEB162" s="285"/>
      <c r="KEC162" s="285"/>
      <c r="KED162" s="285"/>
      <c r="KEE162" s="285"/>
      <c r="KEF162" s="285"/>
      <c r="KEG162" s="285"/>
      <c r="KEH162" s="285"/>
      <c r="KEI162" s="285"/>
      <c r="KEJ162" s="285"/>
      <c r="KEK162" s="286"/>
      <c r="KEL162" s="287"/>
      <c r="KEM162" s="287"/>
      <c r="KEN162" s="285"/>
      <c r="KEO162" s="288"/>
      <c r="KEP162" s="288"/>
      <c r="KEQ162" s="289"/>
      <c r="KER162" s="285"/>
      <c r="KES162" s="285"/>
      <c r="KET162" s="285"/>
      <c r="KEU162" s="285"/>
      <c r="KEV162" s="285"/>
      <c r="KEW162" s="283"/>
      <c r="KEX162" s="284"/>
      <c r="KEY162" s="285"/>
      <c r="KEZ162" s="285"/>
      <c r="KFA162" s="285"/>
      <c r="KFB162" s="285"/>
      <c r="KFC162" s="285"/>
      <c r="KFD162" s="285"/>
      <c r="KFE162" s="285"/>
      <c r="KFF162" s="285"/>
      <c r="KFG162" s="285"/>
      <c r="KFH162" s="286"/>
      <c r="KFI162" s="287"/>
      <c r="KFJ162" s="287"/>
      <c r="KFK162" s="285"/>
      <c r="KFL162" s="288"/>
      <c r="KFM162" s="288"/>
      <c r="KFN162" s="289"/>
      <c r="KFO162" s="285"/>
      <c r="KFP162" s="285"/>
      <c r="KFQ162" s="285"/>
      <c r="KFR162" s="285"/>
      <c r="KFS162" s="285"/>
      <c r="KFT162" s="283"/>
      <c r="KFU162" s="284"/>
      <c r="KFV162" s="285"/>
      <c r="KFW162" s="285"/>
      <c r="KFX162" s="285"/>
      <c r="KFY162" s="285"/>
      <c r="KFZ162" s="285"/>
      <c r="KGA162" s="285"/>
      <c r="KGB162" s="285"/>
      <c r="KGC162" s="285"/>
      <c r="KGD162" s="285"/>
      <c r="KGE162" s="286"/>
      <c r="KGF162" s="287"/>
      <c r="KGG162" s="287"/>
      <c r="KGH162" s="285"/>
      <c r="KGI162" s="288"/>
      <c r="KGJ162" s="288"/>
      <c r="KGK162" s="289"/>
      <c r="KGL162" s="285"/>
      <c r="KGM162" s="285"/>
      <c r="KGN162" s="285"/>
      <c r="KGO162" s="285"/>
      <c r="KGP162" s="285"/>
      <c r="KGQ162" s="283"/>
      <c r="KGR162" s="284"/>
      <c r="KGS162" s="285"/>
      <c r="KGT162" s="285"/>
      <c r="KGU162" s="285"/>
      <c r="KGV162" s="285"/>
      <c r="KGW162" s="285"/>
      <c r="KGX162" s="285"/>
      <c r="KGY162" s="285"/>
      <c r="KGZ162" s="285"/>
      <c r="KHA162" s="285"/>
      <c r="KHB162" s="286"/>
      <c r="KHC162" s="287"/>
      <c r="KHD162" s="287"/>
      <c r="KHE162" s="285"/>
      <c r="KHF162" s="288"/>
      <c r="KHG162" s="288"/>
      <c r="KHH162" s="289"/>
      <c r="KHI162" s="285"/>
      <c r="KHJ162" s="285"/>
      <c r="KHK162" s="285"/>
      <c r="KHL162" s="285"/>
      <c r="KHM162" s="285"/>
      <c r="KHN162" s="283"/>
      <c r="KHO162" s="284"/>
      <c r="KHP162" s="285"/>
      <c r="KHQ162" s="285"/>
      <c r="KHR162" s="285"/>
      <c r="KHS162" s="285"/>
      <c r="KHT162" s="285"/>
      <c r="KHU162" s="285"/>
      <c r="KHV162" s="285"/>
      <c r="KHW162" s="285"/>
      <c r="KHX162" s="285"/>
      <c r="KHY162" s="286"/>
      <c r="KHZ162" s="287"/>
      <c r="KIA162" s="287"/>
      <c r="KIB162" s="285"/>
      <c r="KIC162" s="288"/>
      <c r="KID162" s="288"/>
      <c r="KIE162" s="289"/>
      <c r="KIF162" s="285"/>
      <c r="KIG162" s="285"/>
      <c r="KIH162" s="285"/>
      <c r="KII162" s="285"/>
      <c r="KIJ162" s="285"/>
      <c r="KIK162" s="283"/>
      <c r="KIL162" s="284"/>
      <c r="KIM162" s="285"/>
      <c r="KIN162" s="285"/>
      <c r="KIO162" s="285"/>
      <c r="KIP162" s="285"/>
      <c r="KIQ162" s="285"/>
      <c r="KIR162" s="285"/>
      <c r="KIS162" s="285"/>
      <c r="KIT162" s="285"/>
      <c r="KIU162" s="285"/>
      <c r="KIV162" s="286"/>
      <c r="KIW162" s="287"/>
      <c r="KIX162" s="287"/>
      <c r="KIY162" s="285"/>
      <c r="KIZ162" s="288"/>
      <c r="KJA162" s="288"/>
      <c r="KJB162" s="289"/>
      <c r="KJC162" s="285"/>
      <c r="KJD162" s="285"/>
      <c r="KJE162" s="285"/>
      <c r="KJF162" s="285"/>
      <c r="KJG162" s="285"/>
      <c r="KJH162" s="283"/>
      <c r="KJI162" s="284"/>
      <c r="KJJ162" s="285"/>
      <c r="KJK162" s="285"/>
      <c r="KJL162" s="285"/>
      <c r="KJM162" s="285"/>
      <c r="KJN162" s="285"/>
      <c r="KJO162" s="285"/>
      <c r="KJP162" s="285"/>
      <c r="KJQ162" s="285"/>
      <c r="KJR162" s="285"/>
      <c r="KJS162" s="286"/>
      <c r="KJT162" s="287"/>
      <c r="KJU162" s="287"/>
      <c r="KJV162" s="285"/>
      <c r="KJW162" s="288"/>
      <c r="KJX162" s="288"/>
      <c r="KJY162" s="289"/>
      <c r="KJZ162" s="285"/>
      <c r="KKA162" s="285"/>
      <c r="KKB162" s="285"/>
      <c r="KKC162" s="285"/>
      <c r="KKD162" s="285"/>
      <c r="KKE162" s="283"/>
      <c r="KKF162" s="284"/>
      <c r="KKG162" s="285"/>
      <c r="KKH162" s="285"/>
      <c r="KKI162" s="285"/>
      <c r="KKJ162" s="285"/>
      <c r="KKK162" s="285"/>
      <c r="KKL162" s="285"/>
      <c r="KKM162" s="285"/>
      <c r="KKN162" s="285"/>
      <c r="KKO162" s="285"/>
      <c r="KKP162" s="286"/>
      <c r="KKQ162" s="287"/>
      <c r="KKR162" s="287"/>
      <c r="KKS162" s="285"/>
      <c r="KKT162" s="288"/>
      <c r="KKU162" s="288"/>
      <c r="KKV162" s="289"/>
      <c r="KKW162" s="285"/>
      <c r="KKX162" s="285"/>
      <c r="KKY162" s="285"/>
      <c r="KKZ162" s="285"/>
      <c r="KLA162" s="285"/>
      <c r="KLB162" s="283"/>
      <c r="KLC162" s="284"/>
      <c r="KLD162" s="285"/>
      <c r="KLE162" s="285"/>
      <c r="KLF162" s="285"/>
      <c r="KLG162" s="285"/>
      <c r="KLH162" s="285"/>
      <c r="KLI162" s="285"/>
      <c r="KLJ162" s="285"/>
      <c r="KLK162" s="285"/>
      <c r="KLL162" s="285"/>
      <c r="KLM162" s="286"/>
      <c r="KLN162" s="287"/>
      <c r="KLO162" s="287"/>
      <c r="KLP162" s="285"/>
      <c r="KLQ162" s="288"/>
      <c r="KLR162" s="288"/>
      <c r="KLS162" s="289"/>
      <c r="KLT162" s="285"/>
      <c r="KLU162" s="285"/>
      <c r="KLV162" s="285"/>
      <c r="KLW162" s="285"/>
      <c r="KLX162" s="285"/>
      <c r="KLY162" s="283"/>
      <c r="KLZ162" s="284"/>
      <c r="KMA162" s="285"/>
      <c r="KMB162" s="285"/>
      <c r="KMC162" s="285"/>
      <c r="KMD162" s="285"/>
      <c r="KME162" s="285"/>
      <c r="KMF162" s="285"/>
      <c r="KMG162" s="285"/>
      <c r="KMH162" s="285"/>
      <c r="KMI162" s="285"/>
      <c r="KMJ162" s="286"/>
      <c r="KMK162" s="287"/>
      <c r="KML162" s="287"/>
      <c r="KMM162" s="285"/>
      <c r="KMN162" s="288"/>
      <c r="KMO162" s="288"/>
      <c r="KMP162" s="289"/>
      <c r="KMQ162" s="285"/>
      <c r="KMR162" s="285"/>
      <c r="KMS162" s="285"/>
      <c r="KMT162" s="285"/>
      <c r="KMU162" s="285"/>
      <c r="KMV162" s="283"/>
      <c r="KMW162" s="284"/>
      <c r="KMX162" s="285"/>
      <c r="KMY162" s="285"/>
      <c r="KMZ162" s="285"/>
      <c r="KNA162" s="285"/>
      <c r="KNB162" s="285"/>
      <c r="KNC162" s="285"/>
      <c r="KND162" s="285"/>
      <c r="KNE162" s="285"/>
      <c r="KNF162" s="285"/>
      <c r="KNG162" s="286"/>
      <c r="KNH162" s="287"/>
      <c r="KNI162" s="287"/>
      <c r="KNJ162" s="285"/>
      <c r="KNK162" s="288"/>
      <c r="KNL162" s="288"/>
      <c r="KNM162" s="289"/>
      <c r="KNN162" s="285"/>
      <c r="KNO162" s="285"/>
      <c r="KNP162" s="285"/>
      <c r="KNQ162" s="285"/>
      <c r="KNR162" s="285"/>
      <c r="KNS162" s="283"/>
      <c r="KNT162" s="284"/>
      <c r="KNU162" s="285"/>
      <c r="KNV162" s="285"/>
      <c r="KNW162" s="285"/>
      <c r="KNX162" s="285"/>
      <c r="KNY162" s="285"/>
      <c r="KNZ162" s="285"/>
      <c r="KOA162" s="285"/>
      <c r="KOB162" s="285"/>
      <c r="KOC162" s="285"/>
      <c r="KOD162" s="286"/>
      <c r="KOE162" s="287"/>
      <c r="KOF162" s="287"/>
      <c r="KOG162" s="285"/>
      <c r="KOH162" s="288"/>
      <c r="KOI162" s="288"/>
      <c r="KOJ162" s="289"/>
      <c r="KOK162" s="285"/>
      <c r="KOL162" s="285"/>
      <c r="KOM162" s="285"/>
      <c r="KON162" s="285"/>
      <c r="KOO162" s="285"/>
      <c r="KOP162" s="283"/>
      <c r="KOQ162" s="284"/>
      <c r="KOR162" s="285"/>
      <c r="KOS162" s="285"/>
      <c r="KOT162" s="285"/>
      <c r="KOU162" s="285"/>
      <c r="KOV162" s="285"/>
      <c r="KOW162" s="285"/>
      <c r="KOX162" s="285"/>
      <c r="KOY162" s="285"/>
      <c r="KOZ162" s="285"/>
      <c r="KPA162" s="286"/>
      <c r="KPB162" s="287"/>
      <c r="KPC162" s="287"/>
      <c r="KPD162" s="285"/>
      <c r="KPE162" s="288"/>
      <c r="KPF162" s="288"/>
      <c r="KPG162" s="289"/>
      <c r="KPH162" s="285"/>
      <c r="KPI162" s="285"/>
      <c r="KPJ162" s="285"/>
      <c r="KPK162" s="285"/>
      <c r="KPL162" s="285"/>
      <c r="KPM162" s="283"/>
      <c r="KPN162" s="284"/>
      <c r="KPO162" s="285"/>
      <c r="KPP162" s="285"/>
      <c r="KPQ162" s="285"/>
      <c r="KPR162" s="285"/>
      <c r="KPS162" s="285"/>
      <c r="KPT162" s="285"/>
      <c r="KPU162" s="285"/>
      <c r="KPV162" s="285"/>
      <c r="KPW162" s="285"/>
      <c r="KPX162" s="286"/>
      <c r="KPY162" s="287"/>
      <c r="KPZ162" s="287"/>
      <c r="KQA162" s="285"/>
      <c r="KQB162" s="288"/>
      <c r="KQC162" s="288"/>
      <c r="KQD162" s="289"/>
      <c r="KQE162" s="285"/>
      <c r="KQF162" s="285"/>
      <c r="KQG162" s="285"/>
      <c r="KQH162" s="285"/>
      <c r="KQI162" s="285"/>
      <c r="KQJ162" s="283"/>
      <c r="KQK162" s="284"/>
      <c r="KQL162" s="285"/>
      <c r="KQM162" s="285"/>
      <c r="KQN162" s="285"/>
      <c r="KQO162" s="285"/>
      <c r="KQP162" s="285"/>
      <c r="KQQ162" s="285"/>
      <c r="KQR162" s="285"/>
      <c r="KQS162" s="285"/>
      <c r="KQT162" s="285"/>
      <c r="KQU162" s="286"/>
      <c r="KQV162" s="287"/>
      <c r="KQW162" s="287"/>
      <c r="KQX162" s="285"/>
      <c r="KQY162" s="288"/>
      <c r="KQZ162" s="288"/>
      <c r="KRA162" s="289"/>
      <c r="KRB162" s="285"/>
      <c r="KRC162" s="285"/>
      <c r="KRD162" s="285"/>
      <c r="KRE162" s="285"/>
      <c r="KRF162" s="285"/>
      <c r="KRG162" s="283"/>
      <c r="KRH162" s="284"/>
      <c r="KRI162" s="285"/>
      <c r="KRJ162" s="285"/>
      <c r="KRK162" s="285"/>
      <c r="KRL162" s="285"/>
      <c r="KRM162" s="285"/>
      <c r="KRN162" s="285"/>
      <c r="KRO162" s="285"/>
      <c r="KRP162" s="285"/>
      <c r="KRQ162" s="285"/>
      <c r="KRR162" s="286"/>
      <c r="KRS162" s="287"/>
      <c r="KRT162" s="287"/>
      <c r="KRU162" s="285"/>
      <c r="KRV162" s="288"/>
      <c r="KRW162" s="288"/>
      <c r="KRX162" s="289"/>
      <c r="KRY162" s="285"/>
      <c r="KRZ162" s="285"/>
      <c r="KSA162" s="285"/>
      <c r="KSB162" s="285"/>
      <c r="KSC162" s="285"/>
      <c r="KSD162" s="283"/>
      <c r="KSE162" s="284"/>
      <c r="KSF162" s="285"/>
      <c r="KSG162" s="285"/>
      <c r="KSH162" s="285"/>
      <c r="KSI162" s="285"/>
      <c r="KSJ162" s="285"/>
      <c r="KSK162" s="285"/>
      <c r="KSL162" s="285"/>
      <c r="KSM162" s="285"/>
      <c r="KSN162" s="285"/>
      <c r="KSO162" s="286"/>
      <c r="KSP162" s="287"/>
      <c r="KSQ162" s="287"/>
      <c r="KSR162" s="285"/>
      <c r="KSS162" s="288"/>
      <c r="KST162" s="288"/>
      <c r="KSU162" s="289"/>
      <c r="KSV162" s="285"/>
      <c r="KSW162" s="285"/>
      <c r="KSX162" s="285"/>
      <c r="KSY162" s="285"/>
      <c r="KSZ162" s="285"/>
      <c r="KTA162" s="283"/>
      <c r="KTB162" s="284"/>
      <c r="KTC162" s="285"/>
      <c r="KTD162" s="285"/>
      <c r="KTE162" s="285"/>
      <c r="KTF162" s="285"/>
      <c r="KTG162" s="285"/>
      <c r="KTH162" s="285"/>
      <c r="KTI162" s="285"/>
      <c r="KTJ162" s="285"/>
      <c r="KTK162" s="285"/>
      <c r="KTL162" s="286"/>
      <c r="KTM162" s="287"/>
      <c r="KTN162" s="287"/>
      <c r="KTO162" s="285"/>
      <c r="KTP162" s="288"/>
      <c r="KTQ162" s="288"/>
      <c r="KTR162" s="289"/>
      <c r="KTS162" s="285"/>
      <c r="KTT162" s="285"/>
      <c r="KTU162" s="285"/>
      <c r="KTV162" s="285"/>
      <c r="KTW162" s="285"/>
      <c r="KTX162" s="283"/>
      <c r="KTY162" s="284"/>
      <c r="KTZ162" s="285"/>
      <c r="KUA162" s="285"/>
      <c r="KUB162" s="285"/>
      <c r="KUC162" s="285"/>
      <c r="KUD162" s="285"/>
      <c r="KUE162" s="285"/>
      <c r="KUF162" s="285"/>
      <c r="KUG162" s="285"/>
      <c r="KUH162" s="285"/>
      <c r="KUI162" s="286"/>
      <c r="KUJ162" s="287"/>
      <c r="KUK162" s="287"/>
      <c r="KUL162" s="285"/>
      <c r="KUM162" s="288"/>
      <c r="KUN162" s="288"/>
      <c r="KUO162" s="289"/>
      <c r="KUP162" s="285"/>
      <c r="KUQ162" s="285"/>
      <c r="KUR162" s="285"/>
      <c r="KUS162" s="285"/>
      <c r="KUT162" s="285"/>
      <c r="KUU162" s="283"/>
      <c r="KUV162" s="284"/>
      <c r="KUW162" s="285"/>
      <c r="KUX162" s="285"/>
      <c r="KUY162" s="285"/>
      <c r="KUZ162" s="285"/>
      <c r="KVA162" s="285"/>
      <c r="KVB162" s="285"/>
      <c r="KVC162" s="285"/>
      <c r="KVD162" s="285"/>
      <c r="KVE162" s="285"/>
      <c r="KVF162" s="286"/>
      <c r="KVG162" s="287"/>
      <c r="KVH162" s="287"/>
      <c r="KVI162" s="285"/>
      <c r="KVJ162" s="288"/>
      <c r="KVK162" s="288"/>
      <c r="KVL162" s="289"/>
      <c r="KVM162" s="285"/>
      <c r="KVN162" s="285"/>
      <c r="KVO162" s="285"/>
      <c r="KVP162" s="285"/>
      <c r="KVQ162" s="285"/>
      <c r="KVR162" s="283"/>
      <c r="KVS162" s="284"/>
      <c r="KVT162" s="285"/>
      <c r="KVU162" s="285"/>
      <c r="KVV162" s="285"/>
      <c r="KVW162" s="285"/>
      <c r="KVX162" s="285"/>
      <c r="KVY162" s="285"/>
      <c r="KVZ162" s="285"/>
      <c r="KWA162" s="285"/>
      <c r="KWB162" s="285"/>
      <c r="KWC162" s="286"/>
      <c r="KWD162" s="287"/>
      <c r="KWE162" s="287"/>
      <c r="KWF162" s="285"/>
      <c r="KWG162" s="288"/>
      <c r="KWH162" s="288"/>
      <c r="KWI162" s="289"/>
      <c r="KWJ162" s="285"/>
      <c r="KWK162" s="285"/>
      <c r="KWL162" s="285"/>
      <c r="KWM162" s="285"/>
      <c r="KWN162" s="285"/>
      <c r="KWO162" s="283"/>
      <c r="KWP162" s="284"/>
      <c r="KWQ162" s="285"/>
      <c r="KWR162" s="285"/>
      <c r="KWS162" s="285"/>
      <c r="KWT162" s="285"/>
      <c r="KWU162" s="285"/>
      <c r="KWV162" s="285"/>
      <c r="KWW162" s="285"/>
      <c r="KWX162" s="285"/>
      <c r="KWY162" s="285"/>
      <c r="KWZ162" s="286"/>
      <c r="KXA162" s="287"/>
      <c r="KXB162" s="287"/>
      <c r="KXC162" s="285"/>
      <c r="KXD162" s="288"/>
      <c r="KXE162" s="288"/>
      <c r="KXF162" s="289"/>
      <c r="KXG162" s="285"/>
      <c r="KXH162" s="285"/>
      <c r="KXI162" s="285"/>
      <c r="KXJ162" s="285"/>
      <c r="KXK162" s="285"/>
      <c r="KXL162" s="283"/>
      <c r="KXM162" s="284"/>
      <c r="KXN162" s="285"/>
      <c r="KXO162" s="285"/>
      <c r="KXP162" s="285"/>
      <c r="KXQ162" s="285"/>
      <c r="KXR162" s="285"/>
      <c r="KXS162" s="285"/>
      <c r="KXT162" s="285"/>
      <c r="KXU162" s="285"/>
      <c r="KXV162" s="285"/>
      <c r="KXW162" s="286"/>
      <c r="KXX162" s="287"/>
      <c r="KXY162" s="287"/>
      <c r="KXZ162" s="285"/>
      <c r="KYA162" s="288"/>
      <c r="KYB162" s="288"/>
      <c r="KYC162" s="289"/>
      <c r="KYD162" s="285"/>
      <c r="KYE162" s="285"/>
      <c r="KYF162" s="285"/>
      <c r="KYG162" s="285"/>
      <c r="KYH162" s="285"/>
      <c r="KYI162" s="283"/>
      <c r="KYJ162" s="284"/>
      <c r="KYK162" s="285"/>
      <c r="KYL162" s="285"/>
      <c r="KYM162" s="285"/>
      <c r="KYN162" s="285"/>
      <c r="KYO162" s="285"/>
      <c r="KYP162" s="285"/>
      <c r="KYQ162" s="285"/>
      <c r="KYR162" s="285"/>
      <c r="KYS162" s="285"/>
      <c r="KYT162" s="286"/>
      <c r="KYU162" s="287"/>
      <c r="KYV162" s="287"/>
      <c r="KYW162" s="285"/>
      <c r="KYX162" s="288"/>
      <c r="KYY162" s="288"/>
      <c r="KYZ162" s="289"/>
      <c r="KZA162" s="285"/>
      <c r="KZB162" s="285"/>
      <c r="KZC162" s="285"/>
      <c r="KZD162" s="285"/>
      <c r="KZE162" s="285"/>
      <c r="KZF162" s="283"/>
      <c r="KZG162" s="284"/>
      <c r="KZH162" s="285"/>
      <c r="KZI162" s="285"/>
      <c r="KZJ162" s="285"/>
      <c r="KZK162" s="285"/>
      <c r="KZL162" s="285"/>
      <c r="KZM162" s="285"/>
      <c r="KZN162" s="285"/>
      <c r="KZO162" s="285"/>
      <c r="KZP162" s="285"/>
      <c r="KZQ162" s="286"/>
      <c r="KZR162" s="287"/>
      <c r="KZS162" s="287"/>
      <c r="KZT162" s="285"/>
      <c r="KZU162" s="288"/>
      <c r="KZV162" s="288"/>
      <c r="KZW162" s="289"/>
      <c r="KZX162" s="285"/>
      <c r="KZY162" s="285"/>
      <c r="KZZ162" s="285"/>
      <c r="LAA162" s="285"/>
      <c r="LAB162" s="285"/>
      <c r="LAC162" s="283"/>
      <c r="LAD162" s="284"/>
      <c r="LAE162" s="285"/>
      <c r="LAF162" s="285"/>
      <c r="LAG162" s="285"/>
      <c r="LAH162" s="285"/>
      <c r="LAI162" s="285"/>
      <c r="LAJ162" s="285"/>
      <c r="LAK162" s="285"/>
      <c r="LAL162" s="285"/>
      <c r="LAM162" s="285"/>
      <c r="LAN162" s="286"/>
      <c r="LAO162" s="287"/>
      <c r="LAP162" s="287"/>
      <c r="LAQ162" s="285"/>
      <c r="LAR162" s="288"/>
      <c r="LAS162" s="288"/>
      <c r="LAT162" s="289"/>
      <c r="LAU162" s="285"/>
      <c r="LAV162" s="285"/>
      <c r="LAW162" s="285"/>
      <c r="LAX162" s="285"/>
      <c r="LAY162" s="285"/>
      <c r="LAZ162" s="283"/>
      <c r="LBA162" s="284"/>
      <c r="LBB162" s="285"/>
      <c r="LBC162" s="285"/>
      <c r="LBD162" s="285"/>
      <c r="LBE162" s="285"/>
      <c r="LBF162" s="285"/>
      <c r="LBG162" s="285"/>
      <c r="LBH162" s="285"/>
      <c r="LBI162" s="285"/>
      <c r="LBJ162" s="285"/>
      <c r="LBK162" s="286"/>
      <c r="LBL162" s="287"/>
      <c r="LBM162" s="287"/>
      <c r="LBN162" s="285"/>
      <c r="LBO162" s="288"/>
      <c r="LBP162" s="288"/>
      <c r="LBQ162" s="289"/>
      <c r="LBR162" s="285"/>
      <c r="LBS162" s="285"/>
      <c r="LBT162" s="285"/>
      <c r="LBU162" s="285"/>
      <c r="LBV162" s="285"/>
      <c r="LBW162" s="283"/>
      <c r="LBX162" s="284"/>
      <c r="LBY162" s="285"/>
      <c r="LBZ162" s="285"/>
      <c r="LCA162" s="285"/>
      <c r="LCB162" s="285"/>
      <c r="LCC162" s="285"/>
      <c r="LCD162" s="285"/>
      <c r="LCE162" s="285"/>
      <c r="LCF162" s="285"/>
      <c r="LCG162" s="285"/>
      <c r="LCH162" s="286"/>
      <c r="LCI162" s="287"/>
      <c r="LCJ162" s="287"/>
      <c r="LCK162" s="285"/>
      <c r="LCL162" s="288"/>
      <c r="LCM162" s="288"/>
      <c r="LCN162" s="289"/>
      <c r="LCO162" s="285"/>
      <c r="LCP162" s="285"/>
      <c r="LCQ162" s="285"/>
      <c r="LCR162" s="285"/>
      <c r="LCS162" s="285"/>
      <c r="LCT162" s="283"/>
      <c r="LCU162" s="284"/>
      <c r="LCV162" s="285"/>
      <c r="LCW162" s="285"/>
      <c r="LCX162" s="285"/>
      <c r="LCY162" s="285"/>
      <c r="LCZ162" s="285"/>
      <c r="LDA162" s="285"/>
      <c r="LDB162" s="285"/>
      <c r="LDC162" s="285"/>
      <c r="LDD162" s="285"/>
      <c r="LDE162" s="286"/>
      <c r="LDF162" s="287"/>
      <c r="LDG162" s="287"/>
      <c r="LDH162" s="285"/>
      <c r="LDI162" s="288"/>
      <c r="LDJ162" s="288"/>
      <c r="LDK162" s="289"/>
      <c r="LDL162" s="285"/>
      <c r="LDM162" s="285"/>
      <c r="LDN162" s="285"/>
      <c r="LDO162" s="285"/>
      <c r="LDP162" s="285"/>
      <c r="LDQ162" s="283"/>
      <c r="LDR162" s="284"/>
      <c r="LDS162" s="285"/>
      <c r="LDT162" s="285"/>
      <c r="LDU162" s="285"/>
      <c r="LDV162" s="285"/>
      <c r="LDW162" s="285"/>
      <c r="LDX162" s="285"/>
      <c r="LDY162" s="285"/>
      <c r="LDZ162" s="285"/>
      <c r="LEA162" s="285"/>
      <c r="LEB162" s="286"/>
      <c r="LEC162" s="287"/>
      <c r="LED162" s="287"/>
      <c r="LEE162" s="285"/>
      <c r="LEF162" s="288"/>
      <c r="LEG162" s="288"/>
      <c r="LEH162" s="289"/>
      <c r="LEI162" s="285"/>
      <c r="LEJ162" s="285"/>
      <c r="LEK162" s="285"/>
      <c r="LEL162" s="285"/>
      <c r="LEM162" s="285"/>
      <c r="LEN162" s="283"/>
      <c r="LEO162" s="284"/>
      <c r="LEP162" s="285"/>
      <c r="LEQ162" s="285"/>
      <c r="LER162" s="285"/>
      <c r="LES162" s="285"/>
      <c r="LET162" s="285"/>
      <c r="LEU162" s="285"/>
      <c r="LEV162" s="285"/>
      <c r="LEW162" s="285"/>
      <c r="LEX162" s="285"/>
      <c r="LEY162" s="286"/>
      <c r="LEZ162" s="287"/>
      <c r="LFA162" s="287"/>
      <c r="LFB162" s="285"/>
      <c r="LFC162" s="288"/>
      <c r="LFD162" s="288"/>
      <c r="LFE162" s="289"/>
      <c r="LFF162" s="285"/>
      <c r="LFG162" s="285"/>
      <c r="LFH162" s="285"/>
      <c r="LFI162" s="285"/>
      <c r="LFJ162" s="285"/>
      <c r="LFK162" s="283"/>
      <c r="LFL162" s="284"/>
      <c r="LFM162" s="285"/>
      <c r="LFN162" s="285"/>
      <c r="LFO162" s="285"/>
      <c r="LFP162" s="285"/>
      <c r="LFQ162" s="285"/>
      <c r="LFR162" s="285"/>
      <c r="LFS162" s="285"/>
      <c r="LFT162" s="285"/>
      <c r="LFU162" s="285"/>
      <c r="LFV162" s="286"/>
      <c r="LFW162" s="287"/>
      <c r="LFX162" s="287"/>
      <c r="LFY162" s="285"/>
      <c r="LFZ162" s="288"/>
      <c r="LGA162" s="288"/>
      <c r="LGB162" s="289"/>
      <c r="LGC162" s="285"/>
      <c r="LGD162" s="285"/>
      <c r="LGE162" s="285"/>
      <c r="LGF162" s="285"/>
      <c r="LGG162" s="285"/>
      <c r="LGH162" s="283"/>
      <c r="LGI162" s="284"/>
      <c r="LGJ162" s="285"/>
      <c r="LGK162" s="285"/>
      <c r="LGL162" s="285"/>
      <c r="LGM162" s="285"/>
      <c r="LGN162" s="285"/>
      <c r="LGO162" s="285"/>
      <c r="LGP162" s="285"/>
      <c r="LGQ162" s="285"/>
      <c r="LGR162" s="285"/>
      <c r="LGS162" s="286"/>
      <c r="LGT162" s="287"/>
      <c r="LGU162" s="287"/>
      <c r="LGV162" s="285"/>
      <c r="LGW162" s="288"/>
      <c r="LGX162" s="288"/>
      <c r="LGY162" s="289"/>
      <c r="LGZ162" s="285"/>
      <c r="LHA162" s="285"/>
      <c r="LHB162" s="285"/>
      <c r="LHC162" s="285"/>
      <c r="LHD162" s="285"/>
      <c r="LHE162" s="283"/>
      <c r="LHF162" s="284"/>
      <c r="LHG162" s="285"/>
      <c r="LHH162" s="285"/>
      <c r="LHI162" s="285"/>
      <c r="LHJ162" s="285"/>
      <c r="LHK162" s="285"/>
      <c r="LHL162" s="285"/>
      <c r="LHM162" s="285"/>
      <c r="LHN162" s="285"/>
      <c r="LHO162" s="285"/>
      <c r="LHP162" s="286"/>
      <c r="LHQ162" s="287"/>
      <c r="LHR162" s="287"/>
      <c r="LHS162" s="285"/>
      <c r="LHT162" s="288"/>
      <c r="LHU162" s="288"/>
      <c r="LHV162" s="289"/>
      <c r="LHW162" s="285"/>
      <c r="LHX162" s="285"/>
      <c r="LHY162" s="285"/>
      <c r="LHZ162" s="285"/>
      <c r="LIA162" s="285"/>
      <c r="LIB162" s="283"/>
      <c r="LIC162" s="284"/>
      <c r="LID162" s="285"/>
      <c r="LIE162" s="285"/>
      <c r="LIF162" s="285"/>
      <c r="LIG162" s="285"/>
      <c r="LIH162" s="285"/>
      <c r="LII162" s="285"/>
      <c r="LIJ162" s="285"/>
      <c r="LIK162" s="285"/>
      <c r="LIL162" s="285"/>
      <c r="LIM162" s="286"/>
      <c r="LIN162" s="287"/>
      <c r="LIO162" s="287"/>
      <c r="LIP162" s="285"/>
      <c r="LIQ162" s="288"/>
      <c r="LIR162" s="288"/>
      <c r="LIS162" s="289"/>
      <c r="LIT162" s="285"/>
      <c r="LIU162" s="285"/>
      <c r="LIV162" s="285"/>
      <c r="LIW162" s="285"/>
      <c r="LIX162" s="285"/>
      <c r="LIY162" s="283"/>
      <c r="LIZ162" s="284"/>
      <c r="LJA162" s="285"/>
      <c r="LJB162" s="285"/>
      <c r="LJC162" s="285"/>
      <c r="LJD162" s="285"/>
      <c r="LJE162" s="285"/>
      <c r="LJF162" s="285"/>
      <c r="LJG162" s="285"/>
      <c r="LJH162" s="285"/>
      <c r="LJI162" s="285"/>
      <c r="LJJ162" s="286"/>
      <c r="LJK162" s="287"/>
      <c r="LJL162" s="287"/>
      <c r="LJM162" s="285"/>
      <c r="LJN162" s="288"/>
      <c r="LJO162" s="288"/>
      <c r="LJP162" s="289"/>
      <c r="LJQ162" s="285"/>
      <c r="LJR162" s="285"/>
      <c r="LJS162" s="285"/>
      <c r="LJT162" s="285"/>
      <c r="LJU162" s="285"/>
      <c r="LJV162" s="283"/>
      <c r="LJW162" s="284"/>
      <c r="LJX162" s="285"/>
      <c r="LJY162" s="285"/>
      <c r="LJZ162" s="285"/>
      <c r="LKA162" s="285"/>
      <c r="LKB162" s="285"/>
      <c r="LKC162" s="285"/>
      <c r="LKD162" s="285"/>
      <c r="LKE162" s="285"/>
      <c r="LKF162" s="285"/>
      <c r="LKG162" s="286"/>
      <c r="LKH162" s="287"/>
      <c r="LKI162" s="287"/>
      <c r="LKJ162" s="285"/>
      <c r="LKK162" s="288"/>
      <c r="LKL162" s="288"/>
      <c r="LKM162" s="289"/>
      <c r="LKN162" s="285"/>
      <c r="LKO162" s="285"/>
      <c r="LKP162" s="285"/>
      <c r="LKQ162" s="285"/>
      <c r="LKR162" s="285"/>
      <c r="LKS162" s="283"/>
      <c r="LKT162" s="284"/>
      <c r="LKU162" s="285"/>
      <c r="LKV162" s="285"/>
      <c r="LKW162" s="285"/>
      <c r="LKX162" s="285"/>
      <c r="LKY162" s="285"/>
      <c r="LKZ162" s="285"/>
      <c r="LLA162" s="285"/>
      <c r="LLB162" s="285"/>
      <c r="LLC162" s="285"/>
      <c r="LLD162" s="286"/>
      <c r="LLE162" s="287"/>
      <c r="LLF162" s="287"/>
      <c r="LLG162" s="285"/>
      <c r="LLH162" s="288"/>
      <c r="LLI162" s="288"/>
      <c r="LLJ162" s="289"/>
      <c r="LLK162" s="285"/>
      <c r="LLL162" s="285"/>
      <c r="LLM162" s="285"/>
      <c r="LLN162" s="285"/>
      <c r="LLO162" s="285"/>
      <c r="LLP162" s="283"/>
      <c r="LLQ162" s="284"/>
      <c r="LLR162" s="285"/>
      <c r="LLS162" s="285"/>
      <c r="LLT162" s="285"/>
      <c r="LLU162" s="285"/>
      <c r="LLV162" s="285"/>
      <c r="LLW162" s="285"/>
      <c r="LLX162" s="285"/>
      <c r="LLY162" s="285"/>
      <c r="LLZ162" s="285"/>
      <c r="LMA162" s="286"/>
      <c r="LMB162" s="287"/>
      <c r="LMC162" s="287"/>
      <c r="LMD162" s="285"/>
      <c r="LME162" s="288"/>
      <c r="LMF162" s="288"/>
      <c r="LMG162" s="289"/>
      <c r="LMH162" s="285"/>
      <c r="LMI162" s="285"/>
      <c r="LMJ162" s="285"/>
      <c r="LMK162" s="285"/>
      <c r="LML162" s="285"/>
      <c r="LMM162" s="283"/>
      <c r="LMN162" s="284"/>
      <c r="LMO162" s="285"/>
      <c r="LMP162" s="285"/>
      <c r="LMQ162" s="285"/>
      <c r="LMR162" s="285"/>
      <c r="LMS162" s="285"/>
      <c r="LMT162" s="285"/>
      <c r="LMU162" s="285"/>
      <c r="LMV162" s="285"/>
      <c r="LMW162" s="285"/>
      <c r="LMX162" s="286"/>
      <c r="LMY162" s="287"/>
      <c r="LMZ162" s="287"/>
      <c r="LNA162" s="285"/>
      <c r="LNB162" s="288"/>
      <c r="LNC162" s="288"/>
      <c r="LND162" s="289"/>
      <c r="LNE162" s="285"/>
      <c r="LNF162" s="285"/>
      <c r="LNG162" s="285"/>
      <c r="LNH162" s="285"/>
      <c r="LNI162" s="285"/>
      <c r="LNJ162" s="283"/>
      <c r="LNK162" s="284"/>
      <c r="LNL162" s="285"/>
      <c r="LNM162" s="285"/>
      <c r="LNN162" s="285"/>
      <c r="LNO162" s="285"/>
      <c r="LNP162" s="285"/>
      <c r="LNQ162" s="285"/>
      <c r="LNR162" s="285"/>
      <c r="LNS162" s="285"/>
      <c r="LNT162" s="285"/>
      <c r="LNU162" s="286"/>
      <c r="LNV162" s="287"/>
      <c r="LNW162" s="287"/>
      <c r="LNX162" s="285"/>
      <c r="LNY162" s="288"/>
      <c r="LNZ162" s="288"/>
      <c r="LOA162" s="289"/>
      <c r="LOB162" s="285"/>
      <c r="LOC162" s="285"/>
      <c r="LOD162" s="285"/>
      <c r="LOE162" s="285"/>
      <c r="LOF162" s="285"/>
      <c r="LOG162" s="283"/>
      <c r="LOH162" s="284"/>
      <c r="LOI162" s="285"/>
      <c r="LOJ162" s="285"/>
      <c r="LOK162" s="285"/>
      <c r="LOL162" s="285"/>
      <c r="LOM162" s="285"/>
      <c r="LON162" s="285"/>
      <c r="LOO162" s="285"/>
      <c r="LOP162" s="285"/>
      <c r="LOQ162" s="285"/>
      <c r="LOR162" s="286"/>
      <c r="LOS162" s="287"/>
      <c r="LOT162" s="287"/>
      <c r="LOU162" s="285"/>
      <c r="LOV162" s="288"/>
      <c r="LOW162" s="288"/>
      <c r="LOX162" s="289"/>
      <c r="LOY162" s="285"/>
      <c r="LOZ162" s="285"/>
      <c r="LPA162" s="285"/>
      <c r="LPB162" s="285"/>
      <c r="LPC162" s="285"/>
      <c r="LPD162" s="283"/>
      <c r="LPE162" s="284"/>
      <c r="LPF162" s="285"/>
      <c r="LPG162" s="285"/>
      <c r="LPH162" s="285"/>
      <c r="LPI162" s="285"/>
      <c r="LPJ162" s="285"/>
      <c r="LPK162" s="285"/>
      <c r="LPL162" s="285"/>
      <c r="LPM162" s="285"/>
      <c r="LPN162" s="285"/>
      <c r="LPO162" s="286"/>
      <c r="LPP162" s="287"/>
      <c r="LPQ162" s="287"/>
      <c r="LPR162" s="285"/>
      <c r="LPS162" s="288"/>
      <c r="LPT162" s="288"/>
      <c r="LPU162" s="289"/>
      <c r="LPV162" s="285"/>
      <c r="LPW162" s="285"/>
      <c r="LPX162" s="285"/>
      <c r="LPY162" s="285"/>
      <c r="LPZ162" s="285"/>
      <c r="LQA162" s="283"/>
      <c r="LQB162" s="284"/>
      <c r="LQC162" s="285"/>
      <c r="LQD162" s="285"/>
      <c r="LQE162" s="285"/>
      <c r="LQF162" s="285"/>
      <c r="LQG162" s="285"/>
      <c r="LQH162" s="285"/>
      <c r="LQI162" s="285"/>
      <c r="LQJ162" s="285"/>
      <c r="LQK162" s="285"/>
      <c r="LQL162" s="286"/>
      <c r="LQM162" s="287"/>
      <c r="LQN162" s="287"/>
      <c r="LQO162" s="285"/>
      <c r="LQP162" s="288"/>
      <c r="LQQ162" s="288"/>
      <c r="LQR162" s="289"/>
      <c r="LQS162" s="285"/>
      <c r="LQT162" s="285"/>
      <c r="LQU162" s="285"/>
      <c r="LQV162" s="285"/>
      <c r="LQW162" s="285"/>
      <c r="LQX162" s="283"/>
      <c r="LQY162" s="284"/>
      <c r="LQZ162" s="285"/>
      <c r="LRA162" s="285"/>
      <c r="LRB162" s="285"/>
      <c r="LRC162" s="285"/>
      <c r="LRD162" s="285"/>
      <c r="LRE162" s="285"/>
      <c r="LRF162" s="285"/>
      <c r="LRG162" s="285"/>
      <c r="LRH162" s="285"/>
      <c r="LRI162" s="286"/>
      <c r="LRJ162" s="287"/>
      <c r="LRK162" s="287"/>
      <c r="LRL162" s="285"/>
      <c r="LRM162" s="288"/>
      <c r="LRN162" s="288"/>
      <c r="LRO162" s="289"/>
      <c r="LRP162" s="285"/>
      <c r="LRQ162" s="285"/>
      <c r="LRR162" s="285"/>
      <c r="LRS162" s="285"/>
      <c r="LRT162" s="285"/>
      <c r="LRU162" s="283"/>
      <c r="LRV162" s="284"/>
      <c r="LRW162" s="285"/>
      <c r="LRX162" s="285"/>
      <c r="LRY162" s="285"/>
      <c r="LRZ162" s="285"/>
      <c r="LSA162" s="285"/>
      <c r="LSB162" s="285"/>
      <c r="LSC162" s="285"/>
      <c r="LSD162" s="285"/>
      <c r="LSE162" s="285"/>
      <c r="LSF162" s="286"/>
      <c r="LSG162" s="287"/>
      <c r="LSH162" s="287"/>
      <c r="LSI162" s="285"/>
      <c r="LSJ162" s="288"/>
      <c r="LSK162" s="288"/>
      <c r="LSL162" s="289"/>
      <c r="LSM162" s="285"/>
      <c r="LSN162" s="285"/>
      <c r="LSO162" s="285"/>
      <c r="LSP162" s="285"/>
      <c r="LSQ162" s="285"/>
      <c r="LSR162" s="283"/>
      <c r="LSS162" s="284"/>
      <c r="LST162" s="285"/>
      <c r="LSU162" s="285"/>
      <c r="LSV162" s="285"/>
      <c r="LSW162" s="285"/>
      <c r="LSX162" s="285"/>
      <c r="LSY162" s="285"/>
      <c r="LSZ162" s="285"/>
      <c r="LTA162" s="285"/>
      <c r="LTB162" s="285"/>
      <c r="LTC162" s="286"/>
      <c r="LTD162" s="287"/>
      <c r="LTE162" s="287"/>
      <c r="LTF162" s="285"/>
      <c r="LTG162" s="288"/>
      <c r="LTH162" s="288"/>
      <c r="LTI162" s="289"/>
      <c r="LTJ162" s="285"/>
      <c r="LTK162" s="285"/>
      <c r="LTL162" s="285"/>
      <c r="LTM162" s="285"/>
      <c r="LTN162" s="285"/>
      <c r="LTO162" s="283"/>
      <c r="LTP162" s="284"/>
      <c r="LTQ162" s="285"/>
      <c r="LTR162" s="285"/>
      <c r="LTS162" s="285"/>
      <c r="LTT162" s="285"/>
      <c r="LTU162" s="285"/>
      <c r="LTV162" s="285"/>
      <c r="LTW162" s="285"/>
      <c r="LTX162" s="285"/>
      <c r="LTY162" s="285"/>
      <c r="LTZ162" s="286"/>
      <c r="LUA162" s="287"/>
      <c r="LUB162" s="287"/>
      <c r="LUC162" s="285"/>
      <c r="LUD162" s="288"/>
      <c r="LUE162" s="288"/>
      <c r="LUF162" s="289"/>
      <c r="LUG162" s="285"/>
      <c r="LUH162" s="285"/>
      <c r="LUI162" s="285"/>
      <c r="LUJ162" s="285"/>
      <c r="LUK162" s="285"/>
      <c r="LUL162" s="283"/>
      <c r="LUM162" s="284"/>
      <c r="LUN162" s="285"/>
      <c r="LUO162" s="285"/>
      <c r="LUP162" s="285"/>
      <c r="LUQ162" s="285"/>
      <c r="LUR162" s="285"/>
      <c r="LUS162" s="285"/>
      <c r="LUT162" s="285"/>
      <c r="LUU162" s="285"/>
      <c r="LUV162" s="285"/>
      <c r="LUW162" s="286"/>
      <c r="LUX162" s="287"/>
      <c r="LUY162" s="287"/>
      <c r="LUZ162" s="285"/>
      <c r="LVA162" s="288"/>
      <c r="LVB162" s="288"/>
      <c r="LVC162" s="289"/>
      <c r="LVD162" s="285"/>
      <c r="LVE162" s="285"/>
      <c r="LVF162" s="285"/>
      <c r="LVG162" s="285"/>
      <c r="LVH162" s="285"/>
      <c r="LVI162" s="283"/>
      <c r="LVJ162" s="284"/>
      <c r="LVK162" s="285"/>
      <c r="LVL162" s="285"/>
      <c r="LVM162" s="285"/>
      <c r="LVN162" s="285"/>
      <c r="LVO162" s="285"/>
      <c r="LVP162" s="285"/>
      <c r="LVQ162" s="285"/>
      <c r="LVR162" s="285"/>
      <c r="LVS162" s="285"/>
      <c r="LVT162" s="286"/>
      <c r="LVU162" s="287"/>
      <c r="LVV162" s="287"/>
      <c r="LVW162" s="285"/>
      <c r="LVX162" s="288"/>
      <c r="LVY162" s="288"/>
      <c r="LVZ162" s="289"/>
      <c r="LWA162" s="285"/>
      <c r="LWB162" s="285"/>
      <c r="LWC162" s="285"/>
      <c r="LWD162" s="285"/>
      <c r="LWE162" s="285"/>
      <c r="LWF162" s="283"/>
      <c r="LWG162" s="284"/>
      <c r="LWH162" s="285"/>
      <c r="LWI162" s="285"/>
      <c r="LWJ162" s="285"/>
      <c r="LWK162" s="285"/>
      <c r="LWL162" s="285"/>
      <c r="LWM162" s="285"/>
      <c r="LWN162" s="285"/>
      <c r="LWO162" s="285"/>
      <c r="LWP162" s="285"/>
      <c r="LWQ162" s="286"/>
      <c r="LWR162" s="287"/>
      <c r="LWS162" s="287"/>
      <c r="LWT162" s="285"/>
      <c r="LWU162" s="288"/>
      <c r="LWV162" s="288"/>
      <c r="LWW162" s="289"/>
      <c r="LWX162" s="285"/>
      <c r="LWY162" s="285"/>
      <c r="LWZ162" s="285"/>
      <c r="LXA162" s="285"/>
      <c r="LXB162" s="285"/>
      <c r="LXC162" s="283"/>
      <c r="LXD162" s="284"/>
      <c r="LXE162" s="285"/>
      <c r="LXF162" s="285"/>
      <c r="LXG162" s="285"/>
      <c r="LXH162" s="285"/>
      <c r="LXI162" s="285"/>
      <c r="LXJ162" s="285"/>
      <c r="LXK162" s="285"/>
      <c r="LXL162" s="285"/>
      <c r="LXM162" s="285"/>
      <c r="LXN162" s="286"/>
      <c r="LXO162" s="287"/>
      <c r="LXP162" s="287"/>
      <c r="LXQ162" s="285"/>
      <c r="LXR162" s="288"/>
      <c r="LXS162" s="288"/>
      <c r="LXT162" s="289"/>
      <c r="LXU162" s="285"/>
      <c r="LXV162" s="285"/>
      <c r="LXW162" s="285"/>
      <c r="LXX162" s="285"/>
      <c r="LXY162" s="285"/>
      <c r="LXZ162" s="283"/>
      <c r="LYA162" s="284"/>
      <c r="LYB162" s="285"/>
      <c r="LYC162" s="285"/>
      <c r="LYD162" s="285"/>
      <c r="LYE162" s="285"/>
      <c r="LYF162" s="285"/>
      <c r="LYG162" s="285"/>
      <c r="LYH162" s="285"/>
      <c r="LYI162" s="285"/>
      <c r="LYJ162" s="285"/>
      <c r="LYK162" s="286"/>
      <c r="LYL162" s="287"/>
      <c r="LYM162" s="287"/>
      <c r="LYN162" s="285"/>
      <c r="LYO162" s="288"/>
      <c r="LYP162" s="288"/>
      <c r="LYQ162" s="289"/>
      <c r="LYR162" s="285"/>
      <c r="LYS162" s="285"/>
      <c r="LYT162" s="285"/>
      <c r="LYU162" s="285"/>
      <c r="LYV162" s="285"/>
      <c r="LYW162" s="283"/>
      <c r="LYX162" s="284"/>
      <c r="LYY162" s="285"/>
      <c r="LYZ162" s="285"/>
      <c r="LZA162" s="285"/>
      <c r="LZB162" s="285"/>
      <c r="LZC162" s="285"/>
      <c r="LZD162" s="285"/>
      <c r="LZE162" s="285"/>
      <c r="LZF162" s="285"/>
      <c r="LZG162" s="285"/>
      <c r="LZH162" s="286"/>
      <c r="LZI162" s="287"/>
      <c r="LZJ162" s="287"/>
      <c r="LZK162" s="285"/>
      <c r="LZL162" s="288"/>
      <c r="LZM162" s="288"/>
      <c r="LZN162" s="289"/>
      <c r="LZO162" s="285"/>
      <c r="LZP162" s="285"/>
      <c r="LZQ162" s="285"/>
      <c r="LZR162" s="285"/>
      <c r="LZS162" s="285"/>
      <c r="LZT162" s="283"/>
      <c r="LZU162" s="284"/>
      <c r="LZV162" s="285"/>
      <c r="LZW162" s="285"/>
      <c r="LZX162" s="285"/>
      <c r="LZY162" s="285"/>
      <c r="LZZ162" s="285"/>
      <c r="MAA162" s="285"/>
      <c r="MAB162" s="285"/>
      <c r="MAC162" s="285"/>
      <c r="MAD162" s="285"/>
      <c r="MAE162" s="286"/>
      <c r="MAF162" s="287"/>
      <c r="MAG162" s="287"/>
      <c r="MAH162" s="285"/>
      <c r="MAI162" s="288"/>
      <c r="MAJ162" s="288"/>
      <c r="MAK162" s="289"/>
      <c r="MAL162" s="285"/>
      <c r="MAM162" s="285"/>
      <c r="MAN162" s="285"/>
      <c r="MAO162" s="285"/>
      <c r="MAP162" s="285"/>
      <c r="MAQ162" s="283"/>
      <c r="MAR162" s="284"/>
      <c r="MAS162" s="285"/>
      <c r="MAT162" s="285"/>
      <c r="MAU162" s="285"/>
      <c r="MAV162" s="285"/>
      <c r="MAW162" s="285"/>
      <c r="MAX162" s="285"/>
      <c r="MAY162" s="285"/>
      <c r="MAZ162" s="285"/>
      <c r="MBA162" s="285"/>
      <c r="MBB162" s="286"/>
      <c r="MBC162" s="287"/>
      <c r="MBD162" s="287"/>
      <c r="MBE162" s="285"/>
      <c r="MBF162" s="288"/>
      <c r="MBG162" s="288"/>
      <c r="MBH162" s="289"/>
      <c r="MBI162" s="285"/>
      <c r="MBJ162" s="285"/>
      <c r="MBK162" s="285"/>
      <c r="MBL162" s="285"/>
      <c r="MBM162" s="285"/>
      <c r="MBN162" s="283"/>
      <c r="MBO162" s="284"/>
      <c r="MBP162" s="285"/>
      <c r="MBQ162" s="285"/>
      <c r="MBR162" s="285"/>
      <c r="MBS162" s="285"/>
      <c r="MBT162" s="285"/>
      <c r="MBU162" s="285"/>
      <c r="MBV162" s="285"/>
      <c r="MBW162" s="285"/>
      <c r="MBX162" s="285"/>
      <c r="MBY162" s="286"/>
      <c r="MBZ162" s="287"/>
      <c r="MCA162" s="287"/>
      <c r="MCB162" s="285"/>
      <c r="MCC162" s="288"/>
      <c r="MCD162" s="288"/>
      <c r="MCE162" s="289"/>
      <c r="MCF162" s="285"/>
      <c r="MCG162" s="285"/>
      <c r="MCH162" s="285"/>
      <c r="MCI162" s="285"/>
      <c r="MCJ162" s="285"/>
      <c r="MCK162" s="283"/>
      <c r="MCL162" s="284"/>
      <c r="MCM162" s="285"/>
      <c r="MCN162" s="285"/>
      <c r="MCO162" s="285"/>
      <c r="MCP162" s="285"/>
      <c r="MCQ162" s="285"/>
      <c r="MCR162" s="285"/>
      <c r="MCS162" s="285"/>
      <c r="MCT162" s="285"/>
      <c r="MCU162" s="285"/>
      <c r="MCV162" s="286"/>
      <c r="MCW162" s="287"/>
      <c r="MCX162" s="287"/>
      <c r="MCY162" s="285"/>
      <c r="MCZ162" s="288"/>
      <c r="MDA162" s="288"/>
      <c r="MDB162" s="289"/>
      <c r="MDC162" s="285"/>
      <c r="MDD162" s="285"/>
      <c r="MDE162" s="285"/>
      <c r="MDF162" s="285"/>
      <c r="MDG162" s="285"/>
      <c r="MDH162" s="283"/>
      <c r="MDI162" s="284"/>
      <c r="MDJ162" s="285"/>
      <c r="MDK162" s="285"/>
      <c r="MDL162" s="285"/>
      <c r="MDM162" s="285"/>
      <c r="MDN162" s="285"/>
      <c r="MDO162" s="285"/>
      <c r="MDP162" s="285"/>
      <c r="MDQ162" s="285"/>
      <c r="MDR162" s="285"/>
      <c r="MDS162" s="286"/>
      <c r="MDT162" s="287"/>
      <c r="MDU162" s="287"/>
      <c r="MDV162" s="285"/>
      <c r="MDW162" s="288"/>
      <c r="MDX162" s="288"/>
      <c r="MDY162" s="289"/>
      <c r="MDZ162" s="285"/>
      <c r="MEA162" s="285"/>
      <c r="MEB162" s="285"/>
      <c r="MEC162" s="285"/>
      <c r="MED162" s="285"/>
      <c r="MEE162" s="283"/>
      <c r="MEF162" s="284"/>
      <c r="MEG162" s="285"/>
      <c r="MEH162" s="285"/>
      <c r="MEI162" s="285"/>
      <c r="MEJ162" s="285"/>
      <c r="MEK162" s="285"/>
      <c r="MEL162" s="285"/>
      <c r="MEM162" s="285"/>
      <c r="MEN162" s="285"/>
      <c r="MEO162" s="285"/>
      <c r="MEP162" s="286"/>
      <c r="MEQ162" s="287"/>
      <c r="MER162" s="287"/>
      <c r="MES162" s="285"/>
      <c r="MET162" s="288"/>
      <c r="MEU162" s="288"/>
      <c r="MEV162" s="289"/>
      <c r="MEW162" s="285"/>
      <c r="MEX162" s="285"/>
      <c r="MEY162" s="285"/>
      <c r="MEZ162" s="285"/>
      <c r="MFA162" s="285"/>
      <c r="MFB162" s="283"/>
      <c r="MFC162" s="284"/>
      <c r="MFD162" s="285"/>
      <c r="MFE162" s="285"/>
      <c r="MFF162" s="285"/>
      <c r="MFG162" s="285"/>
      <c r="MFH162" s="285"/>
      <c r="MFI162" s="285"/>
      <c r="MFJ162" s="285"/>
      <c r="MFK162" s="285"/>
      <c r="MFL162" s="285"/>
      <c r="MFM162" s="286"/>
      <c r="MFN162" s="287"/>
      <c r="MFO162" s="287"/>
      <c r="MFP162" s="285"/>
      <c r="MFQ162" s="288"/>
      <c r="MFR162" s="288"/>
      <c r="MFS162" s="289"/>
      <c r="MFT162" s="285"/>
      <c r="MFU162" s="285"/>
      <c r="MFV162" s="285"/>
      <c r="MFW162" s="285"/>
      <c r="MFX162" s="285"/>
      <c r="MFY162" s="283"/>
      <c r="MFZ162" s="284"/>
      <c r="MGA162" s="285"/>
      <c r="MGB162" s="285"/>
      <c r="MGC162" s="285"/>
      <c r="MGD162" s="285"/>
      <c r="MGE162" s="285"/>
      <c r="MGF162" s="285"/>
      <c r="MGG162" s="285"/>
      <c r="MGH162" s="285"/>
      <c r="MGI162" s="285"/>
      <c r="MGJ162" s="286"/>
      <c r="MGK162" s="287"/>
      <c r="MGL162" s="287"/>
      <c r="MGM162" s="285"/>
      <c r="MGN162" s="288"/>
      <c r="MGO162" s="288"/>
      <c r="MGP162" s="289"/>
      <c r="MGQ162" s="285"/>
      <c r="MGR162" s="285"/>
      <c r="MGS162" s="285"/>
      <c r="MGT162" s="285"/>
      <c r="MGU162" s="285"/>
      <c r="MGV162" s="283"/>
      <c r="MGW162" s="284"/>
      <c r="MGX162" s="285"/>
      <c r="MGY162" s="285"/>
      <c r="MGZ162" s="285"/>
      <c r="MHA162" s="285"/>
      <c r="MHB162" s="285"/>
      <c r="MHC162" s="285"/>
      <c r="MHD162" s="285"/>
      <c r="MHE162" s="285"/>
      <c r="MHF162" s="285"/>
      <c r="MHG162" s="286"/>
      <c r="MHH162" s="287"/>
      <c r="MHI162" s="287"/>
      <c r="MHJ162" s="285"/>
      <c r="MHK162" s="288"/>
      <c r="MHL162" s="288"/>
      <c r="MHM162" s="289"/>
      <c r="MHN162" s="285"/>
      <c r="MHO162" s="285"/>
      <c r="MHP162" s="285"/>
      <c r="MHQ162" s="285"/>
      <c r="MHR162" s="285"/>
      <c r="MHS162" s="283"/>
      <c r="MHT162" s="284"/>
      <c r="MHU162" s="285"/>
      <c r="MHV162" s="285"/>
      <c r="MHW162" s="285"/>
      <c r="MHX162" s="285"/>
      <c r="MHY162" s="285"/>
      <c r="MHZ162" s="285"/>
      <c r="MIA162" s="285"/>
      <c r="MIB162" s="285"/>
      <c r="MIC162" s="285"/>
      <c r="MID162" s="286"/>
      <c r="MIE162" s="287"/>
      <c r="MIF162" s="287"/>
      <c r="MIG162" s="285"/>
      <c r="MIH162" s="288"/>
      <c r="MII162" s="288"/>
      <c r="MIJ162" s="289"/>
      <c r="MIK162" s="285"/>
      <c r="MIL162" s="285"/>
      <c r="MIM162" s="285"/>
      <c r="MIN162" s="285"/>
      <c r="MIO162" s="285"/>
      <c r="MIP162" s="283"/>
      <c r="MIQ162" s="284"/>
      <c r="MIR162" s="285"/>
      <c r="MIS162" s="285"/>
      <c r="MIT162" s="285"/>
      <c r="MIU162" s="285"/>
      <c r="MIV162" s="285"/>
      <c r="MIW162" s="285"/>
      <c r="MIX162" s="285"/>
      <c r="MIY162" s="285"/>
      <c r="MIZ162" s="285"/>
      <c r="MJA162" s="286"/>
      <c r="MJB162" s="287"/>
      <c r="MJC162" s="287"/>
      <c r="MJD162" s="285"/>
      <c r="MJE162" s="288"/>
      <c r="MJF162" s="288"/>
      <c r="MJG162" s="289"/>
      <c r="MJH162" s="285"/>
      <c r="MJI162" s="285"/>
      <c r="MJJ162" s="285"/>
      <c r="MJK162" s="285"/>
      <c r="MJL162" s="285"/>
      <c r="MJM162" s="283"/>
      <c r="MJN162" s="284"/>
      <c r="MJO162" s="285"/>
      <c r="MJP162" s="285"/>
      <c r="MJQ162" s="285"/>
      <c r="MJR162" s="285"/>
      <c r="MJS162" s="285"/>
      <c r="MJT162" s="285"/>
      <c r="MJU162" s="285"/>
      <c r="MJV162" s="285"/>
      <c r="MJW162" s="285"/>
      <c r="MJX162" s="286"/>
      <c r="MJY162" s="287"/>
      <c r="MJZ162" s="287"/>
      <c r="MKA162" s="285"/>
      <c r="MKB162" s="288"/>
      <c r="MKC162" s="288"/>
      <c r="MKD162" s="289"/>
      <c r="MKE162" s="285"/>
      <c r="MKF162" s="285"/>
      <c r="MKG162" s="285"/>
      <c r="MKH162" s="285"/>
      <c r="MKI162" s="285"/>
      <c r="MKJ162" s="283"/>
      <c r="MKK162" s="284"/>
      <c r="MKL162" s="285"/>
      <c r="MKM162" s="285"/>
      <c r="MKN162" s="285"/>
      <c r="MKO162" s="285"/>
      <c r="MKP162" s="285"/>
      <c r="MKQ162" s="285"/>
      <c r="MKR162" s="285"/>
      <c r="MKS162" s="285"/>
      <c r="MKT162" s="285"/>
      <c r="MKU162" s="286"/>
      <c r="MKV162" s="287"/>
      <c r="MKW162" s="287"/>
      <c r="MKX162" s="285"/>
      <c r="MKY162" s="288"/>
      <c r="MKZ162" s="288"/>
      <c r="MLA162" s="289"/>
      <c r="MLB162" s="285"/>
      <c r="MLC162" s="285"/>
      <c r="MLD162" s="285"/>
      <c r="MLE162" s="285"/>
      <c r="MLF162" s="285"/>
      <c r="MLG162" s="283"/>
      <c r="MLH162" s="284"/>
      <c r="MLI162" s="285"/>
      <c r="MLJ162" s="285"/>
      <c r="MLK162" s="285"/>
      <c r="MLL162" s="285"/>
      <c r="MLM162" s="285"/>
      <c r="MLN162" s="285"/>
      <c r="MLO162" s="285"/>
      <c r="MLP162" s="285"/>
      <c r="MLQ162" s="285"/>
      <c r="MLR162" s="286"/>
      <c r="MLS162" s="287"/>
      <c r="MLT162" s="287"/>
      <c r="MLU162" s="285"/>
      <c r="MLV162" s="288"/>
      <c r="MLW162" s="288"/>
      <c r="MLX162" s="289"/>
      <c r="MLY162" s="285"/>
      <c r="MLZ162" s="285"/>
      <c r="MMA162" s="285"/>
      <c r="MMB162" s="285"/>
      <c r="MMC162" s="285"/>
      <c r="MMD162" s="283"/>
      <c r="MME162" s="284"/>
      <c r="MMF162" s="285"/>
      <c r="MMG162" s="285"/>
      <c r="MMH162" s="285"/>
      <c r="MMI162" s="285"/>
      <c r="MMJ162" s="285"/>
      <c r="MMK162" s="285"/>
      <c r="MML162" s="285"/>
      <c r="MMM162" s="285"/>
      <c r="MMN162" s="285"/>
      <c r="MMO162" s="286"/>
      <c r="MMP162" s="287"/>
      <c r="MMQ162" s="287"/>
      <c r="MMR162" s="285"/>
      <c r="MMS162" s="288"/>
      <c r="MMT162" s="288"/>
      <c r="MMU162" s="289"/>
      <c r="MMV162" s="285"/>
      <c r="MMW162" s="285"/>
      <c r="MMX162" s="285"/>
      <c r="MMY162" s="285"/>
      <c r="MMZ162" s="285"/>
      <c r="MNA162" s="283"/>
      <c r="MNB162" s="284"/>
      <c r="MNC162" s="285"/>
      <c r="MND162" s="285"/>
      <c r="MNE162" s="285"/>
      <c r="MNF162" s="285"/>
      <c r="MNG162" s="285"/>
      <c r="MNH162" s="285"/>
      <c r="MNI162" s="285"/>
      <c r="MNJ162" s="285"/>
      <c r="MNK162" s="285"/>
      <c r="MNL162" s="286"/>
      <c r="MNM162" s="287"/>
      <c r="MNN162" s="287"/>
      <c r="MNO162" s="285"/>
      <c r="MNP162" s="288"/>
      <c r="MNQ162" s="288"/>
      <c r="MNR162" s="289"/>
      <c r="MNS162" s="285"/>
      <c r="MNT162" s="285"/>
      <c r="MNU162" s="285"/>
      <c r="MNV162" s="285"/>
      <c r="MNW162" s="285"/>
      <c r="MNX162" s="283"/>
      <c r="MNY162" s="284"/>
      <c r="MNZ162" s="285"/>
      <c r="MOA162" s="285"/>
      <c r="MOB162" s="285"/>
      <c r="MOC162" s="285"/>
      <c r="MOD162" s="285"/>
      <c r="MOE162" s="285"/>
      <c r="MOF162" s="285"/>
      <c r="MOG162" s="285"/>
      <c r="MOH162" s="285"/>
      <c r="MOI162" s="286"/>
      <c r="MOJ162" s="287"/>
      <c r="MOK162" s="287"/>
      <c r="MOL162" s="285"/>
      <c r="MOM162" s="288"/>
      <c r="MON162" s="288"/>
      <c r="MOO162" s="289"/>
      <c r="MOP162" s="285"/>
      <c r="MOQ162" s="285"/>
      <c r="MOR162" s="285"/>
      <c r="MOS162" s="285"/>
      <c r="MOT162" s="285"/>
      <c r="MOU162" s="283"/>
      <c r="MOV162" s="284"/>
      <c r="MOW162" s="285"/>
      <c r="MOX162" s="285"/>
      <c r="MOY162" s="285"/>
      <c r="MOZ162" s="285"/>
      <c r="MPA162" s="285"/>
      <c r="MPB162" s="285"/>
      <c r="MPC162" s="285"/>
      <c r="MPD162" s="285"/>
      <c r="MPE162" s="285"/>
      <c r="MPF162" s="286"/>
      <c r="MPG162" s="287"/>
      <c r="MPH162" s="287"/>
      <c r="MPI162" s="285"/>
      <c r="MPJ162" s="288"/>
      <c r="MPK162" s="288"/>
      <c r="MPL162" s="289"/>
      <c r="MPM162" s="285"/>
      <c r="MPN162" s="285"/>
      <c r="MPO162" s="285"/>
      <c r="MPP162" s="285"/>
      <c r="MPQ162" s="285"/>
      <c r="MPR162" s="283"/>
      <c r="MPS162" s="284"/>
      <c r="MPT162" s="285"/>
      <c r="MPU162" s="285"/>
      <c r="MPV162" s="285"/>
      <c r="MPW162" s="285"/>
      <c r="MPX162" s="285"/>
      <c r="MPY162" s="285"/>
      <c r="MPZ162" s="285"/>
      <c r="MQA162" s="285"/>
      <c r="MQB162" s="285"/>
      <c r="MQC162" s="286"/>
      <c r="MQD162" s="287"/>
      <c r="MQE162" s="287"/>
      <c r="MQF162" s="285"/>
      <c r="MQG162" s="288"/>
      <c r="MQH162" s="288"/>
      <c r="MQI162" s="289"/>
      <c r="MQJ162" s="285"/>
      <c r="MQK162" s="285"/>
      <c r="MQL162" s="285"/>
      <c r="MQM162" s="285"/>
      <c r="MQN162" s="285"/>
      <c r="MQO162" s="283"/>
      <c r="MQP162" s="284"/>
      <c r="MQQ162" s="285"/>
      <c r="MQR162" s="285"/>
      <c r="MQS162" s="285"/>
      <c r="MQT162" s="285"/>
      <c r="MQU162" s="285"/>
      <c r="MQV162" s="285"/>
      <c r="MQW162" s="285"/>
      <c r="MQX162" s="285"/>
      <c r="MQY162" s="285"/>
      <c r="MQZ162" s="286"/>
      <c r="MRA162" s="287"/>
      <c r="MRB162" s="287"/>
      <c r="MRC162" s="285"/>
      <c r="MRD162" s="288"/>
      <c r="MRE162" s="288"/>
      <c r="MRF162" s="289"/>
      <c r="MRG162" s="285"/>
      <c r="MRH162" s="285"/>
      <c r="MRI162" s="285"/>
      <c r="MRJ162" s="285"/>
      <c r="MRK162" s="285"/>
      <c r="MRL162" s="283"/>
      <c r="MRM162" s="284"/>
      <c r="MRN162" s="285"/>
      <c r="MRO162" s="285"/>
      <c r="MRP162" s="285"/>
      <c r="MRQ162" s="285"/>
      <c r="MRR162" s="285"/>
      <c r="MRS162" s="285"/>
      <c r="MRT162" s="285"/>
      <c r="MRU162" s="285"/>
      <c r="MRV162" s="285"/>
      <c r="MRW162" s="286"/>
      <c r="MRX162" s="287"/>
      <c r="MRY162" s="287"/>
      <c r="MRZ162" s="285"/>
      <c r="MSA162" s="288"/>
      <c r="MSB162" s="288"/>
      <c r="MSC162" s="289"/>
      <c r="MSD162" s="285"/>
      <c r="MSE162" s="285"/>
      <c r="MSF162" s="285"/>
      <c r="MSG162" s="285"/>
      <c r="MSH162" s="285"/>
      <c r="MSI162" s="283"/>
      <c r="MSJ162" s="284"/>
      <c r="MSK162" s="285"/>
      <c r="MSL162" s="285"/>
      <c r="MSM162" s="285"/>
      <c r="MSN162" s="285"/>
      <c r="MSO162" s="285"/>
      <c r="MSP162" s="285"/>
      <c r="MSQ162" s="285"/>
      <c r="MSR162" s="285"/>
      <c r="MSS162" s="285"/>
      <c r="MST162" s="286"/>
      <c r="MSU162" s="287"/>
      <c r="MSV162" s="287"/>
      <c r="MSW162" s="285"/>
      <c r="MSX162" s="288"/>
      <c r="MSY162" s="288"/>
      <c r="MSZ162" s="289"/>
      <c r="MTA162" s="285"/>
      <c r="MTB162" s="285"/>
      <c r="MTC162" s="285"/>
      <c r="MTD162" s="285"/>
      <c r="MTE162" s="285"/>
      <c r="MTF162" s="283"/>
      <c r="MTG162" s="284"/>
      <c r="MTH162" s="285"/>
      <c r="MTI162" s="285"/>
      <c r="MTJ162" s="285"/>
      <c r="MTK162" s="285"/>
      <c r="MTL162" s="285"/>
      <c r="MTM162" s="285"/>
      <c r="MTN162" s="285"/>
      <c r="MTO162" s="285"/>
      <c r="MTP162" s="285"/>
      <c r="MTQ162" s="286"/>
      <c r="MTR162" s="287"/>
      <c r="MTS162" s="287"/>
      <c r="MTT162" s="285"/>
      <c r="MTU162" s="288"/>
      <c r="MTV162" s="288"/>
      <c r="MTW162" s="289"/>
      <c r="MTX162" s="285"/>
      <c r="MTY162" s="285"/>
      <c r="MTZ162" s="285"/>
      <c r="MUA162" s="285"/>
      <c r="MUB162" s="285"/>
      <c r="MUC162" s="283"/>
      <c r="MUD162" s="284"/>
      <c r="MUE162" s="285"/>
      <c r="MUF162" s="285"/>
      <c r="MUG162" s="285"/>
      <c r="MUH162" s="285"/>
      <c r="MUI162" s="285"/>
      <c r="MUJ162" s="285"/>
      <c r="MUK162" s="285"/>
      <c r="MUL162" s="285"/>
      <c r="MUM162" s="285"/>
      <c r="MUN162" s="286"/>
      <c r="MUO162" s="287"/>
      <c r="MUP162" s="287"/>
      <c r="MUQ162" s="285"/>
      <c r="MUR162" s="288"/>
      <c r="MUS162" s="288"/>
      <c r="MUT162" s="289"/>
      <c r="MUU162" s="285"/>
      <c r="MUV162" s="285"/>
      <c r="MUW162" s="285"/>
      <c r="MUX162" s="285"/>
      <c r="MUY162" s="285"/>
      <c r="MUZ162" s="283"/>
      <c r="MVA162" s="284"/>
      <c r="MVB162" s="285"/>
      <c r="MVC162" s="285"/>
      <c r="MVD162" s="285"/>
      <c r="MVE162" s="285"/>
      <c r="MVF162" s="285"/>
      <c r="MVG162" s="285"/>
      <c r="MVH162" s="285"/>
      <c r="MVI162" s="285"/>
      <c r="MVJ162" s="285"/>
      <c r="MVK162" s="286"/>
      <c r="MVL162" s="287"/>
      <c r="MVM162" s="287"/>
      <c r="MVN162" s="285"/>
      <c r="MVO162" s="288"/>
      <c r="MVP162" s="288"/>
      <c r="MVQ162" s="289"/>
      <c r="MVR162" s="285"/>
      <c r="MVS162" s="285"/>
      <c r="MVT162" s="285"/>
      <c r="MVU162" s="285"/>
      <c r="MVV162" s="285"/>
      <c r="MVW162" s="283"/>
      <c r="MVX162" s="284"/>
      <c r="MVY162" s="285"/>
      <c r="MVZ162" s="285"/>
      <c r="MWA162" s="285"/>
      <c r="MWB162" s="285"/>
      <c r="MWC162" s="285"/>
      <c r="MWD162" s="285"/>
      <c r="MWE162" s="285"/>
      <c r="MWF162" s="285"/>
      <c r="MWG162" s="285"/>
      <c r="MWH162" s="286"/>
      <c r="MWI162" s="287"/>
      <c r="MWJ162" s="287"/>
      <c r="MWK162" s="285"/>
      <c r="MWL162" s="288"/>
      <c r="MWM162" s="288"/>
      <c r="MWN162" s="289"/>
      <c r="MWO162" s="285"/>
      <c r="MWP162" s="285"/>
      <c r="MWQ162" s="285"/>
      <c r="MWR162" s="285"/>
      <c r="MWS162" s="285"/>
      <c r="MWT162" s="283"/>
      <c r="MWU162" s="284"/>
      <c r="MWV162" s="285"/>
      <c r="MWW162" s="285"/>
      <c r="MWX162" s="285"/>
      <c r="MWY162" s="285"/>
      <c r="MWZ162" s="285"/>
      <c r="MXA162" s="285"/>
      <c r="MXB162" s="285"/>
      <c r="MXC162" s="285"/>
      <c r="MXD162" s="285"/>
      <c r="MXE162" s="286"/>
      <c r="MXF162" s="287"/>
      <c r="MXG162" s="287"/>
      <c r="MXH162" s="285"/>
      <c r="MXI162" s="288"/>
      <c r="MXJ162" s="288"/>
      <c r="MXK162" s="289"/>
      <c r="MXL162" s="285"/>
      <c r="MXM162" s="285"/>
      <c r="MXN162" s="285"/>
      <c r="MXO162" s="285"/>
      <c r="MXP162" s="285"/>
      <c r="MXQ162" s="283"/>
      <c r="MXR162" s="284"/>
      <c r="MXS162" s="285"/>
      <c r="MXT162" s="285"/>
      <c r="MXU162" s="285"/>
      <c r="MXV162" s="285"/>
      <c r="MXW162" s="285"/>
      <c r="MXX162" s="285"/>
      <c r="MXY162" s="285"/>
      <c r="MXZ162" s="285"/>
      <c r="MYA162" s="285"/>
      <c r="MYB162" s="286"/>
      <c r="MYC162" s="287"/>
      <c r="MYD162" s="287"/>
      <c r="MYE162" s="285"/>
      <c r="MYF162" s="288"/>
      <c r="MYG162" s="288"/>
      <c r="MYH162" s="289"/>
      <c r="MYI162" s="285"/>
      <c r="MYJ162" s="285"/>
      <c r="MYK162" s="285"/>
      <c r="MYL162" s="285"/>
      <c r="MYM162" s="285"/>
      <c r="MYN162" s="283"/>
      <c r="MYO162" s="284"/>
      <c r="MYP162" s="285"/>
      <c r="MYQ162" s="285"/>
      <c r="MYR162" s="285"/>
      <c r="MYS162" s="285"/>
      <c r="MYT162" s="285"/>
      <c r="MYU162" s="285"/>
      <c r="MYV162" s="285"/>
      <c r="MYW162" s="285"/>
      <c r="MYX162" s="285"/>
      <c r="MYY162" s="286"/>
      <c r="MYZ162" s="287"/>
      <c r="MZA162" s="287"/>
      <c r="MZB162" s="285"/>
      <c r="MZC162" s="288"/>
      <c r="MZD162" s="288"/>
      <c r="MZE162" s="289"/>
      <c r="MZF162" s="285"/>
      <c r="MZG162" s="285"/>
      <c r="MZH162" s="285"/>
      <c r="MZI162" s="285"/>
      <c r="MZJ162" s="285"/>
      <c r="MZK162" s="283"/>
      <c r="MZL162" s="284"/>
      <c r="MZM162" s="285"/>
      <c r="MZN162" s="285"/>
      <c r="MZO162" s="285"/>
      <c r="MZP162" s="285"/>
      <c r="MZQ162" s="285"/>
      <c r="MZR162" s="285"/>
      <c r="MZS162" s="285"/>
      <c r="MZT162" s="285"/>
      <c r="MZU162" s="285"/>
      <c r="MZV162" s="286"/>
      <c r="MZW162" s="287"/>
      <c r="MZX162" s="287"/>
      <c r="MZY162" s="285"/>
      <c r="MZZ162" s="288"/>
      <c r="NAA162" s="288"/>
      <c r="NAB162" s="289"/>
      <c r="NAC162" s="285"/>
      <c r="NAD162" s="285"/>
      <c r="NAE162" s="285"/>
      <c r="NAF162" s="285"/>
      <c r="NAG162" s="285"/>
      <c r="NAH162" s="283"/>
      <c r="NAI162" s="284"/>
      <c r="NAJ162" s="285"/>
      <c r="NAK162" s="285"/>
      <c r="NAL162" s="285"/>
      <c r="NAM162" s="285"/>
      <c r="NAN162" s="285"/>
      <c r="NAO162" s="285"/>
      <c r="NAP162" s="285"/>
      <c r="NAQ162" s="285"/>
      <c r="NAR162" s="285"/>
      <c r="NAS162" s="286"/>
      <c r="NAT162" s="287"/>
      <c r="NAU162" s="287"/>
      <c r="NAV162" s="285"/>
      <c r="NAW162" s="288"/>
      <c r="NAX162" s="288"/>
      <c r="NAY162" s="289"/>
      <c r="NAZ162" s="285"/>
      <c r="NBA162" s="285"/>
      <c r="NBB162" s="285"/>
      <c r="NBC162" s="285"/>
      <c r="NBD162" s="285"/>
      <c r="NBE162" s="283"/>
      <c r="NBF162" s="284"/>
      <c r="NBG162" s="285"/>
      <c r="NBH162" s="285"/>
      <c r="NBI162" s="285"/>
      <c r="NBJ162" s="285"/>
      <c r="NBK162" s="285"/>
      <c r="NBL162" s="285"/>
      <c r="NBM162" s="285"/>
      <c r="NBN162" s="285"/>
      <c r="NBO162" s="285"/>
      <c r="NBP162" s="286"/>
      <c r="NBQ162" s="287"/>
      <c r="NBR162" s="287"/>
      <c r="NBS162" s="285"/>
      <c r="NBT162" s="288"/>
      <c r="NBU162" s="288"/>
      <c r="NBV162" s="289"/>
      <c r="NBW162" s="285"/>
      <c r="NBX162" s="285"/>
      <c r="NBY162" s="285"/>
      <c r="NBZ162" s="285"/>
      <c r="NCA162" s="285"/>
      <c r="NCB162" s="283"/>
      <c r="NCC162" s="284"/>
      <c r="NCD162" s="285"/>
      <c r="NCE162" s="285"/>
      <c r="NCF162" s="285"/>
      <c r="NCG162" s="285"/>
      <c r="NCH162" s="285"/>
      <c r="NCI162" s="285"/>
      <c r="NCJ162" s="285"/>
      <c r="NCK162" s="285"/>
      <c r="NCL162" s="285"/>
      <c r="NCM162" s="286"/>
      <c r="NCN162" s="287"/>
      <c r="NCO162" s="287"/>
      <c r="NCP162" s="285"/>
      <c r="NCQ162" s="288"/>
      <c r="NCR162" s="288"/>
      <c r="NCS162" s="289"/>
      <c r="NCT162" s="285"/>
      <c r="NCU162" s="285"/>
      <c r="NCV162" s="285"/>
      <c r="NCW162" s="285"/>
      <c r="NCX162" s="285"/>
      <c r="NCY162" s="283"/>
      <c r="NCZ162" s="284"/>
      <c r="NDA162" s="285"/>
      <c r="NDB162" s="285"/>
      <c r="NDC162" s="285"/>
      <c r="NDD162" s="285"/>
      <c r="NDE162" s="285"/>
      <c r="NDF162" s="285"/>
      <c r="NDG162" s="285"/>
      <c r="NDH162" s="285"/>
      <c r="NDI162" s="285"/>
      <c r="NDJ162" s="286"/>
      <c r="NDK162" s="287"/>
      <c r="NDL162" s="287"/>
      <c r="NDM162" s="285"/>
      <c r="NDN162" s="288"/>
      <c r="NDO162" s="288"/>
      <c r="NDP162" s="289"/>
      <c r="NDQ162" s="285"/>
      <c r="NDR162" s="285"/>
      <c r="NDS162" s="285"/>
      <c r="NDT162" s="285"/>
      <c r="NDU162" s="285"/>
      <c r="NDV162" s="283"/>
      <c r="NDW162" s="284"/>
      <c r="NDX162" s="285"/>
      <c r="NDY162" s="285"/>
      <c r="NDZ162" s="285"/>
      <c r="NEA162" s="285"/>
      <c r="NEB162" s="285"/>
      <c r="NEC162" s="285"/>
      <c r="NED162" s="285"/>
      <c r="NEE162" s="285"/>
      <c r="NEF162" s="285"/>
      <c r="NEG162" s="286"/>
      <c r="NEH162" s="287"/>
      <c r="NEI162" s="287"/>
      <c r="NEJ162" s="285"/>
      <c r="NEK162" s="288"/>
      <c r="NEL162" s="288"/>
      <c r="NEM162" s="289"/>
      <c r="NEN162" s="285"/>
      <c r="NEO162" s="285"/>
      <c r="NEP162" s="285"/>
      <c r="NEQ162" s="285"/>
      <c r="NER162" s="285"/>
      <c r="NES162" s="283"/>
      <c r="NET162" s="284"/>
      <c r="NEU162" s="285"/>
      <c r="NEV162" s="285"/>
      <c r="NEW162" s="285"/>
      <c r="NEX162" s="285"/>
      <c r="NEY162" s="285"/>
      <c r="NEZ162" s="285"/>
      <c r="NFA162" s="285"/>
      <c r="NFB162" s="285"/>
      <c r="NFC162" s="285"/>
      <c r="NFD162" s="286"/>
      <c r="NFE162" s="287"/>
      <c r="NFF162" s="287"/>
      <c r="NFG162" s="285"/>
      <c r="NFH162" s="288"/>
      <c r="NFI162" s="288"/>
      <c r="NFJ162" s="289"/>
      <c r="NFK162" s="285"/>
      <c r="NFL162" s="285"/>
      <c r="NFM162" s="285"/>
      <c r="NFN162" s="285"/>
      <c r="NFO162" s="285"/>
      <c r="NFP162" s="283"/>
      <c r="NFQ162" s="284"/>
      <c r="NFR162" s="285"/>
      <c r="NFS162" s="285"/>
      <c r="NFT162" s="285"/>
      <c r="NFU162" s="285"/>
      <c r="NFV162" s="285"/>
      <c r="NFW162" s="285"/>
      <c r="NFX162" s="285"/>
      <c r="NFY162" s="285"/>
      <c r="NFZ162" s="285"/>
      <c r="NGA162" s="286"/>
      <c r="NGB162" s="287"/>
      <c r="NGC162" s="287"/>
      <c r="NGD162" s="285"/>
      <c r="NGE162" s="288"/>
      <c r="NGF162" s="288"/>
      <c r="NGG162" s="289"/>
      <c r="NGH162" s="285"/>
      <c r="NGI162" s="285"/>
      <c r="NGJ162" s="285"/>
      <c r="NGK162" s="285"/>
      <c r="NGL162" s="285"/>
      <c r="NGM162" s="283"/>
      <c r="NGN162" s="284"/>
      <c r="NGO162" s="285"/>
      <c r="NGP162" s="285"/>
      <c r="NGQ162" s="285"/>
      <c r="NGR162" s="285"/>
      <c r="NGS162" s="285"/>
      <c r="NGT162" s="285"/>
      <c r="NGU162" s="285"/>
      <c r="NGV162" s="285"/>
      <c r="NGW162" s="285"/>
      <c r="NGX162" s="286"/>
      <c r="NGY162" s="287"/>
      <c r="NGZ162" s="287"/>
      <c r="NHA162" s="285"/>
      <c r="NHB162" s="288"/>
      <c r="NHC162" s="288"/>
      <c r="NHD162" s="289"/>
      <c r="NHE162" s="285"/>
      <c r="NHF162" s="285"/>
      <c r="NHG162" s="285"/>
      <c r="NHH162" s="285"/>
      <c r="NHI162" s="285"/>
      <c r="NHJ162" s="283"/>
      <c r="NHK162" s="284"/>
      <c r="NHL162" s="285"/>
      <c r="NHM162" s="285"/>
      <c r="NHN162" s="285"/>
      <c r="NHO162" s="285"/>
      <c r="NHP162" s="285"/>
      <c r="NHQ162" s="285"/>
      <c r="NHR162" s="285"/>
      <c r="NHS162" s="285"/>
      <c r="NHT162" s="285"/>
      <c r="NHU162" s="286"/>
      <c r="NHV162" s="287"/>
      <c r="NHW162" s="287"/>
      <c r="NHX162" s="285"/>
      <c r="NHY162" s="288"/>
      <c r="NHZ162" s="288"/>
      <c r="NIA162" s="289"/>
      <c r="NIB162" s="285"/>
      <c r="NIC162" s="285"/>
      <c r="NID162" s="285"/>
      <c r="NIE162" s="285"/>
      <c r="NIF162" s="285"/>
      <c r="NIG162" s="283"/>
      <c r="NIH162" s="284"/>
      <c r="NII162" s="285"/>
      <c r="NIJ162" s="285"/>
      <c r="NIK162" s="285"/>
      <c r="NIL162" s="285"/>
      <c r="NIM162" s="285"/>
      <c r="NIN162" s="285"/>
      <c r="NIO162" s="285"/>
      <c r="NIP162" s="285"/>
      <c r="NIQ162" s="285"/>
      <c r="NIR162" s="286"/>
      <c r="NIS162" s="287"/>
      <c r="NIT162" s="287"/>
      <c r="NIU162" s="285"/>
      <c r="NIV162" s="288"/>
      <c r="NIW162" s="288"/>
      <c r="NIX162" s="289"/>
      <c r="NIY162" s="285"/>
      <c r="NIZ162" s="285"/>
      <c r="NJA162" s="285"/>
      <c r="NJB162" s="285"/>
      <c r="NJC162" s="285"/>
      <c r="NJD162" s="283"/>
      <c r="NJE162" s="284"/>
      <c r="NJF162" s="285"/>
      <c r="NJG162" s="285"/>
      <c r="NJH162" s="285"/>
      <c r="NJI162" s="285"/>
      <c r="NJJ162" s="285"/>
      <c r="NJK162" s="285"/>
      <c r="NJL162" s="285"/>
      <c r="NJM162" s="285"/>
      <c r="NJN162" s="285"/>
      <c r="NJO162" s="286"/>
      <c r="NJP162" s="287"/>
      <c r="NJQ162" s="287"/>
      <c r="NJR162" s="285"/>
      <c r="NJS162" s="288"/>
      <c r="NJT162" s="288"/>
      <c r="NJU162" s="289"/>
      <c r="NJV162" s="285"/>
      <c r="NJW162" s="285"/>
      <c r="NJX162" s="285"/>
      <c r="NJY162" s="285"/>
      <c r="NJZ162" s="285"/>
      <c r="NKA162" s="283"/>
      <c r="NKB162" s="284"/>
      <c r="NKC162" s="285"/>
      <c r="NKD162" s="285"/>
      <c r="NKE162" s="285"/>
      <c r="NKF162" s="285"/>
      <c r="NKG162" s="285"/>
      <c r="NKH162" s="285"/>
      <c r="NKI162" s="285"/>
      <c r="NKJ162" s="285"/>
      <c r="NKK162" s="285"/>
      <c r="NKL162" s="286"/>
      <c r="NKM162" s="287"/>
      <c r="NKN162" s="287"/>
      <c r="NKO162" s="285"/>
      <c r="NKP162" s="288"/>
      <c r="NKQ162" s="288"/>
      <c r="NKR162" s="289"/>
      <c r="NKS162" s="285"/>
      <c r="NKT162" s="285"/>
      <c r="NKU162" s="285"/>
      <c r="NKV162" s="285"/>
      <c r="NKW162" s="285"/>
      <c r="NKX162" s="283"/>
      <c r="NKY162" s="284"/>
      <c r="NKZ162" s="285"/>
      <c r="NLA162" s="285"/>
      <c r="NLB162" s="285"/>
      <c r="NLC162" s="285"/>
      <c r="NLD162" s="285"/>
      <c r="NLE162" s="285"/>
      <c r="NLF162" s="285"/>
      <c r="NLG162" s="285"/>
      <c r="NLH162" s="285"/>
      <c r="NLI162" s="286"/>
      <c r="NLJ162" s="287"/>
      <c r="NLK162" s="287"/>
      <c r="NLL162" s="285"/>
      <c r="NLM162" s="288"/>
      <c r="NLN162" s="288"/>
      <c r="NLO162" s="289"/>
      <c r="NLP162" s="285"/>
      <c r="NLQ162" s="285"/>
      <c r="NLR162" s="285"/>
      <c r="NLS162" s="285"/>
      <c r="NLT162" s="285"/>
      <c r="NLU162" s="283"/>
      <c r="NLV162" s="284"/>
      <c r="NLW162" s="285"/>
      <c r="NLX162" s="285"/>
      <c r="NLY162" s="285"/>
      <c r="NLZ162" s="285"/>
      <c r="NMA162" s="285"/>
      <c r="NMB162" s="285"/>
      <c r="NMC162" s="285"/>
      <c r="NMD162" s="285"/>
      <c r="NME162" s="285"/>
      <c r="NMF162" s="286"/>
      <c r="NMG162" s="287"/>
      <c r="NMH162" s="287"/>
      <c r="NMI162" s="285"/>
      <c r="NMJ162" s="288"/>
      <c r="NMK162" s="288"/>
      <c r="NML162" s="289"/>
      <c r="NMM162" s="285"/>
      <c r="NMN162" s="285"/>
      <c r="NMO162" s="285"/>
      <c r="NMP162" s="285"/>
      <c r="NMQ162" s="285"/>
      <c r="NMR162" s="283"/>
      <c r="NMS162" s="284"/>
      <c r="NMT162" s="285"/>
      <c r="NMU162" s="285"/>
      <c r="NMV162" s="285"/>
      <c r="NMW162" s="285"/>
      <c r="NMX162" s="285"/>
      <c r="NMY162" s="285"/>
      <c r="NMZ162" s="285"/>
      <c r="NNA162" s="285"/>
      <c r="NNB162" s="285"/>
      <c r="NNC162" s="286"/>
      <c r="NND162" s="287"/>
      <c r="NNE162" s="287"/>
      <c r="NNF162" s="285"/>
      <c r="NNG162" s="288"/>
      <c r="NNH162" s="288"/>
      <c r="NNI162" s="289"/>
      <c r="NNJ162" s="285"/>
      <c r="NNK162" s="285"/>
      <c r="NNL162" s="285"/>
      <c r="NNM162" s="285"/>
      <c r="NNN162" s="285"/>
      <c r="NNO162" s="283"/>
      <c r="NNP162" s="284"/>
      <c r="NNQ162" s="285"/>
      <c r="NNR162" s="285"/>
      <c r="NNS162" s="285"/>
      <c r="NNT162" s="285"/>
      <c r="NNU162" s="285"/>
      <c r="NNV162" s="285"/>
      <c r="NNW162" s="285"/>
      <c r="NNX162" s="285"/>
      <c r="NNY162" s="285"/>
      <c r="NNZ162" s="286"/>
      <c r="NOA162" s="287"/>
      <c r="NOB162" s="287"/>
      <c r="NOC162" s="285"/>
      <c r="NOD162" s="288"/>
      <c r="NOE162" s="288"/>
      <c r="NOF162" s="289"/>
      <c r="NOG162" s="285"/>
      <c r="NOH162" s="285"/>
      <c r="NOI162" s="285"/>
      <c r="NOJ162" s="285"/>
      <c r="NOK162" s="285"/>
      <c r="NOL162" s="283"/>
      <c r="NOM162" s="284"/>
      <c r="NON162" s="285"/>
      <c r="NOO162" s="285"/>
      <c r="NOP162" s="285"/>
      <c r="NOQ162" s="285"/>
      <c r="NOR162" s="285"/>
      <c r="NOS162" s="285"/>
      <c r="NOT162" s="285"/>
      <c r="NOU162" s="285"/>
      <c r="NOV162" s="285"/>
      <c r="NOW162" s="286"/>
      <c r="NOX162" s="287"/>
      <c r="NOY162" s="287"/>
      <c r="NOZ162" s="285"/>
      <c r="NPA162" s="288"/>
      <c r="NPB162" s="288"/>
      <c r="NPC162" s="289"/>
      <c r="NPD162" s="285"/>
      <c r="NPE162" s="285"/>
      <c r="NPF162" s="285"/>
      <c r="NPG162" s="285"/>
      <c r="NPH162" s="285"/>
      <c r="NPI162" s="283"/>
      <c r="NPJ162" s="284"/>
      <c r="NPK162" s="285"/>
      <c r="NPL162" s="285"/>
      <c r="NPM162" s="285"/>
      <c r="NPN162" s="285"/>
      <c r="NPO162" s="285"/>
      <c r="NPP162" s="285"/>
      <c r="NPQ162" s="285"/>
      <c r="NPR162" s="285"/>
      <c r="NPS162" s="285"/>
      <c r="NPT162" s="286"/>
      <c r="NPU162" s="287"/>
      <c r="NPV162" s="287"/>
      <c r="NPW162" s="285"/>
      <c r="NPX162" s="288"/>
      <c r="NPY162" s="288"/>
      <c r="NPZ162" s="289"/>
      <c r="NQA162" s="285"/>
      <c r="NQB162" s="285"/>
      <c r="NQC162" s="285"/>
      <c r="NQD162" s="285"/>
      <c r="NQE162" s="285"/>
      <c r="NQF162" s="283"/>
      <c r="NQG162" s="284"/>
      <c r="NQH162" s="285"/>
      <c r="NQI162" s="285"/>
      <c r="NQJ162" s="285"/>
      <c r="NQK162" s="285"/>
      <c r="NQL162" s="285"/>
      <c r="NQM162" s="285"/>
      <c r="NQN162" s="285"/>
      <c r="NQO162" s="285"/>
      <c r="NQP162" s="285"/>
      <c r="NQQ162" s="286"/>
      <c r="NQR162" s="287"/>
      <c r="NQS162" s="287"/>
      <c r="NQT162" s="285"/>
      <c r="NQU162" s="288"/>
      <c r="NQV162" s="288"/>
      <c r="NQW162" s="289"/>
      <c r="NQX162" s="285"/>
      <c r="NQY162" s="285"/>
      <c r="NQZ162" s="285"/>
      <c r="NRA162" s="285"/>
      <c r="NRB162" s="285"/>
      <c r="NRC162" s="283"/>
      <c r="NRD162" s="284"/>
      <c r="NRE162" s="285"/>
      <c r="NRF162" s="285"/>
      <c r="NRG162" s="285"/>
      <c r="NRH162" s="285"/>
      <c r="NRI162" s="285"/>
      <c r="NRJ162" s="285"/>
      <c r="NRK162" s="285"/>
      <c r="NRL162" s="285"/>
      <c r="NRM162" s="285"/>
      <c r="NRN162" s="286"/>
      <c r="NRO162" s="287"/>
      <c r="NRP162" s="287"/>
      <c r="NRQ162" s="285"/>
      <c r="NRR162" s="288"/>
      <c r="NRS162" s="288"/>
      <c r="NRT162" s="289"/>
      <c r="NRU162" s="285"/>
      <c r="NRV162" s="285"/>
      <c r="NRW162" s="285"/>
      <c r="NRX162" s="285"/>
      <c r="NRY162" s="285"/>
      <c r="NRZ162" s="283"/>
      <c r="NSA162" s="284"/>
      <c r="NSB162" s="285"/>
      <c r="NSC162" s="285"/>
      <c r="NSD162" s="285"/>
      <c r="NSE162" s="285"/>
      <c r="NSF162" s="285"/>
      <c r="NSG162" s="285"/>
      <c r="NSH162" s="285"/>
      <c r="NSI162" s="285"/>
      <c r="NSJ162" s="285"/>
      <c r="NSK162" s="286"/>
      <c r="NSL162" s="287"/>
      <c r="NSM162" s="287"/>
      <c r="NSN162" s="285"/>
      <c r="NSO162" s="288"/>
      <c r="NSP162" s="288"/>
      <c r="NSQ162" s="289"/>
      <c r="NSR162" s="285"/>
      <c r="NSS162" s="285"/>
      <c r="NST162" s="285"/>
      <c r="NSU162" s="285"/>
      <c r="NSV162" s="285"/>
      <c r="NSW162" s="283"/>
      <c r="NSX162" s="284"/>
      <c r="NSY162" s="285"/>
      <c r="NSZ162" s="285"/>
      <c r="NTA162" s="285"/>
      <c r="NTB162" s="285"/>
      <c r="NTC162" s="285"/>
      <c r="NTD162" s="285"/>
      <c r="NTE162" s="285"/>
      <c r="NTF162" s="285"/>
      <c r="NTG162" s="285"/>
      <c r="NTH162" s="286"/>
      <c r="NTI162" s="287"/>
      <c r="NTJ162" s="287"/>
      <c r="NTK162" s="285"/>
      <c r="NTL162" s="288"/>
      <c r="NTM162" s="288"/>
      <c r="NTN162" s="289"/>
      <c r="NTO162" s="285"/>
      <c r="NTP162" s="285"/>
      <c r="NTQ162" s="285"/>
      <c r="NTR162" s="285"/>
      <c r="NTS162" s="285"/>
      <c r="NTT162" s="283"/>
      <c r="NTU162" s="284"/>
      <c r="NTV162" s="285"/>
      <c r="NTW162" s="285"/>
      <c r="NTX162" s="285"/>
      <c r="NTY162" s="285"/>
      <c r="NTZ162" s="285"/>
      <c r="NUA162" s="285"/>
      <c r="NUB162" s="285"/>
      <c r="NUC162" s="285"/>
      <c r="NUD162" s="285"/>
      <c r="NUE162" s="286"/>
      <c r="NUF162" s="287"/>
      <c r="NUG162" s="287"/>
      <c r="NUH162" s="285"/>
      <c r="NUI162" s="288"/>
      <c r="NUJ162" s="288"/>
      <c r="NUK162" s="289"/>
      <c r="NUL162" s="285"/>
      <c r="NUM162" s="285"/>
      <c r="NUN162" s="285"/>
      <c r="NUO162" s="285"/>
      <c r="NUP162" s="285"/>
      <c r="NUQ162" s="283"/>
      <c r="NUR162" s="284"/>
      <c r="NUS162" s="285"/>
      <c r="NUT162" s="285"/>
      <c r="NUU162" s="285"/>
      <c r="NUV162" s="285"/>
      <c r="NUW162" s="285"/>
      <c r="NUX162" s="285"/>
      <c r="NUY162" s="285"/>
      <c r="NUZ162" s="285"/>
      <c r="NVA162" s="285"/>
      <c r="NVB162" s="286"/>
      <c r="NVC162" s="287"/>
      <c r="NVD162" s="287"/>
      <c r="NVE162" s="285"/>
      <c r="NVF162" s="288"/>
      <c r="NVG162" s="288"/>
      <c r="NVH162" s="289"/>
      <c r="NVI162" s="285"/>
      <c r="NVJ162" s="285"/>
      <c r="NVK162" s="285"/>
      <c r="NVL162" s="285"/>
      <c r="NVM162" s="285"/>
      <c r="NVN162" s="283"/>
      <c r="NVO162" s="284"/>
      <c r="NVP162" s="285"/>
      <c r="NVQ162" s="285"/>
      <c r="NVR162" s="285"/>
      <c r="NVS162" s="285"/>
      <c r="NVT162" s="285"/>
      <c r="NVU162" s="285"/>
      <c r="NVV162" s="285"/>
      <c r="NVW162" s="285"/>
      <c r="NVX162" s="285"/>
      <c r="NVY162" s="286"/>
      <c r="NVZ162" s="287"/>
      <c r="NWA162" s="287"/>
      <c r="NWB162" s="285"/>
      <c r="NWC162" s="288"/>
      <c r="NWD162" s="288"/>
      <c r="NWE162" s="289"/>
      <c r="NWF162" s="285"/>
      <c r="NWG162" s="285"/>
      <c r="NWH162" s="285"/>
      <c r="NWI162" s="285"/>
      <c r="NWJ162" s="285"/>
      <c r="NWK162" s="283"/>
      <c r="NWL162" s="284"/>
      <c r="NWM162" s="285"/>
      <c r="NWN162" s="285"/>
      <c r="NWO162" s="285"/>
      <c r="NWP162" s="285"/>
      <c r="NWQ162" s="285"/>
      <c r="NWR162" s="285"/>
      <c r="NWS162" s="285"/>
      <c r="NWT162" s="285"/>
      <c r="NWU162" s="285"/>
      <c r="NWV162" s="286"/>
      <c r="NWW162" s="287"/>
      <c r="NWX162" s="287"/>
      <c r="NWY162" s="285"/>
      <c r="NWZ162" s="288"/>
      <c r="NXA162" s="288"/>
      <c r="NXB162" s="289"/>
      <c r="NXC162" s="285"/>
      <c r="NXD162" s="285"/>
      <c r="NXE162" s="285"/>
      <c r="NXF162" s="285"/>
      <c r="NXG162" s="285"/>
      <c r="NXH162" s="283"/>
      <c r="NXI162" s="284"/>
      <c r="NXJ162" s="285"/>
      <c r="NXK162" s="285"/>
      <c r="NXL162" s="285"/>
      <c r="NXM162" s="285"/>
      <c r="NXN162" s="285"/>
      <c r="NXO162" s="285"/>
      <c r="NXP162" s="285"/>
      <c r="NXQ162" s="285"/>
      <c r="NXR162" s="285"/>
      <c r="NXS162" s="286"/>
      <c r="NXT162" s="287"/>
      <c r="NXU162" s="287"/>
      <c r="NXV162" s="285"/>
      <c r="NXW162" s="288"/>
      <c r="NXX162" s="288"/>
      <c r="NXY162" s="289"/>
      <c r="NXZ162" s="285"/>
      <c r="NYA162" s="285"/>
      <c r="NYB162" s="285"/>
      <c r="NYC162" s="285"/>
      <c r="NYD162" s="285"/>
      <c r="NYE162" s="283"/>
      <c r="NYF162" s="284"/>
      <c r="NYG162" s="285"/>
      <c r="NYH162" s="285"/>
      <c r="NYI162" s="285"/>
      <c r="NYJ162" s="285"/>
      <c r="NYK162" s="285"/>
      <c r="NYL162" s="285"/>
      <c r="NYM162" s="285"/>
      <c r="NYN162" s="285"/>
      <c r="NYO162" s="285"/>
      <c r="NYP162" s="286"/>
      <c r="NYQ162" s="287"/>
      <c r="NYR162" s="287"/>
      <c r="NYS162" s="285"/>
      <c r="NYT162" s="288"/>
      <c r="NYU162" s="288"/>
      <c r="NYV162" s="289"/>
      <c r="NYW162" s="285"/>
      <c r="NYX162" s="285"/>
      <c r="NYY162" s="285"/>
      <c r="NYZ162" s="285"/>
      <c r="NZA162" s="285"/>
      <c r="NZB162" s="283"/>
      <c r="NZC162" s="284"/>
      <c r="NZD162" s="285"/>
      <c r="NZE162" s="285"/>
      <c r="NZF162" s="285"/>
      <c r="NZG162" s="285"/>
      <c r="NZH162" s="285"/>
      <c r="NZI162" s="285"/>
      <c r="NZJ162" s="285"/>
      <c r="NZK162" s="285"/>
      <c r="NZL162" s="285"/>
      <c r="NZM162" s="286"/>
      <c r="NZN162" s="287"/>
      <c r="NZO162" s="287"/>
      <c r="NZP162" s="285"/>
      <c r="NZQ162" s="288"/>
      <c r="NZR162" s="288"/>
      <c r="NZS162" s="289"/>
      <c r="NZT162" s="285"/>
      <c r="NZU162" s="285"/>
      <c r="NZV162" s="285"/>
      <c r="NZW162" s="285"/>
      <c r="NZX162" s="285"/>
      <c r="NZY162" s="283"/>
      <c r="NZZ162" s="284"/>
      <c r="OAA162" s="285"/>
      <c r="OAB162" s="285"/>
      <c r="OAC162" s="285"/>
      <c r="OAD162" s="285"/>
      <c r="OAE162" s="285"/>
      <c r="OAF162" s="285"/>
      <c r="OAG162" s="285"/>
      <c r="OAH162" s="285"/>
      <c r="OAI162" s="285"/>
      <c r="OAJ162" s="286"/>
      <c r="OAK162" s="287"/>
      <c r="OAL162" s="287"/>
      <c r="OAM162" s="285"/>
      <c r="OAN162" s="288"/>
      <c r="OAO162" s="288"/>
      <c r="OAP162" s="289"/>
      <c r="OAQ162" s="285"/>
      <c r="OAR162" s="285"/>
      <c r="OAS162" s="285"/>
      <c r="OAT162" s="285"/>
      <c r="OAU162" s="285"/>
      <c r="OAV162" s="283"/>
      <c r="OAW162" s="284"/>
      <c r="OAX162" s="285"/>
      <c r="OAY162" s="285"/>
      <c r="OAZ162" s="285"/>
      <c r="OBA162" s="285"/>
      <c r="OBB162" s="285"/>
      <c r="OBC162" s="285"/>
      <c r="OBD162" s="285"/>
      <c r="OBE162" s="285"/>
      <c r="OBF162" s="285"/>
      <c r="OBG162" s="286"/>
      <c r="OBH162" s="287"/>
      <c r="OBI162" s="287"/>
      <c r="OBJ162" s="285"/>
      <c r="OBK162" s="288"/>
      <c r="OBL162" s="288"/>
      <c r="OBM162" s="289"/>
      <c r="OBN162" s="285"/>
      <c r="OBO162" s="285"/>
      <c r="OBP162" s="285"/>
      <c r="OBQ162" s="285"/>
      <c r="OBR162" s="285"/>
      <c r="OBS162" s="283"/>
      <c r="OBT162" s="284"/>
      <c r="OBU162" s="285"/>
      <c r="OBV162" s="285"/>
      <c r="OBW162" s="285"/>
      <c r="OBX162" s="285"/>
      <c r="OBY162" s="285"/>
      <c r="OBZ162" s="285"/>
      <c r="OCA162" s="285"/>
      <c r="OCB162" s="285"/>
      <c r="OCC162" s="285"/>
      <c r="OCD162" s="286"/>
      <c r="OCE162" s="287"/>
      <c r="OCF162" s="287"/>
      <c r="OCG162" s="285"/>
      <c r="OCH162" s="288"/>
      <c r="OCI162" s="288"/>
      <c r="OCJ162" s="289"/>
      <c r="OCK162" s="285"/>
      <c r="OCL162" s="285"/>
      <c r="OCM162" s="285"/>
      <c r="OCN162" s="285"/>
      <c r="OCO162" s="285"/>
      <c r="OCP162" s="283"/>
      <c r="OCQ162" s="284"/>
      <c r="OCR162" s="285"/>
      <c r="OCS162" s="285"/>
      <c r="OCT162" s="285"/>
      <c r="OCU162" s="285"/>
      <c r="OCV162" s="285"/>
      <c r="OCW162" s="285"/>
      <c r="OCX162" s="285"/>
      <c r="OCY162" s="285"/>
      <c r="OCZ162" s="285"/>
      <c r="ODA162" s="286"/>
      <c r="ODB162" s="287"/>
      <c r="ODC162" s="287"/>
      <c r="ODD162" s="285"/>
      <c r="ODE162" s="288"/>
      <c r="ODF162" s="288"/>
      <c r="ODG162" s="289"/>
      <c r="ODH162" s="285"/>
      <c r="ODI162" s="285"/>
      <c r="ODJ162" s="285"/>
      <c r="ODK162" s="285"/>
      <c r="ODL162" s="285"/>
      <c r="ODM162" s="283"/>
      <c r="ODN162" s="284"/>
      <c r="ODO162" s="285"/>
      <c r="ODP162" s="285"/>
      <c r="ODQ162" s="285"/>
      <c r="ODR162" s="285"/>
      <c r="ODS162" s="285"/>
      <c r="ODT162" s="285"/>
      <c r="ODU162" s="285"/>
      <c r="ODV162" s="285"/>
      <c r="ODW162" s="285"/>
      <c r="ODX162" s="286"/>
      <c r="ODY162" s="287"/>
      <c r="ODZ162" s="287"/>
      <c r="OEA162" s="285"/>
      <c r="OEB162" s="288"/>
      <c r="OEC162" s="288"/>
      <c r="OED162" s="289"/>
      <c r="OEE162" s="285"/>
      <c r="OEF162" s="285"/>
      <c r="OEG162" s="285"/>
      <c r="OEH162" s="285"/>
      <c r="OEI162" s="285"/>
      <c r="OEJ162" s="283"/>
      <c r="OEK162" s="284"/>
      <c r="OEL162" s="285"/>
      <c r="OEM162" s="285"/>
      <c r="OEN162" s="285"/>
      <c r="OEO162" s="285"/>
      <c r="OEP162" s="285"/>
      <c r="OEQ162" s="285"/>
      <c r="OER162" s="285"/>
      <c r="OES162" s="285"/>
      <c r="OET162" s="285"/>
      <c r="OEU162" s="286"/>
      <c r="OEV162" s="287"/>
      <c r="OEW162" s="287"/>
      <c r="OEX162" s="285"/>
      <c r="OEY162" s="288"/>
      <c r="OEZ162" s="288"/>
      <c r="OFA162" s="289"/>
      <c r="OFB162" s="285"/>
      <c r="OFC162" s="285"/>
      <c r="OFD162" s="285"/>
      <c r="OFE162" s="285"/>
      <c r="OFF162" s="285"/>
      <c r="OFG162" s="283"/>
      <c r="OFH162" s="284"/>
      <c r="OFI162" s="285"/>
      <c r="OFJ162" s="285"/>
      <c r="OFK162" s="285"/>
      <c r="OFL162" s="285"/>
      <c r="OFM162" s="285"/>
      <c r="OFN162" s="285"/>
      <c r="OFO162" s="285"/>
      <c r="OFP162" s="285"/>
      <c r="OFQ162" s="285"/>
      <c r="OFR162" s="286"/>
      <c r="OFS162" s="287"/>
      <c r="OFT162" s="287"/>
      <c r="OFU162" s="285"/>
      <c r="OFV162" s="288"/>
      <c r="OFW162" s="288"/>
      <c r="OFX162" s="289"/>
      <c r="OFY162" s="285"/>
      <c r="OFZ162" s="285"/>
      <c r="OGA162" s="285"/>
      <c r="OGB162" s="285"/>
      <c r="OGC162" s="285"/>
      <c r="OGD162" s="283"/>
      <c r="OGE162" s="284"/>
      <c r="OGF162" s="285"/>
      <c r="OGG162" s="285"/>
      <c r="OGH162" s="285"/>
      <c r="OGI162" s="285"/>
      <c r="OGJ162" s="285"/>
      <c r="OGK162" s="285"/>
      <c r="OGL162" s="285"/>
      <c r="OGM162" s="285"/>
      <c r="OGN162" s="285"/>
      <c r="OGO162" s="286"/>
      <c r="OGP162" s="287"/>
      <c r="OGQ162" s="287"/>
      <c r="OGR162" s="285"/>
      <c r="OGS162" s="288"/>
      <c r="OGT162" s="288"/>
      <c r="OGU162" s="289"/>
      <c r="OGV162" s="285"/>
      <c r="OGW162" s="285"/>
      <c r="OGX162" s="285"/>
      <c r="OGY162" s="285"/>
      <c r="OGZ162" s="285"/>
      <c r="OHA162" s="283"/>
      <c r="OHB162" s="284"/>
      <c r="OHC162" s="285"/>
      <c r="OHD162" s="285"/>
      <c r="OHE162" s="285"/>
      <c r="OHF162" s="285"/>
      <c r="OHG162" s="285"/>
      <c r="OHH162" s="285"/>
      <c r="OHI162" s="285"/>
      <c r="OHJ162" s="285"/>
      <c r="OHK162" s="285"/>
      <c r="OHL162" s="286"/>
      <c r="OHM162" s="287"/>
      <c r="OHN162" s="287"/>
      <c r="OHO162" s="285"/>
      <c r="OHP162" s="288"/>
      <c r="OHQ162" s="288"/>
      <c r="OHR162" s="289"/>
      <c r="OHS162" s="285"/>
      <c r="OHT162" s="285"/>
      <c r="OHU162" s="285"/>
      <c r="OHV162" s="285"/>
      <c r="OHW162" s="285"/>
      <c r="OHX162" s="283"/>
      <c r="OHY162" s="284"/>
      <c r="OHZ162" s="285"/>
      <c r="OIA162" s="285"/>
      <c r="OIB162" s="285"/>
      <c r="OIC162" s="285"/>
      <c r="OID162" s="285"/>
      <c r="OIE162" s="285"/>
      <c r="OIF162" s="285"/>
      <c r="OIG162" s="285"/>
      <c r="OIH162" s="285"/>
      <c r="OII162" s="286"/>
      <c r="OIJ162" s="287"/>
      <c r="OIK162" s="287"/>
      <c r="OIL162" s="285"/>
      <c r="OIM162" s="288"/>
      <c r="OIN162" s="288"/>
      <c r="OIO162" s="289"/>
      <c r="OIP162" s="285"/>
      <c r="OIQ162" s="285"/>
      <c r="OIR162" s="285"/>
      <c r="OIS162" s="285"/>
      <c r="OIT162" s="285"/>
      <c r="OIU162" s="283"/>
      <c r="OIV162" s="284"/>
      <c r="OIW162" s="285"/>
      <c r="OIX162" s="285"/>
      <c r="OIY162" s="285"/>
      <c r="OIZ162" s="285"/>
      <c r="OJA162" s="285"/>
      <c r="OJB162" s="285"/>
      <c r="OJC162" s="285"/>
      <c r="OJD162" s="285"/>
      <c r="OJE162" s="285"/>
      <c r="OJF162" s="286"/>
      <c r="OJG162" s="287"/>
      <c r="OJH162" s="287"/>
      <c r="OJI162" s="285"/>
      <c r="OJJ162" s="288"/>
      <c r="OJK162" s="288"/>
      <c r="OJL162" s="289"/>
      <c r="OJM162" s="285"/>
      <c r="OJN162" s="285"/>
      <c r="OJO162" s="285"/>
      <c r="OJP162" s="285"/>
      <c r="OJQ162" s="285"/>
      <c r="OJR162" s="283"/>
      <c r="OJS162" s="284"/>
      <c r="OJT162" s="285"/>
      <c r="OJU162" s="285"/>
      <c r="OJV162" s="285"/>
      <c r="OJW162" s="285"/>
      <c r="OJX162" s="285"/>
      <c r="OJY162" s="285"/>
      <c r="OJZ162" s="285"/>
      <c r="OKA162" s="285"/>
      <c r="OKB162" s="285"/>
      <c r="OKC162" s="286"/>
      <c r="OKD162" s="287"/>
      <c r="OKE162" s="287"/>
      <c r="OKF162" s="285"/>
      <c r="OKG162" s="288"/>
      <c r="OKH162" s="288"/>
      <c r="OKI162" s="289"/>
      <c r="OKJ162" s="285"/>
      <c r="OKK162" s="285"/>
      <c r="OKL162" s="285"/>
      <c r="OKM162" s="285"/>
      <c r="OKN162" s="285"/>
      <c r="OKO162" s="283"/>
      <c r="OKP162" s="284"/>
      <c r="OKQ162" s="285"/>
      <c r="OKR162" s="285"/>
      <c r="OKS162" s="285"/>
      <c r="OKT162" s="285"/>
      <c r="OKU162" s="285"/>
      <c r="OKV162" s="285"/>
      <c r="OKW162" s="285"/>
      <c r="OKX162" s="285"/>
      <c r="OKY162" s="285"/>
      <c r="OKZ162" s="286"/>
      <c r="OLA162" s="287"/>
      <c r="OLB162" s="287"/>
      <c r="OLC162" s="285"/>
      <c r="OLD162" s="288"/>
      <c r="OLE162" s="288"/>
      <c r="OLF162" s="289"/>
      <c r="OLG162" s="285"/>
      <c r="OLH162" s="285"/>
      <c r="OLI162" s="285"/>
      <c r="OLJ162" s="285"/>
      <c r="OLK162" s="285"/>
      <c r="OLL162" s="283"/>
      <c r="OLM162" s="284"/>
      <c r="OLN162" s="285"/>
      <c r="OLO162" s="285"/>
      <c r="OLP162" s="285"/>
      <c r="OLQ162" s="285"/>
      <c r="OLR162" s="285"/>
      <c r="OLS162" s="285"/>
      <c r="OLT162" s="285"/>
      <c r="OLU162" s="285"/>
      <c r="OLV162" s="285"/>
      <c r="OLW162" s="286"/>
      <c r="OLX162" s="287"/>
      <c r="OLY162" s="287"/>
      <c r="OLZ162" s="285"/>
      <c r="OMA162" s="288"/>
      <c r="OMB162" s="288"/>
      <c r="OMC162" s="289"/>
      <c r="OMD162" s="285"/>
      <c r="OME162" s="285"/>
      <c r="OMF162" s="285"/>
      <c r="OMG162" s="285"/>
      <c r="OMH162" s="285"/>
      <c r="OMI162" s="283"/>
      <c r="OMJ162" s="284"/>
      <c r="OMK162" s="285"/>
      <c r="OML162" s="285"/>
      <c r="OMM162" s="285"/>
      <c r="OMN162" s="285"/>
      <c r="OMO162" s="285"/>
      <c r="OMP162" s="285"/>
      <c r="OMQ162" s="285"/>
      <c r="OMR162" s="285"/>
      <c r="OMS162" s="285"/>
      <c r="OMT162" s="286"/>
      <c r="OMU162" s="287"/>
      <c r="OMV162" s="287"/>
      <c r="OMW162" s="285"/>
      <c r="OMX162" s="288"/>
      <c r="OMY162" s="288"/>
      <c r="OMZ162" s="289"/>
      <c r="ONA162" s="285"/>
      <c r="ONB162" s="285"/>
      <c r="ONC162" s="285"/>
      <c r="OND162" s="285"/>
      <c r="ONE162" s="285"/>
      <c r="ONF162" s="283"/>
      <c r="ONG162" s="284"/>
      <c r="ONH162" s="285"/>
      <c r="ONI162" s="285"/>
      <c r="ONJ162" s="285"/>
      <c r="ONK162" s="285"/>
      <c r="ONL162" s="285"/>
      <c r="ONM162" s="285"/>
      <c r="ONN162" s="285"/>
      <c r="ONO162" s="285"/>
      <c r="ONP162" s="285"/>
      <c r="ONQ162" s="286"/>
      <c r="ONR162" s="287"/>
      <c r="ONS162" s="287"/>
      <c r="ONT162" s="285"/>
      <c r="ONU162" s="288"/>
      <c r="ONV162" s="288"/>
      <c r="ONW162" s="289"/>
      <c r="ONX162" s="285"/>
      <c r="ONY162" s="285"/>
      <c r="ONZ162" s="285"/>
      <c r="OOA162" s="285"/>
      <c r="OOB162" s="285"/>
      <c r="OOC162" s="283"/>
      <c r="OOD162" s="284"/>
      <c r="OOE162" s="285"/>
      <c r="OOF162" s="285"/>
      <c r="OOG162" s="285"/>
      <c r="OOH162" s="285"/>
      <c r="OOI162" s="285"/>
      <c r="OOJ162" s="285"/>
      <c r="OOK162" s="285"/>
      <c r="OOL162" s="285"/>
      <c r="OOM162" s="285"/>
      <c r="OON162" s="286"/>
      <c r="OOO162" s="287"/>
      <c r="OOP162" s="287"/>
      <c r="OOQ162" s="285"/>
      <c r="OOR162" s="288"/>
      <c r="OOS162" s="288"/>
      <c r="OOT162" s="289"/>
      <c r="OOU162" s="285"/>
      <c r="OOV162" s="285"/>
      <c r="OOW162" s="285"/>
      <c r="OOX162" s="285"/>
      <c r="OOY162" s="285"/>
      <c r="OOZ162" s="283"/>
      <c r="OPA162" s="284"/>
      <c r="OPB162" s="285"/>
      <c r="OPC162" s="285"/>
      <c r="OPD162" s="285"/>
      <c r="OPE162" s="285"/>
      <c r="OPF162" s="285"/>
      <c r="OPG162" s="285"/>
      <c r="OPH162" s="285"/>
      <c r="OPI162" s="285"/>
      <c r="OPJ162" s="285"/>
      <c r="OPK162" s="286"/>
      <c r="OPL162" s="287"/>
      <c r="OPM162" s="287"/>
      <c r="OPN162" s="285"/>
      <c r="OPO162" s="288"/>
      <c r="OPP162" s="288"/>
      <c r="OPQ162" s="289"/>
      <c r="OPR162" s="285"/>
      <c r="OPS162" s="285"/>
      <c r="OPT162" s="285"/>
      <c r="OPU162" s="285"/>
      <c r="OPV162" s="285"/>
      <c r="OPW162" s="283"/>
      <c r="OPX162" s="284"/>
      <c r="OPY162" s="285"/>
      <c r="OPZ162" s="285"/>
      <c r="OQA162" s="285"/>
      <c r="OQB162" s="285"/>
      <c r="OQC162" s="285"/>
      <c r="OQD162" s="285"/>
      <c r="OQE162" s="285"/>
      <c r="OQF162" s="285"/>
      <c r="OQG162" s="285"/>
      <c r="OQH162" s="286"/>
      <c r="OQI162" s="287"/>
      <c r="OQJ162" s="287"/>
      <c r="OQK162" s="285"/>
      <c r="OQL162" s="288"/>
      <c r="OQM162" s="288"/>
      <c r="OQN162" s="289"/>
      <c r="OQO162" s="285"/>
      <c r="OQP162" s="285"/>
      <c r="OQQ162" s="285"/>
      <c r="OQR162" s="285"/>
      <c r="OQS162" s="285"/>
      <c r="OQT162" s="283"/>
      <c r="OQU162" s="284"/>
      <c r="OQV162" s="285"/>
      <c r="OQW162" s="285"/>
      <c r="OQX162" s="285"/>
      <c r="OQY162" s="285"/>
      <c r="OQZ162" s="285"/>
      <c r="ORA162" s="285"/>
      <c r="ORB162" s="285"/>
      <c r="ORC162" s="285"/>
      <c r="ORD162" s="285"/>
      <c r="ORE162" s="286"/>
      <c r="ORF162" s="287"/>
      <c r="ORG162" s="287"/>
      <c r="ORH162" s="285"/>
      <c r="ORI162" s="288"/>
      <c r="ORJ162" s="288"/>
      <c r="ORK162" s="289"/>
      <c r="ORL162" s="285"/>
      <c r="ORM162" s="285"/>
      <c r="ORN162" s="285"/>
      <c r="ORO162" s="285"/>
      <c r="ORP162" s="285"/>
      <c r="ORQ162" s="283"/>
      <c r="ORR162" s="284"/>
      <c r="ORS162" s="285"/>
      <c r="ORT162" s="285"/>
      <c r="ORU162" s="285"/>
      <c r="ORV162" s="285"/>
      <c r="ORW162" s="285"/>
      <c r="ORX162" s="285"/>
      <c r="ORY162" s="285"/>
      <c r="ORZ162" s="285"/>
      <c r="OSA162" s="285"/>
      <c r="OSB162" s="286"/>
      <c r="OSC162" s="287"/>
      <c r="OSD162" s="287"/>
      <c r="OSE162" s="285"/>
      <c r="OSF162" s="288"/>
      <c r="OSG162" s="288"/>
      <c r="OSH162" s="289"/>
      <c r="OSI162" s="285"/>
      <c r="OSJ162" s="285"/>
      <c r="OSK162" s="285"/>
      <c r="OSL162" s="285"/>
      <c r="OSM162" s="285"/>
      <c r="OSN162" s="283"/>
      <c r="OSO162" s="284"/>
      <c r="OSP162" s="285"/>
      <c r="OSQ162" s="285"/>
      <c r="OSR162" s="285"/>
      <c r="OSS162" s="285"/>
      <c r="OST162" s="285"/>
      <c r="OSU162" s="285"/>
      <c r="OSV162" s="285"/>
      <c r="OSW162" s="285"/>
      <c r="OSX162" s="285"/>
      <c r="OSY162" s="286"/>
      <c r="OSZ162" s="287"/>
      <c r="OTA162" s="287"/>
      <c r="OTB162" s="285"/>
      <c r="OTC162" s="288"/>
      <c r="OTD162" s="288"/>
      <c r="OTE162" s="289"/>
      <c r="OTF162" s="285"/>
      <c r="OTG162" s="285"/>
      <c r="OTH162" s="285"/>
      <c r="OTI162" s="285"/>
      <c r="OTJ162" s="285"/>
      <c r="OTK162" s="283"/>
      <c r="OTL162" s="284"/>
      <c r="OTM162" s="285"/>
      <c r="OTN162" s="285"/>
      <c r="OTO162" s="285"/>
      <c r="OTP162" s="285"/>
      <c r="OTQ162" s="285"/>
      <c r="OTR162" s="285"/>
      <c r="OTS162" s="285"/>
      <c r="OTT162" s="285"/>
      <c r="OTU162" s="285"/>
      <c r="OTV162" s="286"/>
      <c r="OTW162" s="287"/>
      <c r="OTX162" s="287"/>
      <c r="OTY162" s="285"/>
      <c r="OTZ162" s="288"/>
      <c r="OUA162" s="288"/>
      <c r="OUB162" s="289"/>
      <c r="OUC162" s="285"/>
      <c r="OUD162" s="285"/>
      <c r="OUE162" s="285"/>
      <c r="OUF162" s="285"/>
      <c r="OUG162" s="285"/>
      <c r="OUH162" s="283"/>
      <c r="OUI162" s="284"/>
      <c r="OUJ162" s="285"/>
      <c r="OUK162" s="285"/>
      <c r="OUL162" s="285"/>
      <c r="OUM162" s="285"/>
      <c r="OUN162" s="285"/>
      <c r="OUO162" s="285"/>
      <c r="OUP162" s="285"/>
      <c r="OUQ162" s="285"/>
      <c r="OUR162" s="285"/>
      <c r="OUS162" s="286"/>
      <c r="OUT162" s="287"/>
      <c r="OUU162" s="287"/>
      <c r="OUV162" s="285"/>
      <c r="OUW162" s="288"/>
      <c r="OUX162" s="288"/>
      <c r="OUY162" s="289"/>
      <c r="OUZ162" s="285"/>
      <c r="OVA162" s="285"/>
      <c r="OVB162" s="285"/>
      <c r="OVC162" s="285"/>
      <c r="OVD162" s="285"/>
      <c r="OVE162" s="283"/>
      <c r="OVF162" s="284"/>
      <c r="OVG162" s="285"/>
      <c r="OVH162" s="285"/>
      <c r="OVI162" s="285"/>
      <c r="OVJ162" s="285"/>
      <c r="OVK162" s="285"/>
      <c r="OVL162" s="285"/>
      <c r="OVM162" s="285"/>
      <c r="OVN162" s="285"/>
      <c r="OVO162" s="285"/>
      <c r="OVP162" s="286"/>
      <c r="OVQ162" s="287"/>
      <c r="OVR162" s="287"/>
      <c r="OVS162" s="285"/>
      <c r="OVT162" s="288"/>
      <c r="OVU162" s="288"/>
      <c r="OVV162" s="289"/>
      <c r="OVW162" s="285"/>
      <c r="OVX162" s="285"/>
      <c r="OVY162" s="285"/>
      <c r="OVZ162" s="285"/>
      <c r="OWA162" s="285"/>
      <c r="OWB162" s="283"/>
      <c r="OWC162" s="284"/>
      <c r="OWD162" s="285"/>
      <c r="OWE162" s="285"/>
      <c r="OWF162" s="285"/>
      <c r="OWG162" s="285"/>
      <c r="OWH162" s="285"/>
      <c r="OWI162" s="285"/>
      <c r="OWJ162" s="285"/>
      <c r="OWK162" s="285"/>
      <c r="OWL162" s="285"/>
      <c r="OWM162" s="286"/>
      <c r="OWN162" s="287"/>
      <c r="OWO162" s="287"/>
      <c r="OWP162" s="285"/>
      <c r="OWQ162" s="288"/>
      <c r="OWR162" s="288"/>
      <c r="OWS162" s="289"/>
      <c r="OWT162" s="285"/>
      <c r="OWU162" s="285"/>
      <c r="OWV162" s="285"/>
      <c r="OWW162" s="285"/>
      <c r="OWX162" s="285"/>
      <c r="OWY162" s="283"/>
      <c r="OWZ162" s="284"/>
      <c r="OXA162" s="285"/>
      <c r="OXB162" s="285"/>
      <c r="OXC162" s="285"/>
      <c r="OXD162" s="285"/>
      <c r="OXE162" s="285"/>
      <c r="OXF162" s="285"/>
      <c r="OXG162" s="285"/>
      <c r="OXH162" s="285"/>
      <c r="OXI162" s="285"/>
      <c r="OXJ162" s="286"/>
      <c r="OXK162" s="287"/>
      <c r="OXL162" s="287"/>
      <c r="OXM162" s="285"/>
      <c r="OXN162" s="288"/>
      <c r="OXO162" s="288"/>
      <c r="OXP162" s="289"/>
      <c r="OXQ162" s="285"/>
      <c r="OXR162" s="285"/>
      <c r="OXS162" s="285"/>
      <c r="OXT162" s="285"/>
      <c r="OXU162" s="285"/>
      <c r="OXV162" s="283"/>
      <c r="OXW162" s="284"/>
      <c r="OXX162" s="285"/>
      <c r="OXY162" s="285"/>
      <c r="OXZ162" s="285"/>
      <c r="OYA162" s="285"/>
      <c r="OYB162" s="285"/>
      <c r="OYC162" s="285"/>
      <c r="OYD162" s="285"/>
      <c r="OYE162" s="285"/>
      <c r="OYF162" s="285"/>
      <c r="OYG162" s="286"/>
      <c r="OYH162" s="287"/>
      <c r="OYI162" s="287"/>
      <c r="OYJ162" s="285"/>
      <c r="OYK162" s="288"/>
      <c r="OYL162" s="288"/>
      <c r="OYM162" s="289"/>
      <c r="OYN162" s="285"/>
      <c r="OYO162" s="285"/>
      <c r="OYP162" s="285"/>
      <c r="OYQ162" s="285"/>
      <c r="OYR162" s="285"/>
      <c r="OYS162" s="283"/>
      <c r="OYT162" s="284"/>
      <c r="OYU162" s="285"/>
      <c r="OYV162" s="285"/>
      <c r="OYW162" s="285"/>
      <c r="OYX162" s="285"/>
      <c r="OYY162" s="285"/>
      <c r="OYZ162" s="285"/>
      <c r="OZA162" s="285"/>
      <c r="OZB162" s="285"/>
      <c r="OZC162" s="285"/>
      <c r="OZD162" s="286"/>
      <c r="OZE162" s="287"/>
      <c r="OZF162" s="287"/>
      <c r="OZG162" s="285"/>
      <c r="OZH162" s="288"/>
      <c r="OZI162" s="288"/>
      <c r="OZJ162" s="289"/>
      <c r="OZK162" s="285"/>
      <c r="OZL162" s="285"/>
      <c r="OZM162" s="285"/>
      <c r="OZN162" s="285"/>
      <c r="OZO162" s="285"/>
      <c r="OZP162" s="283"/>
      <c r="OZQ162" s="284"/>
      <c r="OZR162" s="285"/>
      <c r="OZS162" s="285"/>
      <c r="OZT162" s="285"/>
      <c r="OZU162" s="285"/>
      <c r="OZV162" s="285"/>
      <c r="OZW162" s="285"/>
      <c r="OZX162" s="285"/>
      <c r="OZY162" s="285"/>
      <c r="OZZ162" s="285"/>
      <c r="PAA162" s="286"/>
      <c r="PAB162" s="287"/>
      <c r="PAC162" s="287"/>
      <c r="PAD162" s="285"/>
      <c r="PAE162" s="288"/>
      <c r="PAF162" s="288"/>
      <c r="PAG162" s="289"/>
      <c r="PAH162" s="285"/>
      <c r="PAI162" s="285"/>
      <c r="PAJ162" s="285"/>
      <c r="PAK162" s="285"/>
      <c r="PAL162" s="285"/>
      <c r="PAM162" s="283"/>
      <c r="PAN162" s="284"/>
      <c r="PAO162" s="285"/>
      <c r="PAP162" s="285"/>
      <c r="PAQ162" s="285"/>
      <c r="PAR162" s="285"/>
      <c r="PAS162" s="285"/>
      <c r="PAT162" s="285"/>
      <c r="PAU162" s="285"/>
      <c r="PAV162" s="285"/>
      <c r="PAW162" s="285"/>
      <c r="PAX162" s="286"/>
      <c r="PAY162" s="287"/>
      <c r="PAZ162" s="287"/>
      <c r="PBA162" s="285"/>
      <c r="PBB162" s="288"/>
      <c r="PBC162" s="288"/>
      <c r="PBD162" s="289"/>
      <c r="PBE162" s="285"/>
      <c r="PBF162" s="285"/>
      <c r="PBG162" s="285"/>
      <c r="PBH162" s="285"/>
      <c r="PBI162" s="285"/>
      <c r="PBJ162" s="283"/>
      <c r="PBK162" s="284"/>
      <c r="PBL162" s="285"/>
      <c r="PBM162" s="285"/>
      <c r="PBN162" s="285"/>
      <c r="PBO162" s="285"/>
      <c r="PBP162" s="285"/>
      <c r="PBQ162" s="285"/>
      <c r="PBR162" s="285"/>
      <c r="PBS162" s="285"/>
      <c r="PBT162" s="285"/>
      <c r="PBU162" s="286"/>
      <c r="PBV162" s="287"/>
      <c r="PBW162" s="287"/>
      <c r="PBX162" s="285"/>
      <c r="PBY162" s="288"/>
      <c r="PBZ162" s="288"/>
      <c r="PCA162" s="289"/>
      <c r="PCB162" s="285"/>
      <c r="PCC162" s="285"/>
      <c r="PCD162" s="285"/>
      <c r="PCE162" s="285"/>
      <c r="PCF162" s="285"/>
      <c r="PCG162" s="283"/>
      <c r="PCH162" s="284"/>
      <c r="PCI162" s="285"/>
      <c r="PCJ162" s="285"/>
      <c r="PCK162" s="285"/>
      <c r="PCL162" s="285"/>
      <c r="PCM162" s="285"/>
      <c r="PCN162" s="285"/>
      <c r="PCO162" s="285"/>
      <c r="PCP162" s="285"/>
      <c r="PCQ162" s="285"/>
      <c r="PCR162" s="286"/>
      <c r="PCS162" s="287"/>
      <c r="PCT162" s="287"/>
      <c r="PCU162" s="285"/>
      <c r="PCV162" s="288"/>
      <c r="PCW162" s="288"/>
      <c r="PCX162" s="289"/>
      <c r="PCY162" s="285"/>
      <c r="PCZ162" s="285"/>
      <c r="PDA162" s="285"/>
      <c r="PDB162" s="285"/>
      <c r="PDC162" s="285"/>
      <c r="PDD162" s="283"/>
      <c r="PDE162" s="284"/>
      <c r="PDF162" s="285"/>
      <c r="PDG162" s="285"/>
      <c r="PDH162" s="285"/>
      <c r="PDI162" s="285"/>
      <c r="PDJ162" s="285"/>
      <c r="PDK162" s="285"/>
      <c r="PDL162" s="285"/>
      <c r="PDM162" s="285"/>
      <c r="PDN162" s="285"/>
      <c r="PDO162" s="286"/>
      <c r="PDP162" s="287"/>
      <c r="PDQ162" s="287"/>
      <c r="PDR162" s="285"/>
      <c r="PDS162" s="288"/>
      <c r="PDT162" s="288"/>
      <c r="PDU162" s="289"/>
      <c r="PDV162" s="285"/>
      <c r="PDW162" s="285"/>
      <c r="PDX162" s="285"/>
      <c r="PDY162" s="285"/>
      <c r="PDZ162" s="285"/>
      <c r="PEA162" s="283"/>
      <c r="PEB162" s="284"/>
      <c r="PEC162" s="285"/>
      <c r="PED162" s="285"/>
      <c r="PEE162" s="285"/>
      <c r="PEF162" s="285"/>
      <c r="PEG162" s="285"/>
      <c r="PEH162" s="285"/>
      <c r="PEI162" s="285"/>
      <c r="PEJ162" s="285"/>
      <c r="PEK162" s="285"/>
      <c r="PEL162" s="286"/>
      <c r="PEM162" s="287"/>
      <c r="PEN162" s="287"/>
      <c r="PEO162" s="285"/>
      <c r="PEP162" s="288"/>
      <c r="PEQ162" s="288"/>
      <c r="PER162" s="289"/>
      <c r="PES162" s="285"/>
      <c r="PET162" s="285"/>
      <c r="PEU162" s="285"/>
      <c r="PEV162" s="285"/>
      <c r="PEW162" s="285"/>
      <c r="PEX162" s="283"/>
      <c r="PEY162" s="284"/>
      <c r="PEZ162" s="285"/>
      <c r="PFA162" s="285"/>
      <c r="PFB162" s="285"/>
      <c r="PFC162" s="285"/>
      <c r="PFD162" s="285"/>
      <c r="PFE162" s="285"/>
      <c r="PFF162" s="285"/>
      <c r="PFG162" s="285"/>
      <c r="PFH162" s="285"/>
      <c r="PFI162" s="286"/>
      <c r="PFJ162" s="287"/>
      <c r="PFK162" s="287"/>
      <c r="PFL162" s="285"/>
      <c r="PFM162" s="288"/>
      <c r="PFN162" s="288"/>
      <c r="PFO162" s="289"/>
      <c r="PFP162" s="285"/>
      <c r="PFQ162" s="285"/>
      <c r="PFR162" s="285"/>
      <c r="PFS162" s="285"/>
      <c r="PFT162" s="285"/>
      <c r="PFU162" s="283"/>
      <c r="PFV162" s="284"/>
      <c r="PFW162" s="285"/>
      <c r="PFX162" s="285"/>
      <c r="PFY162" s="285"/>
      <c r="PFZ162" s="285"/>
      <c r="PGA162" s="285"/>
      <c r="PGB162" s="285"/>
      <c r="PGC162" s="285"/>
      <c r="PGD162" s="285"/>
      <c r="PGE162" s="285"/>
      <c r="PGF162" s="286"/>
      <c r="PGG162" s="287"/>
      <c r="PGH162" s="287"/>
      <c r="PGI162" s="285"/>
      <c r="PGJ162" s="288"/>
      <c r="PGK162" s="288"/>
      <c r="PGL162" s="289"/>
      <c r="PGM162" s="285"/>
      <c r="PGN162" s="285"/>
      <c r="PGO162" s="285"/>
      <c r="PGP162" s="285"/>
      <c r="PGQ162" s="285"/>
      <c r="PGR162" s="283"/>
      <c r="PGS162" s="284"/>
      <c r="PGT162" s="285"/>
      <c r="PGU162" s="285"/>
      <c r="PGV162" s="285"/>
      <c r="PGW162" s="285"/>
      <c r="PGX162" s="285"/>
      <c r="PGY162" s="285"/>
      <c r="PGZ162" s="285"/>
      <c r="PHA162" s="285"/>
      <c r="PHB162" s="285"/>
      <c r="PHC162" s="286"/>
      <c r="PHD162" s="287"/>
      <c r="PHE162" s="287"/>
      <c r="PHF162" s="285"/>
      <c r="PHG162" s="288"/>
      <c r="PHH162" s="288"/>
      <c r="PHI162" s="289"/>
      <c r="PHJ162" s="285"/>
      <c r="PHK162" s="285"/>
      <c r="PHL162" s="285"/>
      <c r="PHM162" s="285"/>
      <c r="PHN162" s="285"/>
      <c r="PHO162" s="283"/>
      <c r="PHP162" s="284"/>
      <c r="PHQ162" s="285"/>
      <c r="PHR162" s="285"/>
      <c r="PHS162" s="285"/>
      <c r="PHT162" s="285"/>
      <c r="PHU162" s="285"/>
      <c r="PHV162" s="285"/>
      <c r="PHW162" s="285"/>
      <c r="PHX162" s="285"/>
      <c r="PHY162" s="285"/>
      <c r="PHZ162" s="286"/>
      <c r="PIA162" s="287"/>
      <c r="PIB162" s="287"/>
      <c r="PIC162" s="285"/>
      <c r="PID162" s="288"/>
      <c r="PIE162" s="288"/>
      <c r="PIF162" s="289"/>
      <c r="PIG162" s="285"/>
      <c r="PIH162" s="285"/>
      <c r="PII162" s="285"/>
      <c r="PIJ162" s="285"/>
      <c r="PIK162" s="285"/>
      <c r="PIL162" s="283"/>
      <c r="PIM162" s="284"/>
      <c r="PIN162" s="285"/>
      <c r="PIO162" s="285"/>
      <c r="PIP162" s="285"/>
      <c r="PIQ162" s="285"/>
      <c r="PIR162" s="285"/>
      <c r="PIS162" s="285"/>
      <c r="PIT162" s="285"/>
      <c r="PIU162" s="285"/>
      <c r="PIV162" s="285"/>
      <c r="PIW162" s="286"/>
      <c r="PIX162" s="287"/>
      <c r="PIY162" s="287"/>
      <c r="PIZ162" s="285"/>
      <c r="PJA162" s="288"/>
      <c r="PJB162" s="288"/>
      <c r="PJC162" s="289"/>
      <c r="PJD162" s="285"/>
      <c r="PJE162" s="285"/>
      <c r="PJF162" s="285"/>
      <c r="PJG162" s="285"/>
      <c r="PJH162" s="285"/>
      <c r="PJI162" s="283"/>
      <c r="PJJ162" s="284"/>
      <c r="PJK162" s="285"/>
      <c r="PJL162" s="285"/>
      <c r="PJM162" s="285"/>
      <c r="PJN162" s="285"/>
      <c r="PJO162" s="285"/>
      <c r="PJP162" s="285"/>
      <c r="PJQ162" s="285"/>
      <c r="PJR162" s="285"/>
      <c r="PJS162" s="285"/>
      <c r="PJT162" s="286"/>
      <c r="PJU162" s="287"/>
      <c r="PJV162" s="287"/>
      <c r="PJW162" s="285"/>
      <c r="PJX162" s="288"/>
      <c r="PJY162" s="288"/>
      <c r="PJZ162" s="289"/>
      <c r="PKA162" s="285"/>
      <c r="PKB162" s="285"/>
      <c r="PKC162" s="285"/>
      <c r="PKD162" s="285"/>
      <c r="PKE162" s="285"/>
      <c r="PKF162" s="283"/>
      <c r="PKG162" s="284"/>
      <c r="PKH162" s="285"/>
      <c r="PKI162" s="285"/>
      <c r="PKJ162" s="285"/>
      <c r="PKK162" s="285"/>
      <c r="PKL162" s="285"/>
      <c r="PKM162" s="285"/>
      <c r="PKN162" s="285"/>
      <c r="PKO162" s="285"/>
      <c r="PKP162" s="285"/>
      <c r="PKQ162" s="286"/>
      <c r="PKR162" s="287"/>
      <c r="PKS162" s="287"/>
      <c r="PKT162" s="285"/>
      <c r="PKU162" s="288"/>
      <c r="PKV162" s="288"/>
      <c r="PKW162" s="289"/>
      <c r="PKX162" s="285"/>
      <c r="PKY162" s="285"/>
      <c r="PKZ162" s="285"/>
      <c r="PLA162" s="285"/>
      <c r="PLB162" s="285"/>
      <c r="PLC162" s="283"/>
      <c r="PLD162" s="284"/>
      <c r="PLE162" s="285"/>
      <c r="PLF162" s="285"/>
      <c r="PLG162" s="285"/>
      <c r="PLH162" s="285"/>
      <c r="PLI162" s="285"/>
      <c r="PLJ162" s="285"/>
      <c r="PLK162" s="285"/>
      <c r="PLL162" s="285"/>
      <c r="PLM162" s="285"/>
      <c r="PLN162" s="286"/>
      <c r="PLO162" s="287"/>
      <c r="PLP162" s="287"/>
      <c r="PLQ162" s="285"/>
      <c r="PLR162" s="288"/>
      <c r="PLS162" s="288"/>
      <c r="PLT162" s="289"/>
      <c r="PLU162" s="285"/>
      <c r="PLV162" s="285"/>
      <c r="PLW162" s="285"/>
      <c r="PLX162" s="285"/>
      <c r="PLY162" s="285"/>
      <c r="PLZ162" s="283"/>
      <c r="PMA162" s="284"/>
      <c r="PMB162" s="285"/>
      <c r="PMC162" s="285"/>
      <c r="PMD162" s="285"/>
      <c r="PME162" s="285"/>
      <c r="PMF162" s="285"/>
      <c r="PMG162" s="285"/>
      <c r="PMH162" s="285"/>
      <c r="PMI162" s="285"/>
      <c r="PMJ162" s="285"/>
      <c r="PMK162" s="286"/>
      <c r="PML162" s="287"/>
      <c r="PMM162" s="287"/>
      <c r="PMN162" s="285"/>
      <c r="PMO162" s="288"/>
      <c r="PMP162" s="288"/>
      <c r="PMQ162" s="289"/>
      <c r="PMR162" s="285"/>
      <c r="PMS162" s="285"/>
      <c r="PMT162" s="285"/>
      <c r="PMU162" s="285"/>
      <c r="PMV162" s="285"/>
      <c r="PMW162" s="283"/>
      <c r="PMX162" s="284"/>
      <c r="PMY162" s="285"/>
      <c r="PMZ162" s="285"/>
      <c r="PNA162" s="285"/>
      <c r="PNB162" s="285"/>
      <c r="PNC162" s="285"/>
      <c r="PND162" s="285"/>
      <c r="PNE162" s="285"/>
      <c r="PNF162" s="285"/>
      <c r="PNG162" s="285"/>
      <c r="PNH162" s="286"/>
      <c r="PNI162" s="287"/>
      <c r="PNJ162" s="287"/>
      <c r="PNK162" s="285"/>
      <c r="PNL162" s="288"/>
      <c r="PNM162" s="288"/>
      <c r="PNN162" s="289"/>
      <c r="PNO162" s="285"/>
      <c r="PNP162" s="285"/>
      <c r="PNQ162" s="285"/>
      <c r="PNR162" s="285"/>
      <c r="PNS162" s="285"/>
      <c r="PNT162" s="283"/>
      <c r="PNU162" s="284"/>
      <c r="PNV162" s="285"/>
      <c r="PNW162" s="285"/>
      <c r="PNX162" s="285"/>
      <c r="PNY162" s="285"/>
      <c r="PNZ162" s="285"/>
      <c r="POA162" s="285"/>
      <c r="POB162" s="285"/>
      <c r="POC162" s="285"/>
      <c r="POD162" s="285"/>
      <c r="POE162" s="286"/>
      <c r="POF162" s="287"/>
      <c r="POG162" s="287"/>
      <c r="POH162" s="285"/>
      <c r="POI162" s="288"/>
      <c r="POJ162" s="288"/>
      <c r="POK162" s="289"/>
      <c r="POL162" s="285"/>
      <c r="POM162" s="285"/>
      <c r="PON162" s="285"/>
      <c r="POO162" s="285"/>
      <c r="POP162" s="285"/>
      <c r="POQ162" s="283"/>
      <c r="POR162" s="284"/>
      <c r="POS162" s="285"/>
      <c r="POT162" s="285"/>
      <c r="POU162" s="285"/>
      <c r="POV162" s="285"/>
      <c r="POW162" s="285"/>
      <c r="POX162" s="285"/>
      <c r="POY162" s="285"/>
      <c r="POZ162" s="285"/>
      <c r="PPA162" s="285"/>
      <c r="PPB162" s="286"/>
      <c r="PPC162" s="287"/>
      <c r="PPD162" s="287"/>
      <c r="PPE162" s="285"/>
      <c r="PPF162" s="288"/>
      <c r="PPG162" s="288"/>
      <c r="PPH162" s="289"/>
      <c r="PPI162" s="285"/>
      <c r="PPJ162" s="285"/>
      <c r="PPK162" s="285"/>
      <c r="PPL162" s="285"/>
      <c r="PPM162" s="285"/>
      <c r="PPN162" s="283"/>
      <c r="PPO162" s="284"/>
      <c r="PPP162" s="285"/>
      <c r="PPQ162" s="285"/>
      <c r="PPR162" s="285"/>
      <c r="PPS162" s="285"/>
      <c r="PPT162" s="285"/>
      <c r="PPU162" s="285"/>
      <c r="PPV162" s="285"/>
      <c r="PPW162" s="285"/>
      <c r="PPX162" s="285"/>
      <c r="PPY162" s="286"/>
      <c r="PPZ162" s="287"/>
      <c r="PQA162" s="287"/>
      <c r="PQB162" s="285"/>
      <c r="PQC162" s="288"/>
      <c r="PQD162" s="288"/>
      <c r="PQE162" s="289"/>
      <c r="PQF162" s="285"/>
      <c r="PQG162" s="285"/>
      <c r="PQH162" s="285"/>
      <c r="PQI162" s="285"/>
      <c r="PQJ162" s="285"/>
      <c r="PQK162" s="283"/>
      <c r="PQL162" s="284"/>
      <c r="PQM162" s="285"/>
      <c r="PQN162" s="285"/>
      <c r="PQO162" s="285"/>
      <c r="PQP162" s="285"/>
      <c r="PQQ162" s="285"/>
      <c r="PQR162" s="285"/>
      <c r="PQS162" s="285"/>
      <c r="PQT162" s="285"/>
      <c r="PQU162" s="285"/>
      <c r="PQV162" s="286"/>
      <c r="PQW162" s="287"/>
      <c r="PQX162" s="287"/>
      <c r="PQY162" s="285"/>
      <c r="PQZ162" s="288"/>
      <c r="PRA162" s="288"/>
      <c r="PRB162" s="289"/>
      <c r="PRC162" s="285"/>
      <c r="PRD162" s="285"/>
      <c r="PRE162" s="285"/>
      <c r="PRF162" s="285"/>
      <c r="PRG162" s="285"/>
      <c r="PRH162" s="283"/>
      <c r="PRI162" s="284"/>
      <c r="PRJ162" s="285"/>
      <c r="PRK162" s="285"/>
      <c r="PRL162" s="285"/>
      <c r="PRM162" s="285"/>
      <c r="PRN162" s="285"/>
      <c r="PRO162" s="285"/>
      <c r="PRP162" s="285"/>
      <c r="PRQ162" s="285"/>
      <c r="PRR162" s="285"/>
      <c r="PRS162" s="286"/>
      <c r="PRT162" s="287"/>
      <c r="PRU162" s="287"/>
      <c r="PRV162" s="285"/>
      <c r="PRW162" s="288"/>
      <c r="PRX162" s="288"/>
      <c r="PRY162" s="289"/>
      <c r="PRZ162" s="285"/>
      <c r="PSA162" s="285"/>
      <c r="PSB162" s="285"/>
      <c r="PSC162" s="285"/>
      <c r="PSD162" s="285"/>
      <c r="PSE162" s="283"/>
      <c r="PSF162" s="284"/>
      <c r="PSG162" s="285"/>
      <c r="PSH162" s="285"/>
      <c r="PSI162" s="285"/>
      <c r="PSJ162" s="285"/>
      <c r="PSK162" s="285"/>
      <c r="PSL162" s="285"/>
      <c r="PSM162" s="285"/>
      <c r="PSN162" s="285"/>
      <c r="PSO162" s="285"/>
      <c r="PSP162" s="286"/>
      <c r="PSQ162" s="287"/>
      <c r="PSR162" s="287"/>
      <c r="PSS162" s="285"/>
      <c r="PST162" s="288"/>
      <c r="PSU162" s="288"/>
      <c r="PSV162" s="289"/>
      <c r="PSW162" s="285"/>
      <c r="PSX162" s="285"/>
      <c r="PSY162" s="285"/>
      <c r="PSZ162" s="285"/>
      <c r="PTA162" s="285"/>
      <c r="PTB162" s="283"/>
      <c r="PTC162" s="284"/>
      <c r="PTD162" s="285"/>
      <c r="PTE162" s="285"/>
      <c r="PTF162" s="285"/>
      <c r="PTG162" s="285"/>
      <c r="PTH162" s="285"/>
      <c r="PTI162" s="285"/>
      <c r="PTJ162" s="285"/>
      <c r="PTK162" s="285"/>
      <c r="PTL162" s="285"/>
      <c r="PTM162" s="286"/>
      <c r="PTN162" s="287"/>
      <c r="PTO162" s="287"/>
      <c r="PTP162" s="285"/>
      <c r="PTQ162" s="288"/>
      <c r="PTR162" s="288"/>
      <c r="PTS162" s="289"/>
      <c r="PTT162" s="285"/>
      <c r="PTU162" s="285"/>
      <c r="PTV162" s="285"/>
      <c r="PTW162" s="285"/>
      <c r="PTX162" s="285"/>
      <c r="PTY162" s="283"/>
      <c r="PTZ162" s="284"/>
      <c r="PUA162" s="285"/>
      <c r="PUB162" s="285"/>
      <c r="PUC162" s="285"/>
      <c r="PUD162" s="285"/>
      <c r="PUE162" s="285"/>
      <c r="PUF162" s="285"/>
      <c r="PUG162" s="285"/>
      <c r="PUH162" s="285"/>
      <c r="PUI162" s="285"/>
      <c r="PUJ162" s="286"/>
      <c r="PUK162" s="287"/>
      <c r="PUL162" s="287"/>
      <c r="PUM162" s="285"/>
      <c r="PUN162" s="288"/>
      <c r="PUO162" s="288"/>
      <c r="PUP162" s="289"/>
      <c r="PUQ162" s="285"/>
      <c r="PUR162" s="285"/>
      <c r="PUS162" s="285"/>
      <c r="PUT162" s="285"/>
      <c r="PUU162" s="285"/>
      <c r="PUV162" s="283"/>
      <c r="PUW162" s="284"/>
      <c r="PUX162" s="285"/>
      <c r="PUY162" s="285"/>
      <c r="PUZ162" s="285"/>
      <c r="PVA162" s="285"/>
      <c r="PVB162" s="285"/>
      <c r="PVC162" s="285"/>
      <c r="PVD162" s="285"/>
      <c r="PVE162" s="285"/>
      <c r="PVF162" s="285"/>
      <c r="PVG162" s="286"/>
      <c r="PVH162" s="287"/>
      <c r="PVI162" s="287"/>
      <c r="PVJ162" s="285"/>
      <c r="PVK162" s="288"/>
      <c r="PVL162" s="288"/>
      <c r="PVM162" s="289"/>
      <c r="PVN162" s="285"/>
      <c r="PVO162" s="285"/>
      <c r="PVP162" s="285"/>
      <c r="PVQ162" s="285"/>
      <c r="PVR162" s="285"/>
      <c r="PVS162" s="283"/>
      <c r="PVT162" s="284"/>
      <c r="PVU162" s="285"/>
      <c r="PVV162" s="285"/>
      <c r="PVW162" s="285"/>
      <c r="PVX162" s="285"/>
      <c r="PVY162" s="285"/>
      <c r="PVZ162" s="285"/>
      <c r="PWA162" s="285"/>
      <c r="PWB162" s="285"/>
      <c r="PWC162" s="285"/>
      <c r="PWD162" s="286"/>
      <c r="PWE162" s="287"/>
      <c r="PWF162" s="287"/>
      <c r="PWG162" s="285"/>
      <c r="PWH162" s="288"/>
      <c r="PWI162" s="288"/>
      <c r="PWJ162" s="289"/>
      <c r="PWK162" s="285"/>
      <c r="PWL162" s="285"/>
      <c r="PWM162" s="285"/>
      <c r="PWN162" s="285"/>
      <c r="PWO162" s="285"/>
      <c r="PWP162" s="283"/>
      <c r="PWQ162" s="284"/>
      <c r="PWR162" s="285"/>
      <c r="PWS162" s="285"/>
      <c r="PWT162" s="285"/>
      <c r="PWU162" s="285"/>
      <c r="PWV162" s="285"/>
      <c r="PWW162" s="285"/>
      <c r="PWX162" s="285"/>
      <c r="PWY162" s="285"/>
      <c r="PWZ162" s="285"/>
      <c r="PXA162" s="286"/>
      <c r="PXB162" s="287"/>
      <c r="PXC162" s="287"/>
      <c r="PXD162" s="285"/>
      <c r="PXE162" s="288"/>
      <c r="PXF162" s="288"/>
      <c r="PXG162" s="289"/>
      <c r="PXH162" s="285"/>
      <c r="PXI162" s="285"/>
      <c r="PXJ162" s="285"/>
      <c r="PXK162" s="285"/>
      <c r="PXL162" s="285"/>
      <c r="PXM162" s="283"/>
      <c r="PXN162" s="284"/>
      <c r="PXO162" s="285"/>
      <c r="PXP162" s="285"/>
      <c r="PXQ162" s="285"/>
      <c r="PXR162" s="285"/>
      <c r="PXS162" s="285"/>
      <c r="PXT162" s="285"/>
      <c r="PXU162" s="285"/>
      <c r="PXV162" s="285"/>
      <c r="PXW162" s="285"/>
      <c r="PXX162" s="286"/>
      <c r="PXY162" s="287"/>
      <c r="PXZ162" s="287"/>
      <c r="PYA162" s="285"/>
      <c r="PYB162" s="288"/>
      <c r="PYC162" s="288"/>
      <c r="PYD162" s="289"/>
      <c r="PYE162" s="285"/>
      <c r="PYF162" s="285"/>
      <c r="PYG162" s="285"/>
      <c r="PYH162" s="285"/>
      <c r="PYI162" s="285"/>
      <c r="PYJ162" s="283"/>
      <c r="PYK162" s="284"/>
      <c r="PYL162" s="285"/>
      <c r="PYM162" s="285"/>
      <c r="PYN162" s="285"/>
      <c r="PYO162" s="285"/>
      <c r="PYP162" s="285"/>
      <c r="PYQ162" s="285"/>
      <c r="PYR162" s="285"/>
      <c r="PYS162" s="285"/>
      <c r="PYT162" s="285"/>
      <c r="PYU162" s="286"/>
      <c r="PYV162" s="287"/>
      <c r="PYW162" s="287"/>
      <c r="PYX162" s="285"/>
      <c r="PYY162" s="288"/>
      <c r="PYZ162" s="288"/>
      <c r="PZA162" s="289"/>
      <c r="PZB162" s="285"/>
      <c r="PZC162" s="285"/>
      <c r="PZD162" s="285"/>
      <c r="PZE162" s="285"/>
      <c r="PZF162" s="285"/>
      <c r="PZG162" s="283"/>
      <c r="PZH162" s="284"/>
      <c r="PZI162" s="285"/>
      <c r="PZJ162" s="285"/>
      <c r="PZK162" s="285"/>
      <c r="PZL162" s="285"/>
      <c r="PZM162" s="285"/>
      <c r="PZN162" s="285"/>
      <c r="PZO162" s="285"/>
      <c r="PZP162" s="285"/>
      <c r="PZQ162" s="285"/>
      <c r="PZR162" s="286"/>
      <c r="PZS162" s="287"/>
      <c r="PZT162" s="287"/>
      <c r="PZU162" s="285"/>
      <c r="PZV162" s="288"/>
      <c r="PZW162" s="288"/>
      <c r="PZX162" s="289"/>
      <c r="PZY162" s="285"/>
      <c r="PZZ162" s="285"/>
      <c r="QAA162" s="285"/>
      <c r="QAB162" s="285"/>
      <c r="QAC162" s="285"/>
      <c r="QAD162" s="283"/>
      <c r="QAE162" s="284"/>
      <c r="QAF162" s="285"/>
      <c r="QAG162" s="285"/>
      <c r="QAH162" s="285"/>
      <c r="QAI162" s="285"/>
      <c r="QAJ162" s="285"/>
      <c r="QAK162" s="285"/>
      <c r="QAL162" s="285"/>
      <c r="QAM162" s="285"/>
      <c r="QAN162" s="285"/>
      <c r="QAO162" s="286"/>
      <c r="QAP162" s="287"/>
      <c r="QAQ162" s="287"/>
      <c r="QAR162" s="285"/>
      <c r="QAS162" s="288"/>
      <c r="QAT162" s="288"/>
      <c r="QAU162" s="289"/>
      <c r="QAV162" s="285"/>
      <c r="QAW162" s="285"/>
      <c r="QAX162" s="285"/>
      <c r="QAY162" s="285"/>
      <c r="QAZ162" s="285"/>
      <c r="QBA162" s="283"/>
      <c r="QBB162" s="284"/>
      <c r="QBC162" s="285"/>
      <c r="QBD162" s="285"/>
      <c r="QBE162" s="285"/>
      <c r="QBF162" s="285"/>
      <c r="QBG162" s="285"/>
      <c r="QBH162" s="285"/>
      <c r="QBI162" s="285"/>
      <c r="QBJ162" s="285"/>
      <c r="QBK162" s="285"/>
      <c r="QBL162" s="286"/>
      <c r="QBM162" s="287"/>
      <c r="QBN162" s="287"/>
      <c r="QBO162" s="285"/>
      <c r="QBP162" s="288"/>
      <c r="QBQ162" s="288"/>
      <c r="QBR162" s="289"/>
      <c r="QBS162" s="285"/>
      <c r="QBT162" s="285"/>
      <c r="QBU162" s="285"/>
      <c r="QBV162" s="285"/>
      <c r="QBW162" s="285"/>
      <c r="QBX162" s="283"/>
      <c r="QBY162" s="284"/>
      <c r="QBZ162" s="285"/>
      <c r="QCA162" s="285"/>
      <c r="QCB162" s="285"/>
      <c r="QCC162" s="285"/>
      <c r="QCD162" s="285"/>
      <c r="QCE162" s="285"/>
      <c r="QCF162" s="285"/>
      <c r="QCG162" s="285"/>
      <c r="QCH162" s="285"/>
      <c r="QCI162" s="286"/>
      <c r="QCJ162" s="287"/>
      <c r="QCK162" s="287"/>
      <c r="QCL162" s="285"/>
      <c r="QCM162" s="288"/>
      <c r="QCN162" s="288"/>
      <c r="QCO162" s="289"/>
      <c r="QCP162" s="285"/>
      <c r="QCQ162" s="285"/>
      <c r="QCR162" s="285"/>
      <c r="QCS162" s="285"/>
      <c r="QCT162" s="285"/>
      <c r="QCU162" s="283"/>
      <c r="QCV162" s="284"/>
      <c r="QCW162" s="285"/>
      <c r="QCX162" s="285"/>
      <c r="QCY162" s="285"/>
      <c r="QCZ162" s="285"/>
      <c r="QDA162" s="285"/>
      <c r="QDB162" s="285"/>
      <c r="QDC162" s="285"/>
      <c r="QDD162" s="285"/>
      <c r="QDE162" s="285"/>
      <c r="QDF162" s="286"/>
      <c r="QDG162" s="287"/>
      <c r="QDH162" s="287"/>
      <c r="QDI162" s="285"/>
      <c r="QDJ162" s="288"/>
      <c r="QDK162" s="288"/>
      <c r="QDL162" s="289"/>
      <c r="QDM162" s="285"/>
      <c r="QDN162" s="285"/>
      <c r="QDO162" s="285"/>
      <c r="QDP162" s="285"/>
      <c r="QDQ162" s="285"/>
      <c r="QDR162" s="283"/>
      <c r="QDS162" s="284"/>
      <c r="QDT162" s="285"/>
      <c r="QDU162" s="285"/>
      <c r="QDV162" s="285"/>
      <c r="QDW162" s="285"/>
      <c r="QDX162" s="285"/>
      <c r="QDY162" s="285"/>
      <c r="QDZ162" s="285"/>
      <c r="QEA162" s="285"/>
      <c r="QEB162" s="285"/>
      <c r="QEC162" s="286"/>
      <c r="QED162" s="287"/>
      <c r="QEE162" s="287"/>
      <c r="QEF162" s="285"/>
      <c r="QEG162" s="288"/>
      <c r="QEH162" s="288"/>
      <c r="QEI162" s="289"/>
      <c r="QEJ162" s="285"/>
      <c r="QEK162" s="285"/>
      <c r="QEL162" s="285"/>
      <c r="QEM162" s="285"/>
      <c r="QEN162" s="285"/>
      <c r="QEO162" s="283"/>
      <c r="QEP162" s="284"/>
      <c r="QEQ162" s="285"/>
      <c r="QER162" s="285"/>
      <c r="QES162" s="285"/>
      <c r="QET162" s="285"/>
      <c r="QEU162" s="285"/>
      <c r="QEV162" s="285"/>
      <c r="QEW162" s="285"/>
      <c r="QEX162" s="285"/>
      <c r="QEY162" s="285"/>
      <c r="QEZ162" s="286"/>
      <c r="QFA162" s="287"/>
      <c r="QFB162" s="287"/>
      <c r="QFC162" s="285"/>
      <c r="QFD162" s="288"/>
      <c r="QFE162" s="288"/>
      <c r="QFF162" s="289"/>
      <c r="QFG162" s="285"/>
      <c r="QFH162" s="285"/>
      <c r="QFI162" s="285"/>
      <c r="QFJ162" s="285"/>
      <c r="QFK162" s="285"/>
      <c r="QFL162" s="283"/>
      <c r="QFM162" s="284"/>
      <c r="QFN162" s="285"/>
      <c r="QFO162" s="285"/>
      <c r="QFP162" s="285"/>
      <c r="QFQ162" s="285"/>
      <c r="QFR162" s="285"/>
      <c r="QFS162" s="285"/>
      <c r="QFT162" s="285"/>
      <c r="QFU162" s="285"/>
      <c r="QFV162" s="285"/>
      <c r="QFW162" s="286"/>
      <c r="QFX162" s="287"/>
      <c r="QFY162" s="287"/>
      <c r="QFZ162" s="285"/>
      <c r="QGA162" s="288"/>
      <c r="QGB162" s="288"/>
      <c r="QGC162" s="289"/>
      <c r="QGD162" s="285"/>
      <c r="QGE162" s="285"/>
      <c r="QGF162" s="285"/>
      <c r="QGG162" s="285"/>
      <c r="QGH162" s="285"/>
      <c r="QGI162" s="283"/>
      <c r="QGJ162" s="284"/>
      <c r="QGK162" s="285"/>
      <c r="QGL162" s="285"/>
      <c r="QGM162" s="285"/>
      <c r="QGN162" s="285"/>
      <c r="QGO162" s="285"/>
      <c r="QGP162" s="285"/>
      <c r="QGQ162" s="285"/>
      <c r="QGR162" s="285"/>
      <c r="QGS162" s="285"/>
      <c r="QGT162" s="286"/>
      <c r="QGU162" s="287"/>
      <c r="QGV162" s="287"/>
      <c r="QGW162" s="285"/>
      <c r="QGX162" s="288"/>
      <c r="QGY162" s="288"/>
      <c r="QGZ162" s="289"/>
      <c r="QHA162" s="285"/>
      <c r="QHB162" s="285"/>
      <c r="QHC162" s="285"/>
      <c r="QHD162" s="285"/>
      <c r="QHE162" s="285"/>
      <c r="QHF162" s="283"/>
      <c r="QHG162" s="284"/>
      <c r="QHH162" s="285"/>
      <c r="QHI162" s="285"/>
      <c r="QHJ162" s="285"/>
      <c r="QHK162" s="285"/>
      <c r="QHL162" s="285"/>
      <c r="QHM162" s="285"/>
      <c r="QHN162" s="285"/>
      <c r="QHO162" s="285"/>
      <c r="QHP162" s="285"/>
      <c r="QHQ162" s="286"/>
      <c r="QHR162" s="287"/>
      <c r="QHS162" s="287"/>
      <c r="QHT162" s="285"/>
      <c r="QHU162" s="288"/>
      <c r="QHV162" s="288"/>
      <c r="QHW162" s="289"/>
      <c r="QHX162" s="285"/>
      <c r="QHY162" s="285"/>
      <c r="QHZ162" s="285"/>
      <c r="QIA162" s="285"/>
      <c r="QIB162" s="285"/>
      <c r="QIC162" s="283"/>
      <c r="QID162" s="284"/>
      <c r="QIE162" s="285"/>
      <c r="QIF162" s="285"/>
      <c r="QIG162" s="285"/>
      <c r="QIH162" s="285"/>
      <c r="QII162" s="285"/>
      <c r="QIJ162" s="285"/>
      <c r="QIK162" s="285"/>
      <c r="QIL162" s="285"/>
      <c r="QIM162" s="285"/>
      <c r="QIN162" s="286"/>
      <c r="QIO162" s="287"/>
      <c r="QIP162" s="287"/>
      <c r="QIQ162" s="285"/>
      <c r="QIR162" s="288"/>
      <c r="QIS162" s="288"/>
      <c r="QIT162" s="289"/>
      <c r="QIU162" s="285"/>
      <c r="QIV162" s="285"/>
      <c r="QIW162" s="285"/>
      <c r="QIX162" s="285"/>
      <c r="QIY162" s="285"/>
      <c r="QIZ162" s="283"/>
      <c r="QJA162" s="284"/>
      <c r="QJB162" s="285"/>
      <c r="QJC162" s="285"/>
      <c r="QJD162" s="285"/>
      <c r="QJE162" s="285"/>
      <c r="QJF162" s="285"/>
      <c r="QJG162" s="285"/>
      <c r="QJH162" s="285"/>
      <c r="QJI162" s="285"/>
      <c r="QJJ162" s="285"/>
      <c r="QJK162" s="286"/>
      <c r="QJL162" s="287"/>
      <c r="QJM162" s="287"/>
      <c r="QJN162" s="285"/>
      <c r="QJO162" s="288"/>
      <c r="QJP162" s="288"/>
      <c r="QJQ162" s="289"/>
      <c r="QJR162" s="285"/>
      <c r="QJS162" s="285"/>
      <c r="QJT162" s="285"/>
      <c r="QJU162" s="285"/>
      <c r="QJV162" s="285"/>
      <c r="QJW162" s="283"/>
      <c r="QJX162" s="284"/>
      <c r="QJY162" s="285"/>
      <c r="QJZ162" s="285"/>
      <c r="QKA162" s="285"/>
      <c r="QKB162" s="285"/>
      <c r="QKC162" s="285"/>
      <c r="QKD162" s="285"/>
      <c r="QKE162" s="285"/>
      <c r="QKF162" s="285"/>
      <c r="QKG162" s="285"/>
      <c r="QKH162" s="286"/>
      <c r="QKI162" s="287"/>
      <c r="QKJ162" s="287"/>
      <c r="QKK162" s="285"/>
      <c r="QKL162" s="288"/>
      <c r="QKM162" s="288"/>
      <c r="QKN162" s="289"/>
      <c r="QKO162" s="285"/>
      <c r="QKP162" s="285"/>
      <c r="QKQ162" s="285"/>
      <c r="QKR162" s="285"/>
      <c r="QKS162" s="285"/>
      <c r="QKT162" s="283"/>
      <c r="QKU162" s="284"/>
      <c r="QKV162" s="285"/>
      <c r="QKW162" s="285"/>
      <c r="QKX162" s="285"/>
      <c r="QKY162" s="285"/>
      <c r="QKZ162" s="285"/>
      <c r="QLA162" s="285"/>
      <c r="QLB162" s="285"/>
      <c r="QLC162" s="285"/>
      <c r="QLD162" s="285"/>
      <c r="QLE162" s="286"/>
      <c r="QLF162" s="287"/>
      <c r="QLG162" s="287"/>
      <c r="QLH162" s="285"/>
      <c r="QLI162" s="288"/>
      <c r="QLJ162" s="288"/>
      <c r="QLK162" s="289"/>
      <c r="QLL162" s="285"/>
      <c r="QLM162" s="285"/>
      <c r="QLN162" s="285"/>
      <c r="QLO162" s="285"/>
      <c r="QLP162" s="285"/>
      <c r="QLQ162" s="283"/>
      <c r="QLR162" s="284"/>
      <c r="QLS162" s="285"/>
      <c r="QLT162" s="285"/>
      <c r="QLU162" s="285"/>
      <c r="QLV162" s="285"/>
      <c r="QLW162" s="285"/>
      <c r="QLX162" s="285"/>
      <c r="QLY162" s="285"/>
      <c r="QLZ162" s="285"/>
      <c r="QMA162" s="285"/>
      <c r="QMB162" s="286"/>
      <c r="QMC162" s="287"/>
      <c r="QMD162" s="287"/>
      <c r="QME162" s="285"/>
      <c r="QMF162" s="288"/>
      <c r="QMG162" s="288"/>
      <c r="QMH162" s="289"/>
      <c r="QMI162" s="285"/>
      <c r="QMJ162" s="285"/>
      <c r="QMK162" s="285"/>
      <c r="QML162" s="285"/>
      <c r="QMM162" s="285"/>
      <c r="QMN162" s="283"/>
      <c r="QMO162" s="284"/>
      <c r="QMP162" s="285"/>
      <c r="QMQ162" s="285"/>
      <c r="QMR162" s="285"/>
      <c r="QMS162" s="285"/>
      <c r="QMT162" s="285"/>
      <c r="QMU162" s="285"/>
      <c r="QMV162" s="285"/>
      <c r="QMW162" s="285"/>
      <c r="QMX162" s="285"/>
      <c r="QMY162" s="286"/>
      <c r="QMZ162" s="287"/>
      <c r="QNA162" s="287"/>
      <c r="QNB162" s="285"/>
      <c r="QNC162" s="288"/>
      <c r="QND162" s="288"/>
      <c r="QNE162" s="289"/>
      <c r="QNF162" s="285"/>
      <c r="QNG162" s="285"/>
      <c r="QNH162" s="285"/>
      <c r="QNI162" s="285"/>
      <c r="QNJ162" s="285"/>
      <c r="QNK162" s="283"/>
      <c r="QNL162" s="284"/>
      <c r="QNM162" s="285"/>
      <c r="QNN162" s="285"/>
      <c r="QNO162" s="285"/>
      <c r="QNP162" s="285"/>
      <c r="QNQ162" s="285"/>
      <c r="QNR162" s="285"/>
      <c r="QNS162" s="285"/>
      <c r="QNT162" s="285"/>
      <c r="QNU162" s="285"/>
      <c r="QNV162" s="286"/>
      <c r="QNW162" s="287"/>
      <c r="QNX162" s="287"/>
      <c r="QNY162" s="285"/>
      <c r="QNZ162" s="288"/>
      <c r="QOA162" s="288"/>
      <c r="QOB162" s="289"/>
      <c r="QOC162" s="285"/>
      <c r="QOD162" s="285"/>
      <c r="QOE162" s="285"/>
      <c r="QOF162" s="285"/>
      <c r="QOG162" s="285"/>
      <c r="QOH162" s="283"/>
      <c r="QOI162" s="284"/>
      <c r="QOJ162" s="285"/>
      <c r="QOK162" s="285"/>
      <c r="QOL162" s="285"/>
      <c r="QOM162" s="285"/>
      <c r="QON162" s="285"/>
      <c r="QOO162" s="285"/>
      <c r="QOP162" s="285"/>
      <c r="QOQ162" s="285"/>
      <c r="QOR162" s="285"/>
      <c r="QOS162" s="286"/>
      <c r="QOT162" s="287"/>
      <c r="QOU162" s="287"/>
      <c r="QOV162" s="285"/>
      <c r="QOW162" s="288"/>
      <c r="QOX162" s="288"/>
      <c r="QOY162" s="289"/>
      <c r="QOZ162" s="285"/>
      <c r="QPA162" s="285"/>
      <c r="QPB162" s="285"/>
      <c r="QPC162" s="285"/>
      <c r="QPD162" s="285"/>
      <c r="QPE162" s="283"/>
      <c r="QPF162" s="284"/>
      <c r="QPG162" s="285"/>
      <c r="QPH162" s="285"/>
      <c r="QPI162" s="285"/>
      <c r="QPJ162" s="285"/>
      <c r="QPK162" s="285"/>
      <c r="QPL162" s="285"/>
      <c r="QPM162" s="285"/>
      <c r="QPN162" s="285"/>
      <c r="QPO162" s="285"/>
      <c r="QPP162" s="286"/>
      <c r="QPQ162" s="287"/>
      <c r="QPR162" s="287"/>
      <c r="QPS162" s="285"/>
      <c r="QPT162" s="288"/>
      <c r="QPU162" s="288"/>
      <c r="QPV162" s="289"/>
      <c r="QPW162" s="285"/>
      <c r="QPX162" s="285"/>
      <c r="QPY162" s="285"/>
      <c r="QPZ162" s="285"/>
      <c r="QQA162" s="285"/>
      <c r="QQB162" s="283"/>
      <c r="QQC162" s="284"/>
      <c r="QQD162" s="285"/>
      <c r="QQE162" s="285"/>
      <c r="QQF162" s="285"/>
      <c r="QQG162" s="285"/>
      <c r="QQH162" s="285"/>
      <c r="QQI162" s="285"/>
      <c r="QQJ162" s="285"/>
      <c r="QQK162" s="285"/>
      <c r="QQL162" s="285"/>
      <c r="QQM162" s="286"/>
      <c r="QQN162" s="287"/>
      <c r="QQO162" s="287"/>
      <c r="QQP162" s="285"/>
      <c r="QQQ162" s="288"/>
      <c r="QQR162" s="288"/>
      <c r="QQS162" s="289"/>
      <c r="QQT162" s="285"/>
      <c r="QQU162" s="285"/>
      <c r="QQV162" s="285"/>
      <c r="QQW162" s="285"/>
      <c r="QQX162" s="285"/>
      <c r="QQY162" s="283"/>
      <c r="QQZ162" s="284"/>
      <c r="QRA162" s="285"/>
      <c r="QRB162" s="285"/>
      <c r="QRC162" s="285"/>
      <c r="QRD162" s="285"/>
      <c r="QRE162" s="285"/>
      <c r="QRF162" s="285"/>
      <c r="QRG162" s="285"/>
      <c r="QRH162" s="285"/>
      <c r="QRI162" s="285"/>
      <c r="QRJ162" s="286"/>
      <c r="QRK162" s="287"/>
      <c r="QRL162" s="287"/>
      <c r="QRM162" s="285"/>
      <c r="QRN162" s="288"/>
      <c r="QRO162" s="288"/>
      <c r="QRP162" s="289"/>
      <c r="QRQ162" s="285"/>
      <c r="QRR162" s="285"/>
      <c r="QRS162" s="285"/>
      <c r="QRT162" s="285"/>
      <c r="QRU162" s="285"/>
      <c r="QRV162" s="283"/>
      <c r="QRW162" s="284"/>
      <c r="QRX162" s="285"/>
      <c r="QRY162" s="285"/>
      <c r="QRZ162" s="285"/>
      <c r="QSA162" s="285"/>
      <c r="QSB162" s="285"/>
      <c r="QSC162" s="285"/>
      <c r="QSD162" s="285"/>
      <c r="QSE162" s="285"/>
      <c r="QSF162" s="285"/>
      <c r="QSG162" s="286"/>
      <c r="QSH162" s="287"/>
      <c r="QSI162" s="287"/>
      <c r="QSJ162" s="285"/>
      <c r="QSK162" s="288"/>
      <c r="QSL162" s="288"/>
      <c r="QSM162" s="289"/>
      <c r="QSN162" s="285"/>
      <c r="QSO162" s="285"/>
      <c r="QSP162" s="285"/>
      <c r="QSQ162" s="285"/>
      <c r="QSR162" s="285"/>
      <c r="QSS162" s="283"/>
      <c r="QST162" s="284"/>
      <c r="QSU162" s="285"/>
      <c r="QSV162" s="285"/>
      <c r="QSW162" s="285"/>
      <c r="QSX162" s="285"/>
      <c r="QSY162" s="285"/>
      <c r="QSZ162" s="285"/>
      <c r="QTA162" s="285"/>
      <c r="QTB162" s="285"/>
      <c r="QTC162" s="285"/>
      <c r="QTD162" s="286"/>
      <c r="QTE162" s="287"/>
      <c r="QTF162" s="287"/>
      <c r="QTG162" s="285"/>
      <c r="QTH162" s="288"/>
      <c r="QTI162" s="288"/>
      <c r="QTJ162" s="289"/>
      <c r="QTK162" s="285"/>
      <c r="QTL162" s="285"/>
      <c r="QTM162" s="285"/>
      <c r="QTN162" s="285"/>
      <c r="QTO162" s="285"/>
      <c r="QTP162" s="283"/>
      <c r="QTQ162" s="284"/>
      <c r="QTR162" s="285"/>
      <c r="QTS162" s="285"/>
      <c r="QTT162" s="285"/>
      <c r="QTU162" s="285"/>
      <c r="QTV162" s="285"/>
      <c r="QTW162" s="285"/>
      <c r="QTX162" s="285"/>
      <c r="QTY162" s="285"/>
      <c r="QTZ162" s="285"/>
      <c r="QUA162" s="286"/>
      <c r="QUB162" s="287"/>
      <c r="QUC162" s="287"/>
      <c r="QUD162" s="285"/>
      <c r="QUE162" s="288"/>
      <c r="QUF162" s="288"/>
      <c r="QUG162" s="289"/>
      <c r="QUH162" s="285"/>
      <c r="QUI162" s="285"/>
      <c r="QUJ162" s="285"/>
      <c r="QUK162" s="285"/>
      <c r="QUL162" s="285"/>
      <c r="QUM162" s="283"/>
      <c r="QUN162" s="284"/>
      <c r="QUO162" s="285"/>
      <c r="QUP162" s="285"/>
      <c r="QUQ162" s="285"/>
      <c r="QUR162" s="285"/>
      <c r="QUS162" s="285"/>
      <c r="QUT162" s="285"/>
      <c r="QUU162" s="285"/>
      <c r="QUV162" s="285"/>
      <c r="QUW162" s="285"/>
      <c r="QUX162" s="286"/>
      <c r="QUY162" s="287"/>
      <c r="QUZ162" s="287"/>
      <c r="QVA162" s="285"/>
      <c r="QVB162" s="288"/>
      <c r="QVC162" s="288"/>
      <c r="QVD162" s="289"/>
      <c r="QVE162" s="285"/>
      <c r="QVF162" s="285"/>
      <c r="QVG162" s="285"/>
      <c r="QVH162" s="285"/>
      <c r="QVI162" s="285"/>
      <c r="QVJ162" s="283"/>
      <c r="QVK162" s="284"/>
      <c r="QVL162" s="285"/>
      <c r="QVM162" s="285"/>
      <c r="QVN162" s="285"/>
      <c r="QVO162" s="285"/>
      <c r="QVP162" s="285"/>
      <c r="QVQ162" s="285"/>
      <c r="QVR162" s="285"/>
      <c r="QVS162" s="285"/>
      <c r="QVT162" s="285"/>
      <c r="QVU162" s="286"/>
      <c r="QVV162" s="287"/>
      <c r="QVW162" s="287"/>
      <c r="QVX162" s="285"/>
      <c r="QVY162" s="288"/>
      <c r="QVZ162" s="288"/>
      <c r="QWA162" s="289"/>
      <c r="QWB162" s="285"/>
      <c r="QWC162" s="285"/>
      <c r="QWD162" s="285"/>
      <c r="QWE162" s="285"/>
      <c r="QWF162" s="285"/>
      <c r="QWG162" s="283"/>
      <c r="QWH162" s="284"/>
      <c r="QWI162" s="285"/>
      <c r="QWJ162" s="285"/>
      <c r="QWK162" s="285"/>
      <c r="QWL162" s="285"/>
      <c r="QWM162" s="285"/>
      <c r="QWN162" s="285"/>
      <c r="QWO162" s="285"/>
      <c r="QWP162" s="285"/>
      <c r="QWQ162" s="285"/>
      <c r="QWR162" s="286"/>
      <c r="QWS162" s="287"/>
      <c r="QWT162" s="287"/>
      <c r="QWU162" s="285"/>
      <c r="QWV162" s="288"/>
      <c r="QWW162" s="288"/>
      <c r="QWX162" s="289"/>
      <c r="QWY162" s="285"/>
      <c r="QWZ162" s="285"/>
      <c r="QXA162" s="285"/>
      <c r="QXB162" s="285"/>
      <c r="QXC162" s="285"/>
      <c r="QXD162" s="283"/>
      <c r="QXE162" s="284"/>
      <c r="QXF162" s="285"/>
      <c r="QXG162" s="285"/>
      <c r="QXH162" s="285"/>
      <c r="QXI162" s="285"/>
      <c r="QXJ162" s="285"/>
      <c r="QXK162" s="285"/>
      <c r="QXL162" s="285"/>
      <c r="QXM162" s="285"/>
      <c r="QXN162" s="285"/>
      <c r="QXO162" s="286"/>
      <c r="QXP162" s="287"/>
      <c r="QXQ162" s="287"/>
      <c r="QXR162" s="285"/>
      <c r="QXS162" s="288"/>
      <c r="QXT162" s="288"/>
      <c r="QXU162" s="289"/>
      <c r="QXV162" s="285"/>
      <c r="QXW162" s="285"/>
      <c r="QXX162" s="285"/>
      <c r="QXY162" s="285"/>
      <c r="QXZ162" s="285"/>
      <c r="QYA162" s="283"/>
      <c r="QYB162" s="284"/>
      <c r="QYC162" s="285"/>
      <c r="QYD162" s="285"/>
      <c r="QYE162" s="285"/>
      <c r="QYF162" s="285"/>
      <c r="QYG162" s="285"/>
      <c r="QYH162" s="285"/>
      <c r="QYI162" s="285"/>
      <c r="QYJ162" s="285"/>
      <c r="QYK162" s="285"/>
      <c r="QYL162" s="286"/>
      <c r="QYM162" s="287"/>
      <c r="QYN162" s="287"/>
      <c r="QYO162" s="285"/>
      <c r="QYP162" s="288"/>
      <c r="QYQ162" s="288"/>
      <c r="QYR162" s="289"/>
      <c r="QYS162" s="285"/>
      <c r="QYT162" s="285"/>
      <c r="QYU162" s="285"/>
      <c r="QYV162" s="285"/>
      <c r="QYW162" s="285"/>
      <c r="QYX162" s="283"/>
      <c r="QYY162" s="284"/>
      <c r="QYZ162" s="285"/>
      <c r="QZA162" s="285"/>
      <c r="QZB162" s="285"/>
      <c r="QZC162" s="285"/>
      <c r="QZD162" s="285"/>
      <c r="QZE162" s="285"/>
      <c r="QZF162" s="285"/>
      <c r="QZG162" s="285"/>
      <c r="QZH162" s="285"/>
      <c r="QZI162" s="286"/>
      <c r="QZJ162" s="287"/>
      <c r="QZK162" s="287"/>
      <c r="QZL162" s="285"/>
      <c r="QZM162" s="288"/>
      <c r="QZN162" s="288"/>
      <c r="QZO162" s="289"/>
      <c r="QZP162" s="285"/>
      <c r="QZQ162" s="285"/>
      <c r="QZR162" s="285"/>
      <c r="QZS162" s="285"/>
      <c r="QZT162" s="285"/>
      <c r="QZU162" s="283"/>
      <c r="QZV162" s="284"/>
      <c r="QZW162" s="285"/>
      <c r="QZX162" s="285"/>
      <c r="QZY162" s="285"/>
      <c r="QZZ162" s="285"/>
      <c r="RAA162" s="285"/>
      <c r="RAB162" s="285"/>
      <c r="RAC162" s="285"/>
      <c r="RAD162" s="285"/>
      <c r="RAE162" s="285"/>
      <c r="RAF162" s="286"/>
      <c r="RAG162" s="287"/>
      <c r="RAH162" s="287"/>
      <c r="RAI162" s="285"/>
      <c r="RAJ162" s="288"/>
      <c r="RAK162" s="288"/>
      <c r="RAL162" s="289"/>
      <c r="RAM162" s="285"/>
      <c r="RAN162" s="285"/>
      <c r="RAO162" s="285"/>
      <c r="RAP162" s="285"/>
      <c r="RAQ162" s="285"/>
      <c r="RAR162" s="283"/>
      <c r="RAS162" s="284"/>
      <c r="RAT162" s="285"/>
      <c r="RAU162" s="285"/>
      <c r="RAV162" s="285"/>
      <c r="RAW162" s="285"/>
      <c r="RAX162" s="285"/>
      <c r="RAY162" s="285"/>
      <c r="RAZ162" s="285"/>
      <c r="RBA162" s="285"/>
      <c r="RBB162" s="285"/>
      <c r="RBC162" s="286"/>
      <c r="RBD162" s="287"/>
      <c r="RBE162" s="287"/>
      <c r="RBF162" s="285"/>
      <c r="RBG162" s="288"/>
      <c r="RBH162" s="288"/>
      <c r="RBI162" s="289"/>
      <c r="RBJ162" s="285"/>
      <c r="RBK162" s="285"/>
      <c r="RBL162" s="285"/>
      <c r="RBM162" s="285"/>
      <c r="RBN162" s="285"/>
      <c r="RBO162" s="283"/>
      <c r="RBP162" s="284"/>
      <c r="RBQ162" s="285"/>
      <c r="RBR162" s="285"/>
      <c r="RBS162" s="285"/>
      <c r="RBT162" s="285"/>
      <c r="RBU162" s="285"/>
      <c r="RBV162" s="285"/>
      <c r="RBW162" s="285"/>
      <c r="RBX162" s="285"/>
      <c r="RBY162" s="285"/>
      <c r="RBZ162" s="286"/>
      <c r="RCA162" s="287"/>
      <c r="RCB162" s="287"/>
      <c r="RCC162" s="285"/>
      <c r="RCD162" s="288"/>
      <c r="RCE162" s="288"/>
      <c r="RCF162" s="289"/>
      <c r="RCG162" s="285"/>
      <c r="RCH162" s="285"/>
      <c r="RCI162" s="285"/>
      <c r="RCJ162" s="285"/>
      <c r="RCK162" s="285"/>
      <c r="RCL162" s="283"/>
      <c r="RCM162" s="284"/>
      <c r="RCN162" s="285"/>
      <c r="RCO162" s="285"/>
      <c r="RCP162" s="285"/>
      <c r="RCQ162" s="285"/>
      <c r="RCR162" s="285"/>
      <c r="RCS162" s="285"/>
      <c r="RCT162" s="285"/>
      <c r="RCU162" s="285"/>
      <c r="RCV162" s="285"/>
      <c r="RCW162" s="286"/>
      <c r="RCX162" s="287"/>
      <c r="RCY162" s="287"/>
      <c r="RCZ162" s="285"/>
      <c r="RDA162" s="288"/>
      <c r="RDB162" s="288"/>
      <c r="RDC162" s="289"/>
      <c r="RDD162" s="285"/>
      <c r="RDE162" s="285"/>
      <c r="RDF162" s="285"/>
      <c r="RDG162" s="285"/>
      <c r="RDH162" s="285"/>
      <c r="RDI162" s="283"/>
      <c r="RDJ162" s="284"/>
      <c r="RDK162" s="285"/>
      <c r="RDL162" s="285"/>
      <c r="RDM162" s="285"/>
      <c r="RDN162" s="285"/>
      <c r="RDO162" s="285"/>
      <c r="RDP162" s="285"/>
      <c r="RDQ162" s="285"/>
      <c r="RDR162" s="285"/>
      <c r="RDS162" s="285"/>
      <c r="RDT162" s="286"/>
      <c r="RDU162" s="287"/>
      <c r="RDV162" s="287"/>
      <c r="RDW162" s="285"/>
      <c r="RDX162" s="288"/>
      <c r="RDY162" s="288"/>
      <c r="RDZ162" s="289"/>
      <c r="REA162" s="285"/>
      <c r="REB162" s="285"/>
      <c r="REC162" s="285"/>
      <c r="RED162" s="285"/>
      <c r="REE162" s="285"/>
      <c r="REF162" s="283"/>
      <c r="REG162" s="284"/>
      <c r="REH162" s="285"/>
      <c r="REI162" s="285"/>
      <c r="REJ162" s="285"/>
      <c r="REK162" s="285"/>
      <c r="REL162" s="285"/>
      <c r="REM162" s="285"/>
      <c r="REN162" s="285"/>
      <c r="REO162" s="285"/>
      <c r="REP162" s="285"/>
      <c r="REQ162" s="286"/>
      <c r="RER162" s="287"/>
      <c r="RES162" s="287"/>
      <c r="RET162" s="285"/>
      <c r="REU162" s="288"/>
      <c r="REV162" s="288"/>
      <c r="REW162" s="289"/>
      <c r="REX162" s="285"/>
      <c r="REY162" s="285"/>
      <c r="REZ162" s="285"/>
      <c r="RFA162" s="285"/>
      <c r="RFB162" s="285"/>
      <c r="RFC162" s="283"/>
      <c r="RFD162" s="284"/>
      <c r="RFE162" s="285"/>
      <c r="RFF162" s="285"/>
      <c r="RFG162" s="285"/>
      <c r="RFH162" s="285"/>
      <c r="RFI162" s="285"/>
      <c r="RFJ162" s="285"/>
      <c r="RFK162" s="285"/>
      <c r="RFL162" s="285"/>
      <c r="RFM162" s="285"/>
      <c r="RFN162" s="286"/>
      <c r="RFO162" s="287"/>
      <c r="RFP162" s="287"/>
      <c r="RFQ162" s="285"/>
      <c r="RFR162" s="288"/>
      <c r="RFS162" s="288"/>
      <c r="RFT162" s="289"/>
      <c r="RFU162" s="285"/>
      <c r="RFV162" s="285"/>
      <c r="RFW162" s="285"/>
      <c r="RFX162" s="285"/>
      <c r="RFY162" s="285"/>
      <c r="RFZ162" s="283"/>
      <c r="RGA162" s="284"/>
      <c r="RGB162" s="285"/>
      <c r="RGC162" s="285"/>
      <c r="RGD162" s="285"/>
      <c r="RGE162" s="285"/>
      <c r="RGF162" s="285"/>
      <c r="RGG162" s="285"/>
      <c r="RGH162" s="285"/>
      <c r="RGI162" s="285"/>
      <c r="RGJ162" s="285"/>
      <c r="RGK162" s="286"/>
      <c r="RGL162" s="287"/>
      <c r="RGM162" s="287"/>
      <c r="RGN162" s="285"/>
      <c r="RGO162" s="288"/>
      <c r="RGP162" s="288"/>
      <c r="RGQ162" s="289"/>
      <c r="RGR162" s="285"/>
      <c r="RGS162" s="285"/>
      <c r="RGT162" s="285"/>
      <c r="RGU162" s="285"/>
      <c r="RGV162" s="285"/>
      <c r="RGW162" s="283"/>
      <c r="RGX162" s="284"/>
      <c r="RGY162" s="285"/>
      <c r="RGZ162" s="285"/>
      <c r="RHA162" s="285"/>
      <c r="RHB162" s="285"/>
      <c r="RHC162" s="285"/>
      <c r="RHD162" s="285"/>
      <c r="RHE162" s="285"/>
      <c r="RHF162" s="285"/>
      <c r="RHG162" s="285"/>
      <c r="RHH162" s="286"/>
      <c r="RHI162" s="287"/>
      <c r="RHJ162" s="287"/>
      <c r="RHK162" s="285"/>
      <c r="RHL162" s="288"/>
      <c r="RHM162" s="288"/>
      <c r="RHN162" s="289"/>
      <c r="RHO162" s="285"/>
      <c r="RHP162" s="285"/>
      <c r="RHQ162" s="285"/>
      <c r="RHR162" s="285"/>
      <c r="RHS162" s="285"/>
      <c r="RHT162" s="283"/>
      <c r="RHU162" s="284"/>
      <c r="RHV162" s="285"/>
      <c r="RHW162" s="285"/>
      <c r="RHX162" s="285"/>
      <c r="RHY162" s="285"/>
      <c r="RHZ162" s="285"/>
      <c r="RIA162" s="285"/>
      <c r="RIB162" s="285"/>
      <c r="RIC162" s="285"/>
      <c r="RID162" s="285"/>
      <c r="RIE162" s="286"/>
      <c r="RIF162" s="287"/>
      <c r="RIG162" s="287"/>
      <c r="RIH162" s="285"/>
      <c r="RII162" s="288"/>
      <c r="RIJ162" s="288"/>
      <c r="RIK162" s="289"/>
      <c r="RIL162" s="285"/>
      <c r="RIM162" s="285"/>
      <c r="RIN162" s="285"/>
      <c r="RIO162" s="285"/>
      <c r="RIP162" s="285"/>
      <c r="RIQ162" s="283"/>
      <c r="RIR162" s="284"/>
      <c r="RIS162" s="285"/>
      <c r="RIT162" s="285"/>
      <c r="RIU162" s="285"/>
      <c r="RIV162" s="285"/>
      <c r="RIW162" s="285"/>
      <c r="RIX162" s="285"/>
      <c r="RIY162" s="285"/>
      <c r="RIZ162" s="285"/>
      <c r="RJA162" s="285"/>
      <c r="RJB162" s="286"/>
      <c r="RJC162" s="287"/>
      <c r="RJD162" s="287"/>
      <c r="RJE162" s="285"/>
      <c r="RJF162" s="288"/>
      <c r="RJG162" s="288"/>
      <c r="RJH162" s="289"/>
      <c r="RJI162" s="285"/>
      <c r="RJJ162" s="285"/>
      <c r="RJK162" s="285"/>
      <c r="RJL162" s="285"/>
      <c r="RJM162" s="285"/>
      <c r="RJN162" s="283"/>
      <c r="RJO162" s="284"/>
      <c r="RJP162" s="285"/>
      <c r="RJQ162" s="285"/>
      <c r="RJR162" s="285"/>
      <c r="RJS162" s="285"/>
      <c r="RJT162" s="285"/>
      <c r="RJU162" s="285"/>
      <c r="RJV162" s="285"/>
      <c r="RJW162" s="285"/>
      <c r="RJX162" s="285"/>
      <c r="RJY162" s="286"/>
      <c r="RJZ162" s="287"/>
      <c r="RKA162" s="287"/>
      <c r="RKB162" s="285"/>
      <c r="RKC162" s="288"/>
      <c r="RKD162" s="288"/>
      <c r="RKE162" s="289"/>
      <c r="RKF162" s="285"/>
      <c r="RKG162" s="285"/>
      <c r="RKH162" s="285"/>
      <c r="RKI162" s="285"/>
      <c r="RKJ162" s="285"/>
      <c r="RKK162" s="283"/>
      <c r="RKL162" s="284"/>
      <c r="RKM162" s="285"/>
      <c r="RKN162" s="285"/>
      <c r="RKO162" s="285"/>
      <c r="RKP162" s="285"/>
      <c r="RKQ162" s="285"/>
      <c r="RKR162" s="285"/>
      <c r="RKS162" s="285"/>
      <c r="RKT162" s="285"/>
      <c r="RKU162" s="285"/>
      <c r="RKV162" s="286"/>
      <c r="RKW162" s="287"/>
      <c r="RKX162" s="287"/>
      <c r="RKY162" s="285"/>
      <c r="RKZ162" s="288"/>
      <c r="RLA162" s="288"/>
      <c r="RLB162" s="289"/>
      <c r="RLC162" s="285"/>
      <c r="RLD162" s="285"/>
      <c r="RLE162" s="285"/>
      <c r="RLF162" s="285"/>
      <c r="RLG162" s="285"/>
      <c r="RLH162" s="283"/>
      <c r="RLI162" s="284"/>
      <c r="RLJ162" s="285"/>
      <c r="RLK162" s="285"/>
      <c r="RLL162" s="285"/>
      <c r="RLM162" s="285"/>
      <c r="RLN162" s="285"/>
      <c r="RLO162" s="285"/>
      <c r="RLP162" s="285"/>
      <c r="RLQ162" s="285"/>
      <c r="RLR162" s="285"/>
      <c r="RLS162" s="286"/>
      <c r="RLT162" s="287"/>
      <c r="RLU162" s="287"/>
      <c r="RLV162" s="285"/>
      <c r="RLW162" s="288"/>
      <c r="RLX162" s="288"/>
      <c r="RLY162" s="289"/>
      <c r="RLZ162" s="285"/>
      <c r="RMA162" s="285"/>
      <c r="RMB162" s="285"/>
      <c r="RMC162" s="285"/>
      <c r="RMD162" s="285"/>
      <c r="RME162" s="283"/>
      <c r="RMF162" s="284"/>
      <c r="RMG162" s="285"/>
      <c r="RMH162" s="285"/>
      <c r="RMI162" s="285"/>
      <c r="RMJ162" s="285"/>
      <c r="RMK162" s="285"/>
      <c r="RML162" s="285"/>
      <c r="RMM162" s="285"/>
      <c r="RMN162" s="285"/>
      <c r="RMO162" s="285"/>
      <c r="RMP162" s="286"/>
      <c r="RMQ162" s="287"/>
      <c r="RMR162" s="287"/>
      <c r="RMS162" s="285"/>
      <c r="RMT162" s="288"/>
      <c r="RMU162" s="288"/>
      <c r="RMV162" s="289"/>
      <c r="RMW162" s="285"/>
      <c r="RMX162" s="285"/>
      <c r="RMY162" s="285"/>
      <c r="RMZ162" s="285"/>
      <c r="RNA162" s="285"/>
      <c r="RNB162" s="283"/>
      <c r="RNC162" s="284"/>
      <c r="RND162" s="285"/>
      <c r="RNE162" s="285"/>
      <c r="RNF162" s="285"/>
      <c r="RNG162" s="285"/>
      <c r="RNH162" s="285"/>
      <c r="RNI162" s="285"/>
      <c r="RNJ162" s="285"/>
      <c r="RNK162" s="285"/>
      <c r="RNL162" s="285"/>
      <c r="RNM162" s="286"/>
      <c r="RNN162" s="287"/>
      <c r="RNO162" s="287"/>
      <c r="RNP162" s="285"/>
      <c r="RNQ162" s="288"/>
      <c r="RNR162" s="288"/>
      <c r="RNS162" s="289"/>
      <c r="RNT162" s="285"/>
      <c r="RNU162" s="285"/>
      <c r="RNV162" s="285"/>
      <c r="RNW162" s="285"/>
      <c r="RNX162" s="285"/>
      <c r="RNY162" s="283"/>
      <c r="RNZ162" s="284"/>
      <c r="ROA162" s="285"/>
      <c r="ROB162" s="285"/>
      <c r="ROC162" s="285"/>
      <c r="ROD162" s="285"/>
      <c r="ROE162" s="285"/>
      <c r="ROF162" s="285"/>
      <c r="ROG162" s="285"/>
      <c r="ROH162" s="285"/>
      <c r="ROI162" s="285"/>
      <c r="ROJ162" s="286"/>
      <c r="ROK162" s="287"/>
      <c r="ROL162" s="287"/>
      <c r="ROM162" s="285"/>
      <c r="RON162" s="288"/>
      <c r="ROO162" s="288"/>
      <c r="ROP162" s="289"/>
      <c r="ROQ162" s="285"/>
      <c r="ROR162" s="285"/>
      <c r="ROS162" s="285"/>
      <c r="ROT162" s="285"/>
      <c r="ROU162" s="285"/>
      <c r="ROV162" s="283"/>
      <c r="ROW162" s="284"/>
      <c r="ROX162" s="285"/>
      <c r="ROY162" s="285"/>
      <c r="ROZ162" s="285"/>
      <c r="RPA162" s="285"/>
      <c r="RPB162" s="285"/>
      <c r="RPC162" s="285"/>
      <c r="RPD162" s="285"/>
      <c r="RPE162" s="285"/>
      <c r="RPF162" s="285"/>
      <c r="RPG162" s="286"/>
      <c r="RPH162" s="287"/>
      <c r="RPI162" s="287"/>
      <c r="RPJ162" s="285"/>
      <c r="RPK162" s="288"/>
      <c r="RPL162" s="288"/>
      <c r="RPM162" s="289"/>
      <c r="RPN162" s="285"/>
      <c r="RPO162" s="285"/>
      <c r="RPP162" s="285"/>
      <c r="RPQ162" s="285"/>
      <c r="RPR162" s="285"/>
      <c r="RPS162" s="283"/>
      <c r="RPT162" s="284"/>
      <c r="RPU162" s="285"/>
      <c r="RPV162" s="285"/>
      <c r="RPW162" s="285"/>
      <c r="RPX162" s="285"/>
      <c r="RPY162" s="285"/>
      <c r="RPZ162" s="285"/>
      <c r="RQA162" s="285"/>
      <c r="RQB162" s="285"/>
      <c r="RQC162" s="285"/>
      <c r="RQD162" s="286"/>
      <c r="RQE162" s="287"/>
      <c r="RQF162" s="287"/>
      <c r="RQG162" s="285"/>
      <c r="RQH162" s="288"/>
      <c r="RQI162" s="288"/>
      <c r="RQJ162" s="289"/>
      <c r="RQK162" s="285"/>
      <c r="RQL162" s="285"/>
      <c r="RQM162" s="285"/>
      <c r="RQN162" s="285"/>
      <c r="RQO162" s="285"/>
      <c r="RQP162" s="283"/>
      <c r="RQQ162" s="284"/>
      <c r="RQR162" s="285"/>
      <c r="RQS162" s="285"/>
      <c r="RQT162" s="285"/>
      <c r="RQU162" s="285"/>
      <c r="RQV162" s="285"/>
      <c r="RQW162" s="285"/>
      <c r="RQX162" s="285"/>
      <c r="RQY162" s="285"/>
      <c r="RQZ162" s="285"/>
      <c r="RRA162" s="286"/>
      <c r="RRB162" s="287"/>
      <c r="RRC162" s="287"/>
      <c r="RRD162" s="285"/>
      <c r="RRE162" s="288"/>
      <c r="RRF162" s="288"/>
      <c r="RRG162" s="289"/>
      <c r="RRH162" s="285"/>
      <c r="RRI162" s="285"/>
      <c r="RRJ162" s="285"/>
      <c r="RRK162" s="285"/>
      <c r="RRL162" s="285"/>
      <c r="RRM162" s="283"/>
      <c r="RRN162" s="284"/>
      <c r="RRO162" s="285"/>
      <c r="RRP162" s="285"/>
      <c r="RRQ162" s="285"/>
      <c r="RRR162" s="285"/>
      <c r="RRS162" s="285"/>
      <c r="RRT162" s="285"/>
      <c r="RRU162" s="285"/>
      <c r="RRV162" s="285"/>
      <c r="RRW162" s="285"/>
      <c r="RRX162" s="286"/>
      <c r="RRY162" s="287"/>
      <c r="RRZ162" s="287"/>
      <c r="RSA162" s="285"/>
      <c r="RSB162" s="288"/>
      <c r="RSC162" s="288"/>
      <c r="RSD162" s="289"/>
      <c r="RSE162" s="285"/>
      <c r="RSF162" s="285"/>
      <c r="RSG162" s="285"/>
      <c r="RSH162" s="285"/>
      <c r="RSI162" s="285"/>
      <c r="RSJ162" s="283"/>
      <c r="RSK162" s="284"/>
      <c r="RSL162" s="285"/>
      <c r="RSM162" s="285"/>
      <c r="RSN162" s="285"/>
      <c r="RSO162" s="285"/>
      <c r="RSP162" s="285"/>
      <c r="RSQ162" s="285"/>
      <c r="RSR162" s="285"/>
      <c r="RSS162" s="285"/>
      <c r="RST162" s="285"/>
      <c r="RSU162" s="286"/>
      <c r="RSV162" s="287"/>
      <c r="RSW162" s="287"/>
      <c r="RSX162" s="285"/>
      <c r="RSY162" s="288"/>
      <c r="RSZ162" s="288"/>
      <c r="RTA162" s="289"/>
      <c r="RTB162" s="285"/>
      <c r="RTC162" s="285"/>
      <c r="RTD162" s="285"/>
      <c r="RTE162" s="285"/>
      <c r="RTF162" s="285"/>
      <c r="RTG162" s="283"/>
      <c r="RTH162" s="284"/>
      <c r="RTI162" s="285"/>
      <c r="RTJ162" s="285"/>
      <c r="RTK162" s="285"/>
      <c r="RTL162" s="285"/>
      <c r="RTM162" s="285"/>
      <c r="RTN162" s="285"/>
      <c r="RTO162" s="285"/>
      <c r="RTP162" s="285"/>
      <c r="RTQ162" s="285"/>
      <c r="RTR162" s="286"/>
      <c r="RTS162" s="287"/>
      <c r="RTT162" s="287"/>
      <c r="RTU162" s="285"/>
      <c r="RTV162" s="288"/>
      <c r="RTW162" s="288"/>
      <c r="RTX162" s="289"/>
      <c r="RTY162" s="285"/>
      <c r="RTZ162" s="285"/>
      <c r="RUA162" s="285"/>
      <c r="RUB162" s="285"/>
      <c r="RUC162" s="285"/>
      <c r="RUD162" s="283"/>
      <c r="RUE162" s="284"/>
      <c r="RUF162" s="285"/>
      <c r="RUG162" s="285"/>
      <c r="RUH162" s="285"/>
      <c r="RUI162" s="285"/>
      <c r="RUJ162" s="285"/>
      <c r="RUK162" s="285"/>
      <c r="RUL162" s="285"/>
      <c r="RUM162" s="285"/>
      <c r="RUN162" s="285"/>
      <c r="RUO162" s="286"/>
      <c r="RUP162" s="287"/>
      <c r="RUQ162" s="287"/>
      <c r="RUR162" s="285"/>
      <c r="RUS162" s="288"/>
      <c r="RUT162" s="288"/>
      <c r="RUU162" s="289"/>
      <c r="RUV162" s="285"/>
      <c r="RUW162" s="285"/>
      <c r="RUX162" s="285"/>
      <c r="RUY162" s="285"/>
      <c r="RUZ162" s="285"/>
      <c r="RVA162" s="283"/>
      <c r="RVB162" s="284"/>
      <c r="RVC162" s="285"/>
      <c r="RVD162" s="285"/>
      <c r="RVE162" s="285"/>
      <c r="RVF162" s="285"/>
      <c r="RVG162" s="285"/>
      <c r="RVH162" s="285"/>
      <c r="RVI162" s="285"/>
      <c r="RVJ162" s="285"/>
      <c r="RVK162" s="285"/>
      <c r="RVL162" s="286"/>
      <c r="RVM162" s="287"/>
      <c r="RVN162" s="287"/>
      <c r="RVO162" s="285"/>
      <c r="RVP162" s="288"/>
      <c r="RVQ162" s="288"/>
      <c r="RVR162" s="289"/>
      <c r="RVS162" s="285"/>
      <c r="RVT162" s="285"/>
      <c r="RVU162" s="285"/>
      <c r="RVV162" s="285"/>
      <c r="RVW162" s="285"/>
      <c r="RVX162" s="283"/>
      <c r="RVY162" s="284"/>
      <c r="RVZ162" s="285"/>
      <c r="RWA162" s="285"/>
      <c r="RWB162" s="285"/>
      <c r="RWC162" s="285"/>
      <c r="RWD162" s="285"/>
      <c r="RWE162" s="285"/>
      <c r="RWF162" s="285"/>
      <c r="RWG162" s="285"/>
      <c r="RWH162" s="285"/>
      <c r="RWI162" s="286"/>
      <c r="RWJ162" s="287"/>
      <c r="RWK162" s="287"/>
      <c r="RWL162" s="285"/>
      <c r="RWM162" s="288"/>
      <c r="RWN162" s="288"/>
      <c r="RWO162" s="289"/>
      <c r="RWP162" s="285"/>
      <c r="RWQ162" s="285"/>
      <c r="RWR162" s="285"/>
      <c r="RWS162" s="285"/>
      <c r="RWT162" s="285"/>
      <c r="RWU162" s="283"/>
      <c r="RWV162" s="284"/>
      <c r="RWW162" s="285"/>
      <c r="RWX162" s="285"/>
      <c r="RWY162" s="285"/>
      <c r="RWZ162" s="285"/>
      <c r="RXA162" s="285"/>
      <c r="RXB162" s="285"/>
      <c r="RXC162" s="285"/>
      <c r="RXD162" s="285"/>
      <c r="RXE162" s="285"/>
      <c r="RXF162" s="286"/>
      <c r="RXG162" s="287"/>
      <c r="RXH162" s="287"/>
      <c r="RXI162" s="285"/>
      <c r="RXJ162" s="288"/>
      <c r="RXK162" s="288"/>
      <c r="RXL162" s="289"/>
      <c r="RXM162" s="285"/>
      <c r="RXN162" s="285"/>
      <c r="RXO162" s="285"/>
      <c r="RXP162" s="285"/>
      <c r="RXQ162" s="285"/>
      <c r="RXR162" s="283"/>
      <c r="RXS162" s="284"/>
      <c r="RXT162" s="285"/>
      <c r="RXU162" s="285"/>
      <c r="RXV162" s="285"/>
      <c r="RXW162" s="285"/>
      <c r="RXX162" s="285"/>
      <c r="RXY162" s="285"/>
      <c r="RXZ162" s="285"/>
      <c r="RYA162" s="285"/>
      <c r="RYB162" s="285"/>
      <c r="RYC162" s="286"/>
      <c r="RYD162" s="287"/>
      <c r="RYE162" s="287"/>
      <c r="RYF162" s="285"/>
      <c r="RYG162" s="288"/>
      <c r="RYH162" s="288"/>
      <c r="RYI162" s="289"/>
      <c r="RYJ162" s="285"/>
      <c r="RYK162" s="285"/>
      <c r="RYL162" s="285"/>
      <c r="RYM162" s="285"/>
      <c r="RYN162" s="285"/>
      <c r="RYO162" s="283"/>
      <c r="RYP162" s="284"/>
      <c r="RYQ162" s="285"/>
      <c r="RYR162" s="285"/>
      <c r="RYS162" s="285"/>
      <c r="RYT162" s="285"/>
      <c r="RYU162" s="285"/>
      <c r="RYV162" s="285"/>
      <c r="RYW162" s="285"/>
      <c r="RYX162" s="285"/>
      <c r="RYY162" s="285"/>
      <c r="RYZ162" s="286"/>
      <c r="RZA162" s="287"/>
      <c r="RZB162" s="287"/>
      <c r="RZC162" s="285"/>
      <c r="RZD162" s="288"/>
      <c r="RZE162" s="288"/>
      <c r="RZF162" s="289"/>
      <c r="RZG162" s="285"/>
      <c r="RZH162" s="285"/>
      <c r="RZI162" s="285"/>
      <c r="RZJ162" s="285"/>
      <c r="RZK162" s="285"/>
      <c r="RZL162" s="283"/>
      <c r="RZM162" s="284"/>
      <c r="RZN162" s="285"/>
      <c r="RZO162" s="285"/>
      <c r="RZP162" s="285"/>
      <c r="RZQ162" s="285"/>
      <c r="RZR162" s="285"/>
      <c r="RZS162" s="285"/>
      <c r="RZT162" s="285"/>
      <c r="RZU162" s="285"/>
      <c r="RZV162" s="285"/>
      <c r="RZW162" s="286"/>
      <c r="RZX162" s="287"/>
      <c r="RZY162" s="287"/>
      <c r="RZZ162" s="285"/>
      <c r="SAA162" s="288"/>
      <c r="SAB162" s="288"/>
      <c r="SAC162" s="289"/>
      <c r="SAD162" s="285"/>
      <c r="SAE162" s="285"/>
      <c r="SAF162" s="285"/>
      <c r="SAG162" s="285"/>
      <c r="SAH162" s="285"/>
      <c r="SAI162" s="283"/>
      <c r="SAJ162" s="284"/>
      <c r="SAK162" s="285"/>
      <c r="SAL162" s="285"/>
      <c r="SAM162" s="285"/>
      <c r="SAN162" s="285"/>
      <c r="SAO162" s="285"/>
      <c r="SAP162" s="285"/>
      <c r="SAQ162" s="285"/>
      <c r="SAR162" s="285"/>
      <c r="SAS162" s="285"/>
      <c r="SAT162" s="286"/>
      <c r="SAU162" s="287"/>
      <c r="SAV162" s="287"/>
      <c r="SAW162" s="285"/>
      <c r="SAX162" s="288"/>
      <c r="SAY162" s="288"/>
      <c r="SAZ162" s="289"/>
      <c r="SBA162" s="285"/>
      <c r="SBB162" s="285"/>
      <c r="SBC162" s="285"/>
      <c r="SBD162" s="285"/>
      <c r="SBE162" s="285"/>
      <c r="SBF162" s="283"/>
      <c r="SBG162" s="284"/>
      <c r="SBH162" s="285"/>
      <c r="SBI162" s="285"/>
      <c r="SBJ162" s="285"/>
      <c r="SBK162" s="285"/>
      <c r="SBL162" s="285"/>
      <c r="SBM162" s="285"/>
      <c r="SBN162" s="285"/>
      <c r="SBO162" s="285"/>
      <c r="SBP162" s="285"/>
      <c r="SBQ162" s="286"/>
      <c r="SBR162" s="287"/>
      <c r="SBS162" s="287"/>
      <c r="SBT162" s="285"/>
      <c r="SBU162" s="288"/>
      <c r="SBV162" s="288"/>
      <c r="SBW162" s="289"/>
      <c r="SBX162" s="285"/>
      <c r="SBY162" s="285"/>
      <c r="SBZ162" s="285"/>
      <c r="SCA162" s="285"/>
      <c r="SCB162" s="285"/>
      <c r="SCC162" s="283"/>
      <c r="SCD162" s="284"/>
      <c r="SCE162" s="285"/>
      <c r="SCF162" s="285"/>
      <c r="SCG162" s="285"/>
      <c r="SCH162" s="285"/>
      <c r="SCI162" s="285"/>
      <c r="SCJ162" s="285"/>
      <c r="SCK162" s="285"/>
      <c r="SCL162" s="285"/>
      <c r="SCM162" s="285"/>
      <c r="SCN162" s="286"/>
      <c r="SCO162" s="287"/>
      <c r="SCP162" s="287"/>
      <c r="SCQ162" s="285"/>
      <c r="SCR162" s="288"/>
      <c r="SCS162" s="288"/>
      <c r="SCT162" s="289"/>
      <c r="SCU162" s="285"/>
      <c r="SCV162" s="285"/>
      <c r="SCW162" s="285"/>
      <c r="SCX162" s="285"/>
      <c r="SCY162" s="285"/>
      <c r="SCZ162" s="283"/>
      <c r="SDA162" s="284"/>
      <c r="SDB162" s="285"/>
      <c r="SDC162" s="285"/>
      <c r="SDD162" s="285"/>
      <c r="SDE162" s="285"/>
      <c r="SDF162" s="285"/>
      <c r="SDG162" s="285"/>
      <c r="SDH162" s="285"/>
      <c r="SDI162" s="285"/>
      <c r="SDJ162" s="285"/>
      <c r="SDK162" s="286"/>
      <c r="SDL162" s="287"/>
      <c r="SDM162" s="287"/>
      <c r="SDN162" s="285"/>
      <c r="SDO162" s="288"/>
      <c r="SDP162" s="288"/>
      <c r="SDQ162" s="289"/>
      <c r="SDR162" s="285"/>
      <c r="SDS162" s="285"/>
      <c r="SDT162" s="285"/>
      <c r="SDU162" s="285"/>
      <c r="SDV162" s="285"/>
      <c r="SDW162" s="283"/>
      <c r="SDX162" s="284"/>
      <c r="SDY162" s="285"/>
      <c r="SDZ162" s="285"/>
      <c r="SEA162" s="285"/>
      <c r="SEB162" s="285"/>
      <c r="SEC162" s="285"/>
      <c r="SED162" s="285"/>
      <c r="SEE162" s="285"/>
      <c r="SEF162" s="285"/>
      <c r="SEG162" s="285"/>
      <c r="SEH162" s="286"/>
      <c r="SEI162" s="287"/>
      <c r="SEJ162" s="287"/>
      <c r="SEK162" s="285"/>
      <c r="SEL162" s="288"/>
      <c r="SEM162" s="288"/>
      <c r="SEN162" s="289"/>
      <c r="SEO162" s="285"/>
      <c r="SEP162" s="285"/>
      <c r="SEQ162" s="285"/>
      <c r="SER162" s="285"/>
      <c r="SES162" s="285"/>
      <c r="SET162" s="283"/>
      <c r="SEU162" s="284"/>
      <c r="SEV162" s="285"/>
      <c r="SEW162" s="285"/>
      <c r="SEX162" s="285"/>
      <c r="SEY162" s="285"/>
      <c r="SEZ162" s="285"/>
      <c r="SFA162" s="285"/>
      <c r="SFB162" s="285"/>
      <c r="SFC162" s="285"/>
      <c r="SFD162" s="285"/>
      <c r="SFE162" s="286"/>
      <c r="SFF162" s="287"/>
      <c r="SFG162" s="287"/>
      <c r="SFH162" s="285"/>
      <c r="SFI162" s="288"/>
      <c r="SFJ162" s="288"/>
      <c r="SFK162" s="289"/>
      <c r="SFL162" s="285"/>
      <c r="SFM162" s="285"/>
      <c r="SFN162" s="285"/>
      <c r="SFO162" s="285"/>
      <c r="SFP162" s="285"/>
      <c r="SFQ162" s="283"/>
      <c r="SFR162" s="284"/>
      <c r="SFS162" s="285"/>
      <c r="SFT162" s="285"/>
      <c r="SFU162" s="285"/>
      <c r="SFV162" s="285"/>
      <c r="SFW162" s="285"/>
      <c r="SFX162" s="285"/>
      <c r="SFY162" s="285"/>
      <c r="SFZ162" s="285"/>
      <c r="SGA162" s="285"/>
      <c r="SGB162" s="286"/>
      <c r="SGC162" s="287"/>
      <c r="SGD162" s="287"/>
      <c r="SGE162" s="285"/>
      <c r="SGF162" s="288"/>
      <c r="SGG162" s="288"/>
      <c r="SGH162" s="289"/>
      <c r="SGI162" s="285"/>
      <c r="SGJ162" s="285"/>
      <c r="SGK162" s="285"/>
      <c r="SGL162" s="285"/>
      <c r="SGM162" s="285"/>
      <c r="SGN162" s="283"/>
      <c r="SGO162" s="284"/>
      <c r="SGP162" s="285"/>
      <c r="SGQ162" s="285"/>
      <c r="SGR162" s="285"/>
      <c r="SGS162" s="285"/>
      <c r="SGT162" s="285"/>
      <c r="SGU162" s="285"/>
      <c r="SGV162" s="285"/>
      <c r="SGW162" s="285"/>
      <c r="SGX162" s="285"/>
      <c r="SGY162" s="286"/>
      <c r="SGZ162" s="287"/>
      <c r="SHA162" s="287"/>
      <c r="SHB162" s="285"/>
      <c r="SHC162" s="288"/>
      <c r="SHD162" s="288"/>
      <c r="SHE162" s="289"/>
      <c r="SHF162" s="285"/>
      <c r="SHG162" s="285"/>
      <c r="SHH162" s="285"/>
      <c r="SHI162" s="285"/>
      <c r="SHJ162" s="285"/>
      <c r="SHK162" s="283"/>
      <c r="SHL162" s="284"/>
      <c r="SHM162" s="285"/>
      <c r="SHN162" s="285"/>
      <c r="SHO162" s="285"/>
      <c r="SHP162" s="285"/>
      <c r="SHQ162" s="285"/>
      <c r="SHR162" s="285"/>
      <c r="SHS162" s="285"/>
      <c r="SHT162" s="285"/>
      <c r="SHU162" s="285"/>
      <c r="SHV162" s="286"/>
      <c r="SHW162" s="287"/>
      <c r="SHX162" s="287"/>
      <c r="SHY162" s="285"/>
      <c r="SHZ162" s="288"/>
      <c r="SIA162" s="288"/>
      <c r="SIB162" s="289"/>
      <c r="SIC162" s="285"/>
      <c r="SID162" s="285"/>
      <c r="SIE162" s="285"/>
      <c r="SIF162" s="285"/>
      <c r="SIG162" s="285"/>
      <c r="SIH162" s="283"/>
      <c r="SII162" s="284"/>
      <c r="SIJ162" s="285"/>
      <c r="SIK162" s="285"/>
      <c r="SIL162" s="285"/>
      <c r="SIM162" s="285"/>
      <c r="SIN162" s="285"/>
      <c r="SIO162" s="285"/>
      <c r="SIP162" s="285"/>
      <c r="SIQ162" s="285"/>
      <c r="SIR162" s="285"/>
      <c r="SIS162" s="286"/>
      <c r="SIT162" s="287"/>
      <c r="SIU162" s="287"/>
      <c r="SIV162" s="285"/>
      <c r="SIW162" s="288"/>
      <c r="SIX162" s="288"/>
      <c r="SIY162" s="289"/>
      <c r="SIZ162" s="285"/>
      <c r="SJA162" s="285"/>
      <c r="SJB162" s="285"/>
      <c r="SJC162" s="285"/>
      <c r="SJD162" s="285"/>
      <c r="SJE162" s="283"/>
      <c r="SJF162" s="284"/>
      <c r="SJG162" s="285"/>
      <c r="SJH162" s="285"/>
      <c r="SJI162" s="285"/>
      <c r="SJJ162" s="285"/>
      <c r="SJK162" s="285"/>
      <c r="SJL162" s="285"/>
      <c r="SJM162" s="285"/>
      <c r="SJN162" s="285"/>
      <c r="SJO162" s="285"/>
      <c r="SJP162" s="286"/>
      <c r="SJQ162" s="287"/>
      <c r="SJR162" s="287"/>
      <c r="SJS162" s="285"/>
      <c r="SJT162" s="288"/>
      <c r="SJU162" s="288"/>
      <c r="SJV162" s="289"/>
      <c r="SJW162" s="285"/>
      <c r="SJX162" s="285"/>
      <c r="SJY162" s="285"/>
      <c r="SJZ162" s="285"/>
      <c r="SKA162" s="285"/>
      <c r="SKB162" s="283"/>
      <c r="SKC162" s="284"/>
      <c r="SKD162" s="285"/>
      <c r="SKE162" s="285"/>
      <c r="SKF162" s="285"/>
      <c r="SKG162" s="285"/>
      <c r="SKH162" s="285"/>
      <c r="SKI162" s="285"/>
      <c r="SKJ162" s="285"/>
      <c r="SKK162" s="285"/>
      <c r="SKL162" s="285"/>
      <c r="SKM162" s="286"/>
      <c r="SKN162" s="287"/>
      <c r="SKO162" s="287"/>
      <c r="SKP162" s="285"/>
      <c r="SKQ162" s="288"/>
      <c r="SKR162" s="288"/>
      <c r="SKS162" s="289"/>
      <c r="SKT162" s="285"/>
      <c r="SKU162" s="285"/>
      <c r="SKV162" s="285"/>
      <c r="SKW162" s="285"/>
      <c r="SKX162" s="285"/>
      <c r="SKY162" s="283"/>
      <c r="SKZ162" s="284"/>
      <c r="SLA162" s="285"/>
      <c r="SLB162" s="285"/>
      <c r="SLC162" s="285"/>
      <c r="SLD162" s="285"/>
      <c r="SLE162" s="285"/>
      <c r="SLF162" s="285"/>
      <c r="SLG162" s="285"/>
      <c r="SLH162" s="285"/>
      <c r="SLI162" s="285"/>
      <c r="SLJ162" s="286"/>
      <c r="SLK162" s="287"/>
      <c r="SLL162" s="287"/>
      <c r="SLM162" s="285"/>
      <c r="SLN162" s="288"/>
      <c r="SLO162" s="288"/>
      <c r="SLP162" s="289"/>
      <c r="SLQ162" s="285"/>
      <c r="SLR162" s="285"/>
      <c r="SLS162" s="285"/>
      <c r="SLT162" s="285"/>
      <c r="SLU162" s="285"/>
      <c r="SLV162" s="283"/>
      <c r="SLW162" s="284"/>
      <c r="SLX162" s="285"/>
      <c r="SLY162" s="285"/>
      <c r="SLZ162" s="285"/>
      <c r="SMA162" s="285"/>
      <c r="SMB162" s="285"/>
      <c r="SMC162" s="285"/>
      <c r="SMD162" s="285"/>
      <c r="SME162" s="285"/>
      <c r="SMF162" s="285"/>
      <c r="SMG162" s="286"/>
      <c r="SMH162" s="287"/>
      <c r="SMI162" s="287"/>
      <c r="SMJ162" s="285"/>
      <c r="SMK162" s="288"/>
      <c r="SML162" s="288"/>
      <c r="SMM162" s="289"/>
      <c r="SMN162" s="285"/>
      <c r="SMO162" s="285"/>
      <c r="SMP162" s="285"/>
      <c r="SMQ162" s="285"/>
      <c r="SMR162" s="285"/>
      <c r="SMS162" s="283"/>
      <c r="SMT162" s="284"/>
      <c r="SMU162" s="285"/>
      <c r="SMV162" s="285"/>
      <c r="SMW162" s="285"/>
      <c r="SMX162" s="285"/>
      <c r="SMY162" s="285"/>
      <c r="SMZ162" s="285"/>
      <c r="SNA162" s="285"/>
      <c r="SNB162" s="285"/>
      <c r="SNC162" s="285"/>
      <c r="SND162" s="286"/>
      <c r="SNE162" s="287"/>
      <c r="SNF162" s="287"/>
      <c r="SNG162" s="285"/>
      <c r="SNH162" s="288"/>
      <c r="SNI162" s="288"/>
      <c r="SNJ162" s="289"/>
      <c r="SNK162" s="285"/>
      <c r="SNL162" s="285"/>
      <c r="SNM162" s="285"/>
      <c r="SNN162" s="285"/>
      <c r="SNO162" s="285"/>
      <c r="SNP162" s="283"/>
      <c r="SNQ162" s="284"/>
      <c r="SNR162" s="285"/>
      <c r="SNS162" s="285"/>
      <c r="SNT162" s="285"/>
      <c r="SNU162" s="285"/>
      <c r="SNV162" s="285"/>
      <c r="SNW162" s="285"/>
      <c r="SNX162" s="285"/>
      <c r="SNY162" s="285"/>
      <c r="SNZ162" s="285"/>
      <c r="SOA162" s="286"/>
      <c r="SOB162" s="287"/>
      <c r="SOC162" s="287"/>
      <c r="SOD162" s="285"/>
      <c r="SOE162" s="288"/>
      <c r="SOF162" s="288"/>
      <c r="SOG162" s="289"/>
      <c r="SOH162" s="285"/>
      <c r="SOI162" s="285"/>
      <c r="SOJ162" s="285"/>
      <c r="SOK162" s="285"/>
      <c r="SOL162" s="285"/>
      <c r="SOM162" s="283"/>
      <c r="SON162" s="284"/>
      <c r="SOO162" s="285"/>
      <c r="SOP162" s="285"/>
      <c r="SOQ162" s="285"/>
      <c r="SOR162" s="285"/>
      <c r="SOS162" s="285"/>
      <c r="SOT162" s="285"/>
      <c r="SOU162" s="285"/>
      <c r="SOV162" s="285"/>
      <c r="SOW162" s="285"/>
      <c r="SOX162" s="286"/>
      <c r="SOY162" s="287"/>
      <c r="SOZ162" s="287"/>
      <c r="SPA162" s="285"/>
      <c r="SPB162" s="288"/>
      <c r="SPC162" s="288"/>
      <c r="SPD162" s="289"/>
      <c r="SPE162" s="285"/>
      <c r="SPF162" s="285"/>
      <c r="SPG162" s="285"/>
      <c r="SPH162" s="285"/>
      <c r="SPI162" s="285"/>
      <c r="SPJ162" s="283"/>
      <c r="SPK162" s="284"/>
      <c r="SPL162" s="285"/>
      <c r="SPM162" s="285"/>
      <c r="SPN162" s="285"/>
      <c r="SPO162" s="285"/>
      <c r="SPP162" s="285"/>
      <c r="SPQ162" s="285"/>
      <c r="SPR162" s="285"/>
      <c r="SPS162" s="285"/>
      <c r="SPT162" s="285"/>
      <c r="SPU162" s="286"/>
      <c r="SPV162" s="287"/>
      <c r="SPW162" s="287"/>
      <c r="SPX162" s="285"/>
      <c r="SPY162" s="288"/>
      <c r="SPZ162" s="288"/>
      <c r="SQA162" s="289"/>
      <c r="SQB162" s="285"/>
      <c r="SQC162" s="285"/>
      <c r="SQD162" s="285"/>
      <c r="SQE162" s="285"/>
      <c r="SQF162" s="285"/>
      <c r="SQG162" s="283"/>
      <c r="SQH162" s="284"/>
      <c r="SQI162" s="285"/>
      <c r="SQJ162" s="285"/>
      <c r="SQK162" s="285"/>
      <c r="SQL162" s="285"/>
      <c r="SQM162" s="285"/>
      <c r="SQN162" s="285"/>
      <c r="SQO162" s="285"/>
      <c r="SQP162" s="285"/>
      <c r="SQQ162" s="285"/>
      <c r="SQR162" s="286"/>
      <c r="SQS162" s="287"/>
      <c r="SQT162" s="287"/>
      <c r="SQU162" s="285"/>
      <c r="SQV162" s="288"/>
      <c r="SQW162" s="288"/>
      <c r="SQX162" s="289"/>
      <c r="SQY162" s="285"/>
      <c r="SQZ162" s="285"/>
      <c r="SRA162" s="285"/>
      <c r="SRB162" s="285"/>
      <c r="SRC162" s="285"/>
      <c r="SRD162" s="283"/>
      <c r="SRE162" s="284"/>
      <c r="SRF162" s="285"/>
      <c r="SRG162" s="285"/>
      <c r="SRH162" s="285"/>
      <c r="SRI162" s="285"/>
      <c r="SRJ162" s="285"/>
      <c r="SRK162" s="285"/>
      <c r="SRL162" s="285"/>
      <c r="SRM162" s="285"/>
      <c r="SRN162" s="285"/>
      <c r="SRO162" s="286"/>
      <c r="SRP162" s="287"/>
      <c r="SRQ162" s="287"/>
      <c r="SRR162" s="285"/>
      <c r="SRS162" s="288"/>
      <c r="SRT162" s="288"/>
      <c r="SRU162" s="289"/>
      <c r="SRV162" s="285"/>
      <c r="SRW162" s="285"/>
      <c r="SRX162" s="285"/>
      <c r="SRY162" s="285"/>
      <c r="SRZ162" s="285"/>
      <c r="SSA162" s="283"/>
      <c r="SSB162" s="284"/>
      <c r="SSC162" s="285"/>
      <c r="SSD162" s="285"/>
      <c r="SSE162" s="285"/>
      <c r="SSF162" s="285"/>
      <c r="SSG162" s="285"/>
      <c r="SSH162" s="285"/>
      <c r="SSI162" s="285"/>
      <c r="SSJ162" s="285"/>
      <c r="SSK162" s="285"/>
      <c r="SSL162" s="286"/>
      <c r="SSM162" s="287"/>
      <c r="SSN162" s="287"/>
      <c r="SSO162" s="285"/>
      <c r="SSP162" s="288"/>
      <c r="SSQ162" s="288"/>
      <c r="SSR162" s="289"/>
      <c r="SSS162" s="285"/>
      <c r="SST162" s="285"/>
      <c r="SSU162" s="285"/>
      <c r="SSV162" s="285"/>
      <c r="SSW162" s="285"/>
      <c r="SSX162" s="283"/>
      <c r="SSY162" s="284"/>
      <c r="SSZ162" s="285"/>
      <c r="STA162" s="285"/>
      <c r="STB162" s="285"/>
      <c r="STC162" s="285"/>
      <c r="STD162" s="285"/>
      <c r="STE162" s="285"/>
      <c r="STF162" s="285"/>
      <c r="STG162" s="285"/>
      <c r="STH162" s="285"/>
      <c r="STI162" s="286"/>
      <c r="STJ162" s="287"/>
      <c r="STK162" s="287"/>
      <c r="STL162" s="285"/>
      <c r="STM162" s="288"/>
      <c r="STN162" s="288"/>
      <c r="STO162" s="289"/>
      <c r="STP162" s="285"/>
      <c r="STQ162" s="285"/>
      <c r="STR162" s="285"/>
      <c r="STS162" s="285"/>
      <c r="STT162" s="285"/>
      <c r="STU162" s="283"/>
      <c r="STV162" s="284"/>
      <c r="STW162" s="285"/>
      <c r="STX162" s="285"/>
      <c r="STY162" s="285"/>
      <c r="STZ162" s="285"/>
      <c r="SUA162" s="285"/>
      <c r="SUB162" s="285"/>
      <c r="SUC162" s="285"/>
      <c r="SUD162" s="285"/>
      <c r="SUE162" s="285"/>
      <c r="SUF162" s="286"/>
      <c r="SUG162" s="287"/>
      <c r="SUH162" s="287"/>
      <c r="SUI162" s="285"/>
      <c r="SUJ162" s="288"/>
      <c r="SUK162" s="288"/>
      <c r="SUL162" s="289"/>
      <c r="SUM162" s="285"/>
      <c r="SUN162" s="285"/>
      <c r="SUO162" s="285"/>
      <c r="SUP162" s="285"/>
      <c r="SUQ162" s="285"/>
      <c r="SUR162" s="283"/>
      <c r="SUS162" s="284"/>
      <c r="SUT162" s="285"/>
      <c r="SUU162" s="285"/>
      <c r="SUV162" s="285"/>
      <c r="SUW162" s="285"/>
      <c r="SUX162" s="285"/>
      <c r="SUY162" s="285"/>
      <c r="SUZ162" s="285"/>
      <c r="SVA162" s="285"/>
      <c r="SVB162" s="285"/>
      <c r="SVC162" s="286"/>
      <c r="SVD162" s="287"/>
      <c r="SVE162" s="287"/>
      <c r="SVF162" s="285"/>
      <c r="SVG162" s="288"/>
      <c r="SVH162" s="288"/>
      <c r="SVI162" s="289"/>
      <c r="SVJ162" s="285"/>
      <c r="SVK162" s="285"/>
      <c r="SVL162" s="285"/>
      <c r="SVM162" s="285"/>
      <c r="SVN162" s="285"/>
      <c r="SVO162" s="283"/>
      <c r="SVP162" s="284"/>
      <c r="SVQ162" s="285"/>
      <c r="SVR162" s="285"/>
      <c r="SVS162" s="285"/>
      <c r="SVT162" s="285"/>
      <c r="SVU162" s="285"/>
      <c r="SVV162" s="285"/>
      <c r="SVW162" s="285"/>
      <c r="SVX162" s="285"/>
      <c r="SVY162" s="285"/>
      <c r="SVZ162" s="286"/>
      <c r="SWA162" s="287"/>
      <c r="SWB162" s="287"/>
      <c r="SWC162" s="285"/>
      <c r="SWD162" s="288"/>
      <c r="SWE162" s="288"/>
      <c r="SWF162" s="289"/>
      <c r="SWG162" s="285"/>
      <c r="SWH162" s="285"/>
      <c r="SWI162" s="285"/>
      <c r="SWJ162" s="285"/>
      <c r="SWK162" s="285"/>
      <c r="SWL162" s="283"/>
      <c r="SWM162" s="284"/>
      <c r="SWN162" s="285"/>
      <c r="SWO162" s="285"/>
      <c r="SWP162" s="285"/>
      <c r="SWQ162" s="285"/>
      <c r="SWR162" s="285"/>
      <c r="SWS162" s="285"/>
      <c r="SWT162" s="285"/>
      <c r="SWU162" s="285"/>
      <c r="SWV162" s="285"/>
      <c r="SWW162" s="286"/>
      <c r="SWX162" s="287"/>
      <c r="SWY162" s="287"/>
      <c r="SWZ162" s="285"/>
      <c r="SXA162" s="288"/>
      <c r="SXB162" s="288"/>
      <c r="SXC162" s="289"/>
      <c r="SXD162" s="285"/>
      <c r="SXE162" s="285"/>
      <c r="SXF162" s="285"/>
      <c r="SXG162" s="285"/>
      <c r="SXH162" s="285"/>
      <c r="SXI162" s="283"/>
      <c r="SXJ162" s="284"/>
      <c r="SXK162" s="285"/>
      <c r="SXL162" s="285"/>
      <c r="SXM162" s="285"/>
      <c r="SXN162" s="285"/>
      <c r="SXO162" s="285"/>
      <c r="SXP162" s="285"/>
      <c r="SXQ162" s="285"/>
      <c r="SXR162" s="285"/>
      <c r="SXS162" s="285"/>
      <c r="SXT162" s="286"/>
      <c r="SXU162" s="287"/>
      <c r="SXV162" s="287"/>
      <c r="SXW162" s="285"/>
      <c r="SXX162" s="288"/>
      <c r="SXY162" s="288"/>
      <c r="SXZ162" s="289"/>
      <c r="SYA162" s="285"/>
      <c r="SYB162" s="285"/>
      <c r="SYC162" s="285"/>
      <c r="SYD162" s="285"/>
      <c r="SYE162" s="285"/>
      <c r="SYF162" s="283"/>
      <c r="SYG162" s="284"/>
      <c r="SYH162" s="285"/>
      <c r="SYI162" s="285"/>
      <c r="SYJ162" s="285"/>
      <c r="SYK162" s="285"/>
      <c r="SYL162" s="285"/>
      <c r="SYM162" s="285"/>
      <c r="SYN162" s="285"/>
      <c r="SYO162" s="285"/>
      <c r="SYP162" s="285"/>
      <c r="SYQ162" s="286"/>
      <c r="SYR162" s="287"/>
      <c r="SYS162" s="287"/>
      <c r="SYT162" s="285"/>
      <c r="SYU162" s="288"/>
      <c r="SYV162" s="288"/>
      <c r="SYW162" s="289"/>
      <c r="SYX162" s="285"/>
      <c r="SYY162" s="285"/>
      <c r="SYZ162" s="285"/>
      <c r="SZA162" s="285"/>
      <c r="SZB162" s="285"/>
      <c r="SZC162" s="283"/>
      <c r="SZD162" s="284"/>
      <c r="SZE162" s="285"/>
      <c r="SZF162" s="285"/>
      <c r="SZG162" s="285"/>
      <c r="SZH162" s="285"/>
      <c r="SZI162" s="285"/>
      <c r="SZJ162" s="285"/>
      <c r="SZK162" s="285"/>
      <c r="SZL162" s="285"/>
      <c r="SZM162" s="285"/>
      <c r="SZN162" s="286"/>
      <c r="SZO162" s="287"/>
      <c r="SZP162" s="287"/>
      <c r="SZQ162" s="285"/>
      <c r="SZR162" s="288"/>
      <c r="SZS162" s="288"/>
      <c r="SZT162" s="289"/>
      <c r="SZU162" s="285"/>
      <c r="SZV162" s="285"/>
      <c r="SZW162" s="285"/>
      <c r="SZX162" s="285"/>
      <c r="SZY162" s="285"/>
      <c r="SZZ162" s="283"/>
      <c r="TAA162" s="284"/>
      <c r="TAB162" s="285"/>
      <c r="TAC162" s="285"/>
      <c r="TAD162" s="285"/>
      <c r="TAE162" s="285"/>
      <c r="TAF162" s="285"/>
      <c r="TAG162" s="285"/>
      <c r="TAH162" s="285"/>
      <c r="TAI162" s="285"/>
      <c r="TAJ162" s="285"/>
      <c r="TAK162" s="286"/>
      <c r="TAL162" s="287"/>
      <c r="TAM162" s="287"/>
      <c r="TAN162" s="285"/>
      <c r="TAO162" s="288"/>
      <c r="TAP162" s="288"/>
      <c r="TAQ162" s="289"/>
      <c r="TAR162" s="285"/>
      <c r="TAS162" s="285"/>
      <c r="TAT162" s="285"/>
      <c r="TAU162" s="285"/>
      <c r="TAV162" s="285"/>
      <c r="TAW162" s="283"/>
      <c r="TAX162" s="284"/>
      <c r="TAY162" s="285"/>
      <c r="TAZ162" s="285"/>
      <c r="TBA162" s="285"/>
      <c r="TBB162" s="285"/>
      <c r="TBC162" s="285"/>
      <c r="TBD162" s="285"/>
      <c r="TBE162" s="285"/>
      <c r="TBF162" s="285"/>
      <c r="TBG162" s="285"/>
      <c r="TBH162" s="286"/>
      <c r="TBI162" s="287"/>
      <c r="TBJ162" s="287"/>
      <c r="TBK162" s="285"/>
      <c r="TBL162" s="288"/>
      <c r="TBM162" s="288"/>
      <c r="TBN162" s="289"/>
      <c r="TBO162" s="285"/>
      <c r="TBP162" s="285"/>
      <c r="TBQ162" s="285"/>
      <c r="TBR162" s="285"/>
      <c r="TBS162" s="285"/>
      <c r="TBT162" s="283"/>
      <c r="TBU162" s="284"/>
      <c r="TBV162" s="285"/>
      <c r="TBW162" s="285"/>
      <c r="TBX162" s="285"/>
      <c r="TBY162" s="285"/>
      <c r="TBZ162" s="285"/>
      <c r="TCA162" s="285"/>
      <c r="TCB162" s="285"/>
      <c r="TCC162" s="285"/>
      <c r="TCD162" s="285"/>
      <c r="TCE162" s="286"/>
      <c r="TCF162" s="287"/>
      <c r="TCG162" s="287"/>
      <c r="TCH162" s="285"/>
      <c r="TCI162" s="288"/>
      <c r="TCJ162" s="288"/>
      <c r="TCK162" s="289"/>
      <c r="TCL162" s="285"/>
      <c r="TCM162" s="285"/>
      <c r="TCN162" s="285"/>
      <c r="TCO162" s="285"/>
      <c r="TCP162" s="285"/>
      <c r="TCQ162" s="283"/>
      <c r="TCR162" s="284"/>
      <c r="TCS162" s="285"/>
      <c r="TCT162" s="285"/>
      <c r="TCU162" s="285"/>
      <c r="TCV162" s="285"/>
      <c r="TCW162" s="285"/>
      <c r="TCX162" s="285"/>
      <c r="TCY162" s="285"/>
      <c r="TCZ162" s="285"/>
      <c r="TDA162" s="285"/>
      <c r="TDB162" s="286"/>
      <c r="TDC162" s="287"/>
      <c r="TDD162" s="287"/>
      <c r="TDE162" s="285"/>
      <c r="TDF162" s="288"/>
      <c r="TDG162" s="288"/>
      <c r="TDH162" s="289"/>
      <c r="TDI162" s="285"/>
      <c r="TDJ162" s="285"/>
      <c r="TDK162" s="285"/>
      <c r="TDL162" s="285"/>
      <c r="TDM162" s="285"/>
      <c r="TDN162" s="283"/>
      <c r="TDO162" s="284"/>
      <c r="TDP162" s="285"/>
      <c r="TDQ162" s="285"/>
      <c r="TDR162" s="285"/>
      <c r="TDS162" s="285"/>
      <c r="TDT162" s="285"/>
      <c r="TDU162" s="285"/>
      <c r="TDV162" s="285"/>
      <c r="TDW162" s="285"/>
      <c r="TDX162" s="285"/>
      <c r="TDY162" s="286"/>
      <c r="TDZ162" s="287"/>
      <c r="TEA162" s="287"/>
      <c r="TEB162" s="285"/>
      <c r="TEC162" s="288"/>
      <c r="TED162" s="288"/>
      <c r="TEE162" s="289"/>
      <c r="TEF162" s="285"/>
      <c r="TEG162" s="285"/>
      <c r="TEH162" s="285"/>
      <c r="TEI162" s="285"/>
      <c r="TEJ162" s="285"/>
      <c r="TEK162" s="283"/>
      <c r="TEL162" s="284"/>
      <c r="TEM162" s="285"/>
      <c r="TEN162" s="285"/>
      <c r="TEO162" s="285"/>
      <c r="TEP162" s="285"/>
      <c r="TEQ162" s="285"/>
      <c r="TER162" s="285"/>
      <c r="TES162" s="285"/>
      <c r="TET162" s="285"/>
      <c r="TEU162" s="285"/>
      <c r="TEV162" s="286"/>
      <c r="TEW162" s="287"/>
      <c r="TEX162" s="287"/>
      <c r="TEY162" s="285"/>
      <c r="TEZ162" s="288"/>
      <c r="TFA162" s="288"/>
      <c r="TFB162" s="289"/>
      <c r="TFC162" s="285"/>
      <c r="TFD162" s="285"/>
      <c r="TFE162" s="285"/>
      <c r="TFF162" s="285"/>
      <c r="TFG162" s="285"/>
      <c r="TFH162" s="283"/>
      <c r="TFI162" s="284"/>
      <c r="TFJ162" s="285"/>
      <c r="TFK162" s="285"/>
      <c r="TFL162" s="285"/>
      <c r="TFM162" s="285"/>
      <c r="TFN162" s="285"/>
      <c r="TFO162" s="285"/>
      <c r="TFP162" s="285"/>
      <c r="TFQ162" s="285"/>
      <c r="TFR162" s="285"/>
      <c r="TFS162" s="286"/>
      <c r="TFT162" s="287"/>
      <c r="TFU162" s="287"/>
      <c r="TFV162" s="285"/>
      <c r="TFW162" s="288"/>
      <c r="TFX162" s="288"/>
      <c r="TFY162" s="289"/>
      <c r="TFZ162" s="285"/>
      <c r="TGA162" s="285"/>
      <c r="TGB162" s="285"/>
      <c r="TGC162" s="285"/>
      <c r="TGD162" s="285"/>
      <c r="TGE162" s="283"/>
      <c r="TGF162" s="284"/>
      <c r="TGG162" s="285"/>
      <c r="TGH162" s="285"/>
      <c r="TGI162" s="285"/>
      <c r="TGJ162" s="285"/>
      <c r="TGK162" s="285"/>
      <c r="TGL162" s="285"/>
      <c r="TGM162" s="285"/>
      <c r="TGN162" s="285"/>
      <c r="TGO162" s="285"/>
      <c r="TGP162" s="286"/>
      <c r="TGQ162" s="287"/>
      <c r="TGR162" s="287"/>
      <c r="TGS162" s="285"/>
      <c r="TGT162" s="288"/>
      <c r="TGU162" s="288"/>
      <c r="TGV162" s="289"/>
      <c r="TGW162" s="285"/>
      <c r="TGX162" s="285"/>
      <c r="TGY162" s="285"/>
      <c r="TGZ162" s="285"/>
      <c r="THA162" s="285"/>
      <c r="THB162" s="283"/>
      <c r="THC162" s="284"/>
      <c r="THD162" s="285"/>
      <c r="THE162" s="285"/>
      <c r="THF162" s="285"/>
      <c r="THG162" s="285"/>
      <c r="THH162" s="285"/>
      <c r="THI162" s="285"/>
      <c r="THJ162" s="285"/>
      <c r="THK162" s="285"/>
      <c r="THL162" s="285"/>
      <c r="THM162" s="286"/>
      <c r="THN162" s="287"/>
      <c r="THO162" s="287"/>
      <c r="THP162" s="285"/>
      <c r="THQ162" s="288"/>
      <c r="THR162" s="288"/>
      <c r="THS162" s="289"/>
      <c r="THT162" s="285"/>
      <c r="THU162" s="285"/>
      <c r="THV162" s="285"/>
      <c r="THW162" s="285"/>
      <c r="THX162" s="285"/>
      <c r="THY162" s="283"/>
      <c r="THZ162" s="284"/>
      <c r="TIA162" s="285"/>
      <c r="TIB162" s="285"/>
      <c r="TIC162" s="285"/>
      <c r="TID162" s="285"/>
      <c r="TIE162" s="285"/>
      <c r="TIF162" s="285"/>
      <c r="TIG162" s="285"/>
      <c r="TIH162" s="285"/>
      <c r="TII162" s="285"/>
      <c r="TIJ162" s="286"/>
      <c r="TIK162" s="287"/>
      <c r="TIL162" s="287"/>
      <c r="TIM162" s="285"/>
      <c r="TIN162" s="288"/>
      <c r="TIO162" s="288"/>
      <c r="TIP162" s="289"/>
      <c r="TIQ162" s="285"/>
      <c r="TIR162" s="285"/>
      <c r="TIS162" s="285"/>
      <c r="TIT162" s="285"/>
      <c r="TIU162" s="285"/>
      <c r="TIV162" s="283"/>
      <c r="TIW162" s="284"/>
      <c r="TIX162" s="285"/>
      <c r="TIY162" s="285"/>
      <c r="TIZ162" s="285"/>
      <c r="TJA162" s="285"/>
      <c r="TJB162" s="285"/>
      <c r="TJC162" s="285"/>
      <c r="TJD162" s="285"/>
      <c r="TJE162" s="285"/>
      <c r="TJF162" s="285"/>
      <c r="TJG162" s="286"/>
      <c r="TJH162" s="287"/>
      <c r="TJI162" s="287"/>
      <c r="TJJ162" s="285"/>
      <c r="TJK162" s="288"/>
      <c r="TJL162" s="288"/>
      <c r="TJM162" s="289"/>
      <c r="TJN162" s="285"/>
      <c r="TJO162" s="285"/>
      <c r="TJP162" s="285"/>
      <c r="TJQ162" s="285"/>
      <c r="TJR162" s="285"/>
      <c r="TJS162" s="283"/>
      <c r="TJT162" s="284"/>
      <c r="TJU162" s="285"/>
      <c r="TJV162" s="285"/>
      <c r="TJW162" s="285"/>
      <c r="TJX162" s="285"/>
      <c r="TJY162" s="285"/>
      <c r="TJZ162" s="285"/>
      <c r="TKA162" s="285"/>
      <c r="TKB162" s="285"/>
      <c r="TKC162" s="285"/>
      <c r="TKD162" s="286"/>
      <c r="TKE162" s="287"/>
      <c r="TKF162" s="287"/>
      <c r="TKG162" s="285"/>
      <c r="TKH162" s="288"/>
      <c r="TKI162" s="288"/>
      <c r="TKJ162" s="289"/>
      <c r="TKK162" s="285"/>
      <c r="TKL162" s="285"/>
      <c r="TKM162" s="285"/>
      <c r="TKN162" s="285"/>
      <c r="TKO162" s="285"/>
      <c r="TKP162" s="283"/>
      <c r="TKQ162" s="284"/>
      <c r="TKR162" s="285"/>
      <c r="TKS162" s="285"/>
      <c r="TKT162" s="285"/>
      <c r="TKU162" s="285"/>
      <c r="TKV162" s="285"/>
      <c r="TKW162" s="285"/>
      <c r="TKX162" s="285"/>
      <c r="TKY162" s="285"/>
      <c r="TKZ162" s="285"/>
      <c r="TLA162" s="286"/>
      <c r="TLB162" s="287"/>
      <c r="TLC162" s="287"/>
      <c r="TLD162" s="285"/>
      <c r="TLE162" s="288"/>
      <c r="TLF162" s="288"/>
      <c r="TLG162" s="289"/>
      <c r="TLH162" s="285"/>
      <c r="TLI162" s="285"/>
      <c r="TLJ162" s="285"/>
      <c r="TLK162" s="285"/>
      <c r="TLL162" s="285"/>
      <c r="TLM162" s="283"/>
      <c r="TLN162" s="284"/>
      <c r="TLO162" s="285"/>
      <c r="TLP162" s="285"/>
      <c r="TLQ162" s="285"/>
      <c r="TLR162" s="285"/>
      <c r="TLS162" s="285"/>
      <c r="TLT162" s="285"/>
      <c r="TLU162" s="285"/>
      <c r="TLV162" s="285"/>
      <c r="TLW162" s="285"/>
      <c r="TLX162" s="286"/>
      <c r="TLY162" s="287"/>
      <c r="TLZ162" s="287"/>
      <c r="TMA162" s="285"/>
      <c r="TMB162" s="288"/>
      <c r="TMC162" s="288"/>
      <c r="TMD162" s="289"/>
      <c r="TME162" s="285"/>
      <c r="TMF162" s="285"/>
      <c r="TMG162" s="285"/>
      <c r="TMH162" s="285"/>
      <c r="TMI162" s="285"/>
      <c r="TMJ162" s="283"/>
      <c r="TMK162" s="284"/>
      <c r="TML162" s="285"/>
      <c r="TMM162" s="285"/>
      <c r="TMN162" s="285"/>
      <c r="TMO162" s="285"/>
      <c r="TMP162" s="285"/>
      <c r="TMQ162" s="285"/>
      <c r="TMR162" s="285"/>
      <c r="TMS162" s="285"/>
      <c r="TMT162" s="285"/>
      <c r="TMU162" s="286"/>
      <c r="TMV162" s="287"/>
      <c r="TMW162" s="287"/>
      <c r="TMX162" s="285"/>
      <c r="TMY162" s="288"/>
      <c r="TMZ162" s="288"/>
      <c r="TNA162" s="289"/>
      <c r="TNB162" s="285"/>
      <c r="TNC162" s="285"/>
      <c r="TND162" s="285"/>
      <c r="TNE162" s="285"/>
      <c r="TNF162" s="285"/>
      <c r="TNG162" s="283"/>
      <c r="TNH162" s="284"/>
      <c r="TNI162" s="285"/>
      <c r="TNJ162" s="285"/>
      <c r="TNK162" s="285"/>
      <c r="TNL162" s="285"/>
      <c r="TNM162" s="285"/>
      <c r="TNN162" s="285"/>
      <c r="TNO162" s="285"/>
      <c r="TNP162" s="285"/>
      <c r="TNQ162" s="285"/>
      <c r="TNR162" s="286"/>
      <c r="TNS162" s="287"/>
      <c r="TNT162" s="287"/>
      <c r="TNU162" s="285"/>
      <c r="TNV162" s="288"/>
      <c r="TNW162" s="288"/>
      <c r="TNX162" s="289"/>
      <c r="TNY162" s="285"/>
      <c r="TNZ162" s="285"/>
      <c r="TOA162" s="285"/>
      <c r="TOB162" s="285"/>
      <c r="TOC162" s="285"/>
      <c r="TOD162" s="283"/>
      <c r="TOE162" s="284"/>
      <c r="TOF162" s="285"/>
      <c r="TOG162" s="285"/>
      <c r="TOH162" s="285"/>
      <c r="TOI162" s="285"/>
      <c r="TOJ162" s="285"/>
      <c r="TOK162" s="285"/>
      <c r="TOL162" s="285"/>
      <c r="TOM162" s="285"/>
      <c r="TON162" s="285"/>
      <c r="TOO162" s="286"/>
      <c r="TOP162" s="287"/>
      <c r="TOQ162" s="287"/>
      <c r="TOR162" s="285"/>
      <c r="TOS162" s="288"/>
      <c r="TOT162" s="288"/>
      <c r="TOU162" s="289"/>
      <c r="TOV162" s="285"/>
      <c r="TOW162" s="285"/>
      <c r="TOX162" s="285"/>
      <c r="TOY162" s="285"/>
      <c r="TOZ162" s="285"/>
      <c r="TPA162" s="283"/>
      <c r="TPB162" s="284"/>
      <c r="TPC162" s="285"/>
      <c r="TPD162" s="285"/>
      <c r="TPE162" s="285"/>
      <c r="TPF162" s="285"/>
      <c r="TPG162" s="285"/>
      <c r="TPH162" s="285"/>
      <c r="TPI162" s="285"/>
      <c r="TPJ162" s="285"/>
      <c r="TPK162" s="285"/>
      <c r="TPL162" s="286"/>
      <c r="TPM162" s="287"/>
      <c r="TPN162" s="287"/>
      <c r="TPO162" s="285"/>
      <c r="TPP162" s="288"/>
      <c r="TPQ162" s="288"/>
      <c r="TPR162" s="289"/>
      <c r="TPS162" s="285"/>
      <c r="TPT162" s="285"/>
      <c r="TPU162" s="285"/>
      <c r="TPV162" s="285"/>
      <c r="TPW162" s="285"/>
      <c r="TPX162" s="283"/>
      <c r="TPY162" s="284"/>
      <c r="TPZ162" s="285"/>
      <c r="TQA162" s="285"/>
      <c r="TQB162" s="285"/>
      <c r="TQC162" s="285"/>
      <c r="TQD162" s="285"/>
      <c r="TQE162" s="285"/>
      <c r="TQF162" s="285"/>
      <c r="TQG162" s="285"/>
      <c r="TQH162" s="285"/>
      <c r="TQI162" s="286"/>
      <c r="TQJ162" s="287"/>
      <c r="TQK162" s="287"/>
      <c r="TQL162" s="285"/>
      <c r="TQM162" s="288"/>
      <c r="TQN162" s="288"/>
      <c r="TQO162" s="289"/>
      <c r="TQP162" s="285"/>
      <c r="TQQ162" s="285"/>
      <c r="TQR162" s="285"/>
      <c r="TQS162" s="285"/>
      <c r="TQT162" s="285"/>
      <c r="TQU162" s="283"/>
      <c r="TQV162" s="284"/>
      <c r="TQW162" s="285"/>
      <c r="TQX162" s="285"/>
      <c r="TQY162" s="285"/>
      <c r="TQZ162" s="285"/>
      <c r="TRA162" s="285"/>
      <c r="TRB162" s="285"/>
      <c r="TRC162" s="285"/>
      <c r="TRD162" s="285"/>
      <c r="TRE162" s="285"/>
      <c r="TRF162" s="286"/>
      <c r="TRG162" s="287"/>
      <c r="TRH162" s="287"/>
      <c r="TRI162" s="285"/>
      <c r="TRJ162" s="288"/>
      <c r="TRK162" s="288"/>
      <c r="TRL162" s="289"/>
      <c r="TRM162" s="285"/>
      <c r="TRN162" s="285"/>
      <c r="TRO162" s="285"/>
      <c r="TRP162" s="285"/>
      <c r="TRQ162" s="285"/>
      <c r="TRR162" s="283"/>
      <c r="TRS162" s="284"/>
      <c r="TRT162" s="285"/>
      <c r="TRU162" s="285"/>
      <c r="TRV162" s="285"/>
      <c r="TRW162" s="285"/>
      <c r="TRX162" s="285"/>
      <c r="TRY162" s="285"/>
      <c r="TRZ162" s="285"/>
      <c r="TSA162" s="285"/>
      <c r="TSB162" s="285"/>
      <c r="TSC162" s="286"/>
      <c r="TSD162" s="287"/>
      <c r="TSE162" s="287"/>
      <c r="TSF162" s="285"/>
      <c r="TSG162" s="288"/>
      <c r="TSH162" s="288"/>
      <c r="TSI162" s="289"/>
      <c r="TSJ162" s="285"/>
      <c r="TSK162" s="285"/>
      <c r="TSL162" s="285"/>
      <c r="TSM162" s="285"/>
      <c r="TSN162" s="285"/>
      <c r="TSO162" s="283"/>
      <c r="TSP162" s="284"/>
      <c r="TSQ162" s="285"/>
      <c r="TSR162" s="285"/>
      <c r="TSS162" s="285"/>
      <c r="TST162" s="285"/>
      <c r="TSU162" s="285"/>
      <c r="TSV162" s="285"/>
      <c r="TSW162" s="285"/>
      <c r="TSX162" s="285"/>
      <c r="TSY162" s="285"/>
      <c r="TSZ162" s="286"/>
      <c r="TTA162" s="287"/>
      <c r="TTB162" s="287"/>
      <c r="TTC162" s="285"/>
      <c r="TTD162" s="288"/>
      <c r="TTE162" s="288"/>
      <c r="TTF162" s="289"/>
      <c r="TTG162" s="285"/>
      <c r="TTH162" s="285"/>
      <c r="TTI162" s="285"/>
      <c r="TTJ162" s="285"/>
      <c r="TTK162" s="285"/>
      <c r="TTL162" s="283"/>
      <c r="TTM162" s="284"/>
      <c r="TTN162" s="285"/>
      <c r="TTO162" s="285"/>
      <c r="TTP162" s="285"/>
      <c r="TTQ162" s="285"/>
      <c r="TTR162" s="285"/>
      <c r="TTS162" s="285"/>
      <c r="TTT162" s="285"/>
      <c r="TTU162" s="285"/>
      <c r="TTV162" s="285"/>
      <c r="TTW162" s="286"/>
      <c r="TTX162" s="287"/>
      <c r="TTY162" s="287"/>
      <c r="TTZ162" s="285"/>
      <c r="TUA162" s="288"/>
      <c r="TUB162" s="288"/>
      <c r="TUC162" s="289"/>
      <c r="TUD162" s="285"/>
      <c r="TUE162" s="285"/>
      <c r="TUF162" s="285"/>
      <c r="TUG162" s="285"/>
      <c r="TUH162" s="285"/>
      <c r="TUI162" s="283"/>
      <c r="TUJ162" s="284"/>
      <c r="TUK162" s="285"/>
      <c r="TUL162" s="285"/>
      <c r="TUM162" s="285"/>
      <c r="TUN162" s="285"/>
      <c r="TUO162" s="285"/>
      <c r="TUP162" s="285"/>
      <c r="TUQ162" s="285"/>
      <c r="TUR162" s="285"/>
      <c r="TUS162" s="285"/>
      <c r="TUT162" s="286"/>
      <c r="TUU162" s="287"/>
      <c r="TUV162" s="287"/>
      <c r="TUW162" s="285"/>
      <c r="TUX162" s="288"/>
      <c r="TUY162" s="288"/>
      <c r="TUZ162" s="289"/>
      <c r="TVA162" s="285"/>
      <c r="TVB162" s="285"/>
      <c r="TVC162" s="285"/>
      <c r="TVD162" s="285"/>
      <c r="TVE162" s="285"/>
      <c r="TVF162" s="283"/>
      <c r="TVG162" s="284"/>
      <c r="TVH162" s="285"/>
      <c r="TVI162" s="285"/>
      <c r="TVJ162" s="285"/>
      <c r="TVK162" s="285"/>
      <c r="TVL162" s="285"/>
      <c r="TVM162" s="285"/>
      <c r="TVN162" s="285"/>
      <c r="TVO162" s="285"/>
      <c r="TVP162" s="285"/>
      <c r="TVQ162" s="286"/>
      <c r="TVR162" s="287"/>
      <c r="TVS162" s="287"/>
      <c r="TVT162" s="285"/>
      <c r="TVU162" s="288"/>
      <c r="TVV162" s="288"/>
      <c r="TVW162" s="289"/>
      <c r="TVX162" s="285"/>
      <c r="TVY162" s="285"/>
      <c r="TVZ162" s="285"/>
      <c r="TWA162" s="285"/>
      <c r="TWB162" s="285"/>
      <c r="TWC162" s="283"/>
      <c r="TWD162" s="284"/>
      <c r="TWE162" s="285"/>
      <c r="TWF162" s="285"/>
      <c r="TWG162" s="285"/>
      <c r="TWH162" s="285"/>
      <c r="TWI162" s="285"/>
      <c r="TWJ162" s="285"/>
      <c r="TWK162" s="285"/>
      <c r="TWL162" s="285"/>
      <c r="TWM162" s="285"/>
      <c r="TWN162" s="286"/>
      <c r="TWO162" s="287"/>
      <c r="TWP162" s="287"/>
      <c r="TWQ162" s="285"/>
      <c r="TWR162" s="288"/>
      <c r="TWS162" s="288"/>
      <c r="TWT162" s="289"/>
      <c r="TWU162" s="285"/>
      <c r="TWV162" s="285"/>
      <c r="TWW162" s="285"/>
      <c r="TWX162" s="285"/>
      <c r="TWY162" s="285"/>
      <c r="TWZ162" s="283"/>
      <c r="TXA162" s="284"/>
      <c r="TXB162" s="285"/>
      <c r="TXC162" s="285"/>
      <c r="TXD162" s="285"/>
      <c r="TXE162" s="285"/>
      <c r="TXF162" s="285"/>
      <c r="TXG162" s="285"/>
      <c r="TXH162" s="285"/>
      <c r="TXI162" s="285"/>
      <c r="TXJ162" s="285"/>
      <c r="TXK162" s="286"/>
      <c r="TXL162" s="287"/>
      <c r="TXM162" s="287"/>
      <c r="TXN162" s="285"/>
      <c r="TXO162" s="288"/>
      <c r="TXP162" s="288"/>
      <c r="TXQ162" s="289"/>
      <c r="TXR162" s="285"/>
      <c r="TXS162" s="285"/>
      <c r="TXT162" s="285"/>
      <c r="TXU162" s="285"/>
      <c r="TXV162" s="285"/>
      <c r="TXW162" s="283"/>
      <c r="TXX162" s="284"/>
      <c r="TXY162" s="285"/>
      <c r="TXZ162" s="285"/>
      <c r="TYA162" s="285"/>
      <c r="TYB162" s="285"/>
      <c r="TYC162" s="285"/>
      <c r="TYD162" s="285"/>
      <c r="TYE162" s="285"/>
      <c r="TYF162" s="285"/>
      <c r="TYG162" s="285"/>
      <c r="TYH162" s="286"/>
      <c r="TYI162" s="287"/>
      <c r="TYJ162" s="287"/>
      <c r="TYK162" s="285"/>
      <c r="TYL162" s="288"/>
      <c r="TYM162" s="288"/>
      <c r="TYN162" s="289"/>
      <c r="TYO162" s="285"/>
      <c r="TYP162" s="285"/>
      <c r="TYQ162" s="285"/>
      <c r="TYR162" s="285"/>
      <c r="TYS162" s="285"/>
      <c r="TYT162" s="283"/>
      <c r="TYU162" s="284"/>
      <c r="TYV162" s="285"/>
      <c r="TYW162" s="285"/>
      <c r="TYX162" s="285"/>
      <c r="TYY162" s="285"/>
      <c r="TYZ162" s="285"/>
      <c r="TZA162" s="285"/>
      <c r="TZB162" s="285"/>
      <c r="TZC162" s="285"/>
      <c r="TZD162" s="285"/>
      <c r="TZE162" s="286"/>
      <c r="TZF162" s="287"/>
      <c r="TZG162" s="287"/>
      <c r="TZH162" s="285"/>
      <c r="TZI162" s="288"/>
      <c r="TZJ162" s="288"/>
      <c r="TZK162" s="289"/>
      <c r="TZL162" s="285"/>
      <c r="TZM162" s="285"/>
      <c r="TZN162" s="285"/>
      <c r="TZO162" s="285"/>
      <c r="TZP162" s="285"/>
      <c r="TZQ162" s="283"/>
      <c r="TZR162" s="284"/>
      <c r="TZS162" s="285"/>
      <c r="TZT162" s="285"/>
      <c r="TZU162" s="285"/>
      <c r="TZV162" s="285"/>
      <c r="TZW162" s="285"/>
      <c r="TZX162" s="285"/>
      <c r="TZY162" s="285"/>
      <c r="TZZ162" s="285"/>
      <c r="UAA162" s="285"/>
      <c r="UAB162" s="286"/>
      <c r="UAC162" s="287"/>
      <c r="UAD162" s="287"/>
      <c r="UAE162" s="285"/>
      <c r="UAF162" s="288"/>
      <c r="UAG162" s="288"/>
      <c r="UAH162" s="289"/>
      <c r="UAI162" s="285"/>
      <c r="UAJ162" s="285"/>
      <c r="UAK162" s="285"/>
      <c r="UAL162" s="285"/>
      <c r="UAM162" s="285"/>
      <c r="UAN162" s="283"/>
      <c r="UAO162" s="284"/>
      <c r="UAP162" s="285"/>
      <c r="UAQ162" s="285"/>
      <c r="UAR162" s="285"/>
      <c r="UAS162" s="285"/>
      <c r="UAT162" s="285"/>
      <c r="UAU162" s="285"/>
      <c r="UAV162" s="285"/>
      <c r="UAW162" s="285"/>
      <c r="UAX162" s="285"/>
      <c r="UAY162" s="286"/>
      <c r="UAZ162" s="287"/>
      <c r="UBA162" s="287"/>
      <c r="UBB162" s="285"/>
      <c r="UBC162" s="288"/>
      <c r="UBD162" s="288"/>
      <c r="UBE162" s="289"/>
      <c r="UBF162" s="285"/>
      <c r="UBG162" s="285"/>
      <c r="UBH162" s="285"/>
      <c r="UBI162" s="285"/>
      <c r="UBJ162" s="285"/>
      <c r="UBK162" s="283"/>
      <c r="UBL162" s="284"/>
      <c r="UBM162" s="285"/>
      <c r="UBN162" s="285"/>
      <c r="UBO162" s="285"/>
      <c r="UBP162" s="285"/>
      <c r="UBQ162" s="285"/>
      <c r="UBR162" s="285"/>
      <c r="UBS162" s="285"/>
      <c r="UBT162" s="285"/>
      <c r="UBU162" s="285"/>
      <c r="UBV162" s="286"/>
      <c r="UBW162" s="287"/>
      <c r="UBX162" s="287"/>
      <c r="UBY162" s="285"/>
      <c r="UBZ162" s="288"/>
      <c r="UCA162" s="288"/>
      <c r="UCB162" s="289"/>
      <c r="UCC162" s="285"/>
      <c r="UCD162" s="285"/>
      <c r="UCE162" s="285"/>
      <c r="UCF162" s="285"/>
      <c r="UCG162" s="285"/>
      <c r="UCH162" s="283"/>
      <c r="UCI162" s="284"/>
      <c r="UCJ162" s="285"/>
      <c r="UCK162" s="285"/>
      <c r="UCL162" s="285"/>
      <c r="UCM162" s="285"/>
      <c r="UCN162" s="285"/>
      <c r="UCO162" s="285"/>
      <c r="UCP162" s="285"/>
      <c r="UCQ162" s="285"/>
      <c r="UCR162" s="285"/>
      <c r="UCS162" s="286"/>
      <c r="UCT162" s="287"/>
      <c r="UCU162" s="287"/>
      <c r="UCV162" s="285"/>
      <c r="UCW162" s="288"/>
      <c r="UCX162" s="288"/>
      <c r="UCY162" s="289"/>
      <c r="UCZ162" s="285"/>
      <c r="UDA162" s="285"/>
      <c r="UDB162" s="285"/>
      <c r="UDC162" s="285"/>
      <c r="UDD162" s="285"/>
      <c r="UDE162" s="283"/>
      <c r="UDF162" s="284"/>
      <c r="UDG162" s="285"/>
      <c r="UDH162" s="285"/>
      <c r="UDI162" s="285"/>
      <c r="UDJ162" s="285"/>
      <c r="UDK162" s="285"/>
      <c r="UDL162" s="285"/>
      <c r="UDM162" s="285"/>
      <c r="UDN162" s="285"/>
      <c r="UDO162" s="285"/>
      <c r="UDP162" s="286"/>
      <c r="UDQ162" s="287"/>
      <c r="UDR162" s="287"/>
      <c r="UDS162" s="285"/>
      <c r="UDT162" s="288"/>
      <c r="UDU162" s="288"/>
      <c r="UDV162" s="289"/>
      <c r="UDW162" s="285"/>
      <c r="UDX162" s="285"/>
      <c r="UDY162" s="285"/>
      <c r="UDZ162" s="285"/>
      <c r="UEA162" s="285"/>
      <c r="UEB162" s="283"/>
      <c r="UEC162" s="284"/>
      <c r="UED162" s="285"/>
      <c r="UEE162" s="285"/>
      <c r="UEF162" s="285"/>
      <c r="UEG162" s="285"/>
      <c r="UEH162" s="285"/>
      <c r="UEI162" s="285"/>
      <c r="UEJ162" s="285"/>
      <c r="UEK162" s="285"/>
      <c r="UEL162" s="285"/>
      <c r="UEM162" s="286"/>
      <c r="UEN162" s="287"/>
      <c r="UEO162" s="287"/>
      <c r="UEP162" s="285"/>
      <c r="UEQ162" s="288"/>
      <c r="UER162" s="288"/>
      <c r="UES162" s="289"/>
      <c r="UET162" s="285"/>
      <c r="UEU162" s="285"/>
      <c r="UEV162" s="285"/>
      <c r="UEW162" s="285"/>
      <c r="UEX162" s="285"/>
      <c r="UEY162" s="283"/>
      <c r="UEZ162" s="284"/>
      <c r="UFA162" s="285"/>
      <c r="UFB162" s="285"/>
      <c r="UFC162" s="285"/>
      <c r="UFD162" s="285"/>
      <c r="UFE162" s="285"/>
      <c r="UFF162" s="285"/>
      <c r="UFG162" s="285"/>
      <c r="UFH162" s="285"/>
      <c r="UFI162" s="285"/>
      <c r="UFJ162" s="286"/>
      <c r="UFK162" s="287"/>
      <c r="UFL162" s="287"/>
      <c r="UFM162" s="285"/>
      <c r="UFN162" s="288"/>
      <c r="UFO162" s="288"/>
      <c r="UFP162" s="289"/>
      <c r="UFQ162" s="285"/>
      <c r="UFR162" s="285"/>
      <c r="UFS162" s="285"/>
      <c r="UFT162" s="285"/>
      <c r="UFU162" s="285"/>
      <c r="UFV162" s="283"/>
      <c r="UFW162" s="284"/>
      <c r="UFX162" s="285"/>
      <c r="UFY162" s="285"/>
      <c r="UFZ162" s="285"/>
      <c r="UGA162" s="285"/>
      <c r="UGB162" s="285"/>
      <c r="UGC162" s="285"/>
      <c r="UGD162" s="285"/>
      <c r="UGE162" s="285"/>
      <c r="UGF162" s="285"/>
      <c r="UGG162" s="286"/>
      <c r="UGH162" s="287"/>
      <c r="UGI162" s="287"/>
      <c r="UGJ162" s="285"/>
      <c r="UGK162" s="288"/>
      <c r="UGL162" s="288"/>
      <c r="UGM162" s="289"/>
      <c r="UGN162" s="285"/>
      <c r="UGO162" s="285"/>
      <c r="UGP162" s="285"/>
      <c r="UGQ162" s="285"/>
      <c r="UGR162" s="285"/>
      <c r="UGS162" s="283"/>
      <c r="UGT162" s="284"/>
      <c r="UGU162" s="285"/>
      <c r="UGV162" s="285"/>
      <c r="UGW162" s="285"/>
      <c r="UGX162" s="285"/>
      <c r="UGY162" s="285"/>
      <c r="UGZ162" s="285"/>
      <c r="UHA162" s="285"/>
      <c r="UHB162" s="285"/>
      <c r="UHC162" s="285"/>
      <c r="UHD162" s="286"/>
      <c r="UHE162" s="287"/>
      <c r="UHF162" s="287"/>
      <c r="UHG162" s="285"/>
      <c r="UHH162" s="288"/>
      <c r="UHI162" s="288"/>
      <c r="UHJ162" s="289"/>
      <c r="UHK162" s="285"/>
      <c r="UHL162" s="285"/>
      <c r="UHM162" s="285"/>
      <c r="UHN162" s="285"/>
      <c r="UHO162" s="285"/>
      <c r="UHP162" s="283"/>
      <c r="UHQ162" s="284"/>
      <c r="UHR162" s="285"/>
      <c r="UHS162" s="285"/>
      <c r="UHT162" s="285"/>
      <c r="UHU162" s="285"/>
      <c r="UHV162" s="285"/>
      <c r="UHW162" s="285"/>
      <c r="UHX162" s="285"/>
      <c r="UHY162" s="285"/>
      <c r="UHZ162" s="285"/>
      <c r="UIA162" s="286"/>
      <c r="UIB162" s="287"/>
      <c r="UIC162" s="287"/>
      <c r="UID162" s="285"/>
      <c r="UIE162" s="288"/>
      <c r="UIF162" s="288"/>
      <c r="UIG162" s="289"/>
      <c r="UIH162" s="285"/>
      <c r="UII162" s="285"/>
      <c r="UIJ162" s="285"/>
      <c r="UIK162" s="285"/>
      <c r="UIL162" s="285"/>
      <c r="UIM162" s="283"/>
      <c r="UIN162" s="284"/>
      <c r="UIO162" s="285"/>
      <c r="UIP162" s="285"/>
      <c r="UIQ162" s="285"/>
      <c r="UIR162" s="285"/>
      <c r="UIS162" s="285"/>
      <c r="UIT162" s="285"/>
      <c r="UIU162" s="285"/>
      <c r="UIV162" s="285"/>
      <c r="UIW162" s="285"/>
      <c r="UIX162" s="286"/>
      <c r="UIY162" s="287"/>
      <c r="UIZ162" s="287"/>
      <c r="UJA162" s="285"/>
      <c r="UJB162" s="288"/>
      <c r="UJC162" s="288"/>
      <c r="UJD162" s="289"/>
      <c r="UJE162" s="285"/>
      <c r="UJF162" s="285"/>
      <c r="UJG162" s="285"/>
      <c r="UJH162" s="285"/>
      <c r="UJI162" s="285"/>
      <c r="UJJ162" s="283"/>
      <c r="UJK162" s="284"/>
      <c r="UJL162" s="285"/>
      <c r="UJM162" s="285"/>
      <c r="UJN162" s="285"/>
      <c r="UJO162" s="285"/>
      <c r="UJP162" s="285"/>
      <c r="UJQ162" s="285"/>
      <c r="UJR162" s="285"/>
      <c r="UJS162" s="285"/>
      <c r="UJT162" s="285"/>
      <c r="UJU162" s="286"/>
      <c r="UJV162" s="287"/>
      <c r="UJW162" s="287"/>
      <c r="UJX162" s="285"/>
      <c r="UJY162" s="288"/>
      <c r="UJZ162" s="288"/>
      <c r="UKA162" s="289"/>
      <c r="UKB162" s="285"/>
      <c r="UKC162" s="285"/>
      <c r="UKD162" s="285"/>
      <c r="UKE162" s="285"/>
      <c r="UKF162" s="285"/>
      <c r="UKG162" s="283"/>
      <c r="UKH162" s="284"/>
      <c r="UKI162" s="285"/>
      <c r="UKJ162" s="285"/>
      <c r="UKK162" s="285"/>
      <c r="UKL162" s="285"/>
      <c r="UKM162" s="285"/>
      <c r="UKN162" s="285"/>
      <c r="UKO162" s="285"/>
      <c r="UKP162" s="285"/>
      <c r="UKQ162" s="285"/>
      <c r="UKR162" s="286"/>
      <c r="UKS162" s="287"/>
      <c r="UKT162" s="287"/>
      <c r="UKU162" s="285"/>
      <c r="UKV162" s="288"/>
      <c r="UKW162" s="288"/>
      <c r="UKX162" s="289"/>
      <c r="UKY162" s="285"/>
      <c r="UKZ162" s="285"/>
      <c r="ULA162" s="285"/>
      <c r="ULB162" s="285"/>
      <c r="ULC162" s="285"/>
      <c r="ULD162" s="283"/>
      <c r="ULE162" s="284"/>
      <c r="ULF162" s="285"/>
      <c r="ULG162" s="285"/>
      <c r="ULH162" s="285"/>
      <c r="ULI162" s="285"/>
      <c r="ULJ162" s="285"/>
      <c r="ULK162" s="285"/>
      <c r="ULL162" s="285"/>
      <c r="ULM162" s="285"/>
      <c r="ULN162" s="285"/>
      <c r="ULO162" s="286"/>
      <c r="ULP162" s="287"/>
      <c r="ULQ162" s="287"/>
      <c r="ULR162" s="285"/>
      <c r="ULS162" s="288"/>
      <c r="ULT162" s="288"/>
      <c r="ULU162" s="289"/>
      <c r="ULV162" s="285"/>
      <c r="ULW162" s="285"/>
      <c r="ULX162" s="285"/>
      <c r="ULY162" s="285"/>
      <c r="ULZ162" s="285"/>
      <c r="UMA162" s="283"/>
      <c r="UMB162" s="284"/>
      <c r="UMC162" s="285"/>
      <c r="UMD162" s="285"/>
      <c r="UME162" s="285"/>
      <c r="UMF162" s="285"/>
      <c r="UMG162" s="285"/>
      <c r="UMH162" s="285"/>
      <c r="UMI162" s="285"/>
      <c r="UMJ162" s="285"/>
      <c r="UMK162" s="285"/>
      <c r="UML162" s="286"/>
      <c r="UMM162" s="287"/>
      <c r="UMN162" s="287"/>
      <c r="UMO162" s="285"/>
      <c r="UMP162" s="288"/>
      <c r="UMQ162" s="288"/>
      <c r="UMR162" s="289"/>
      <c r="UMS162" s="285"/>
      <c r="UMT162" s="285"/>
      <c r="UMU162" s="285"/>
      <c r="UMV162" s="285"/>
      <c r="UMW162" s="285"/>
      <c r="UMX162" s="283"/>
      <c r="UMY162" s="284"/>
      <c r="UMZ162" s="285"/>
      <c r="UNA162" s="285"/>
      <c r="UNB162" s="285"/>
      <c r="UNC162" s="285"/>
      <c r="UND162" s="285"/>
      <c r="UNE162" s="285"/>
      <c r="UNF162" s="285"/>
      <c r="UNG162" s="285"/>
      <c r="UNH162" s="285"/>
      <c r="UNI162" s="286"/>
      <c r="UNJ162" s="287"/>
      <c r="UNK162" s="287"/>
      <c r="UNL162" s="285"/>
      <c r="UNM162" s="288"/>
      <c r="UNN162" s="288"/>
      <c r="UNO162" s="289"/>
      <c r="UNP162" s="285"/>
      <c r="UNQ162" s="285"/>
      <c r="UNR162" s="285"/>
      <c r="UNS162" s="285"/>
      <c r="UNT162" s="285"/>
      <c r="UNU162" s="283"/>
      <c r="UNV162" s="284"/>
      <c r="UNW162" s="285"/>
      <c r="UNX162" s="285"/>
      <c r="UNY162" s="285"/>
      <c r="UNZ162" s="285"/>
      <c r="UOA162" s="285"/>
      <c r="UOB162" s="285"/>
      <c r="UOC162" s="285"/>
      <c r="UOD162" s="285"/>
      <c r="UOE162" s="285"/>
      <c r="UOF162" s="286"/>
      <c r="UOG162" s="287"/>
      <c r="UOH162" s="287"/>
      <c r="UOI162" s="285"/>
      <c r="UOJ162" s="288"/>
      <c r="UOK162" s="288"/>
      <c r="UOL162" s="289"/>
      <c r="UOM162" s="285"/>
      <c r="UON162" s="285"/>
      <c r="UOO162" s="285"/>
      <c r="UOP162" s="285"/>
      <c r="UOQ162" s="285"/>
      <c r="UOR162" s="283"/>
      <c r="UOS162" s="284"/>
      <c r="UOT162" s="285"/>
      <c r="UOU162" s="285"/>
      <c r="UOV162" s="285"/>
      <c r="UOW162" s="285"/>
      <c r="UOX162" s="285"/>
      <c r="UOY162" s="285"/>
      <c r="UOZ162" s="285"/>
      <c r="UPA162" s="285"/>
      <c r="UPB162" s="285"/>
      <c r="UPC162" s="286"/>
      <c r="UPD162" s="287"/>
      <c r="UPE162" s="287"/>
      <c r="UPF162" s="285"/>
      <c r="UPG162" s="288"/>
      <c r="UPH162" s="288"/>
      <c r="UPI162" s="289"/>
      <c r="UPJ162" s="285"/>
      <c r="UPK162" s="285"/>
      <c r="UPL162" s="285"/>
      <c r="UPM162" s="285"/>
      <c r="UPN162" s="285"/>
      <c r="UPO162" s="283"/>
      <c r="UPP162" s="284"/>
      <c r="UPQ162" s="285"/>
      <c r="UPR162" s="285"/>
      <c r="UPS162" s="285"/>
      <c r="UPT162" s="285"/>
      <c r="UPU162" s="285"/>
      <c r="UPV162" s="285"/>
      <c r="UPW162" s="285"/>
      <c r="UPX162" s="285"/>
      <c r="UPY162" s="285"/>
      <c r="UPZ162" s="286"/>
      <c r="UQA162" s="287"/>
      <c r="UQB162" s="287"/>
      <c r="UQC162" s="285"/>
      <c r="UQD162" s="288"/>
      <c r="UQE162" s="288"/>
      <c r="UQF162" s="289"/>
      <c r="UQG162" s="285"/>
      <c r="UQH162" s="285"/>
      <c r="UQI162" s="285"/>
      <c r="UQJ162" s="285"/>
      <c r="UQK162" s="285"/>
      <c r="UQL162" s="283"/>
      <c r="UQM162" s="284"/>
      <c r="UQN162" s="285"/>
      <c r="UQO162" s="285"/>
      <c r="UQP162" s="285"/>
      <c r="UQQ162" s="285"/>
      <c r="UQR162" s="285"/>
      <c r="UQS162" s="285"/>
      <c r="UQT162" s="285"/>
      <c r="UQU162" s="285"/>
      <c r="UQV162" s="285"/>
      <c r="UQW162" s="286"/>
      <c r="UQX162" s="287"/>
      <c r="UQY162" s="287"/>
      <c r="UQZ162" s="285"/>
      <c r="URA162" s="288"/>
      <c r="URB162" s="288"/>
      <c r="URC162" s="289"/>
      <c r="URD162" s="285"/>
      <c r="URE162" s="285"/>
      <c r="URF162" s="285"/>
      <c r="URG162" s="285"/>
      <c r="URH162" s="285"/>
      <c r="URI162" s="283"/>
      <c r="URJ162" s="284"/>
      <c r="URK162" s="285"/>
      <c r="URL162" s="285"/>
      <c r="URM162" s="285"/>
      <c r="URN162" s="285"/>
      <c r="URO162" s="285"/>
      <c r="URP162" s="285"/>
      <c r="URQ162" s="285"/>
      <c r="URR162" s="285"/>
      <c r="URS162" s="285"/>
      <c r="URT162" s="286"/>
      <c r="URU162" s="287"/>
      <c r="URV162" s="287"/>
      <c r="URW162" s="285"/>
      <c r="URX162" s="288"/>
      <c r="URY162" s="288"/>
      <c r="URZ162" s="289"/>
      <c r="USA162" s="285"/>
      <c r="USB162" s="285"/>
      <c r="USC162" s="285"/>
      <c r="USD162" s="285"/>
      <c r="USE162" s="285"/>
      <c r="USF162" s="283"/>
      <c r="USG162" s="284"/>
      <c r="USH162" s="285"/>
      <c r="USI162" s="285"/>
      <c r="USJ162" s="285"/>
      <c r="USK162" s="285"/>
      <c r="USL162" s="285"/>
      <c r="USM162" s="285"/>
      <c r="USN162" s="285"/>
      <c r="USO162" s="285"/>
      <c r="USP162" s="285"/>
      <c r="USQ162" s="286"/>
      <c r="USR162" s="287"/>
      <c r="USS162" s="287"/>
      <c r="UST162" s="285"/>
      <c r="USU162" s="288"/>
      <c r="USV162" s="288"/>
      <c r="USW162" s="289"/>
      <c r="USX162" s="285"/>
      <c r="USY162" s="285"/>
      <c r="USZ162" s="285"/>
      <c r="UTA162" s="285"/>
      <c r="UTB162" s="285"/>
      <c r="UTC162" s="283"/>
      <c r="UTD162" s="284"/>
      <c r="UTE162" s="285"/>
      <c r="UTF162" s="285"/>
      <c r="UTG162" s="285"/>
      <c r="UTH162" s="285"/>
      <c r="UTI162" s="285"/>
      <c r="UTJ162" s="285"/>
      <c r="UTK162" s="285"/>
      <c r="UTL162" s="285"/>
      <c r="UTM162" s="285"/>
      <c r="UTN162" s="286"/>
      <c r="UTO162" s="287"/>
      <c r="UTP162" s="287"/>
      <c r="UTQ162" s="285"/>
      <c r="UTR162" s="288"/>
      <c r="UTS162" s="288"/>
      <c r="UTT162" s="289"/>
      <c r="UTU162" s="285"/>
      <c r="UTV162" s="285"/>
      <c r="UTW162" s="285"/>
      <c r="UTX162" s="285"/>
      <c r="UTY162" s="285"/>
      <c r="UTZ162" s="283"/>
      <c r="UUA162" s="284"/>
      <c r="UUB162" s="285"/>
      <c r="UUC162" s="285"/>
      <c r="UUD162" s="285"/>
      <c r="UUE162" s="285"/>
      <c r="UUF162" s="285"/>
      <c r="UUG162" s="285"/>
      <c r="UUH162" s="285"/>
      <c r="UUI162" s="285"/>
      <c r="UUJ162" s="285"/>
      <c r="UUK162" s="286"/>
      <c r="UUL162" s="287"/>
      <c r="UUM162" s="287"/>
      <c r="UUN162" s="285"/>
      <c r="UUO162" s="288"/>
      <c r="UUP162" s="288"/>
      <c r="UUQ162" s="289"/>
      <c r="UUR162" s="285"/>
      <c r="UUS162" s="285"/>
      <c r="UUT162" s="285"/>
      <c r="UUU162" s="285"/>
      <c r="UUV162" s="285"/>
      <c r="UUW162" s="283"/>
      <c r="UUX162" s="284"/>
      <c r="UUY162" s="285"/>
      <c r="UUZ162" s="285"/>
      <c r="UVA162" s="285"/>
      <c r="UVB162" s="285"/>
      <c r="UVC162" s="285"/>
      <c r="UVD162" s="285"/>
      <c r="UVE162" s="285"/>
      <c r="UVF162" s="285"/>
      <c r="UVG162" s="285"/>
      <c r="UVH162" s="286"/>
      <c r="UVI162" s="287"/>
      <c r="UVJ162" s="287"/>
      <c r="UVK162" s="285"/>
      <c r="UVL162" s="288"/>
      <c r="UVM162" s="288"/>
      <c r="UVN162" s="289"/>
      <c r="UVO162" s="285"/>
      <c r="UVP162" s="285"/>
      <c r="UVQ162" s="285"/>
      <c r="UVR162" s="285"/>
      <c r="UVS162" s="285"/>
      <c r="UVT162" s="283"/>
      <c r="UVU162" s="284"/>
      <c r="UVV162" s="285"/>
      <c r="UVW162" s="285"/>
      <c r="UVX162" s="285"/>
      <c r="UVY162" s="285"/>
      <c r="UVZ162" s="285"/>
      <c r="UWA162" s="285"/>
      <c r="UWB162" s="285"/>
      <c r="UWC162" s="285"/>
      <c r="UWD162" s="285"/>
      <c r="UWE162" s="286"/>
      <c r="UWF162" s="287"/>
      <c r="UWG162" s="287"/>
      <c r="UWH162" s="285"/>
      <c r="UWI162" s="288"/>
      <c r="UWJ162" s="288"/>
      <c r="UWK162" s="289"/>
      <c r="UWL162" s="285"/>
      <c r="UWM162" s="285"/>
      <c r="UWN162" s="285"/>
      <c r="UWO162" s="285"/>
      <c r="UWP162" s="285"/>
      <c r="UWQ162" s="283"/>
      <c r="UWR162" s="284"/>
      <c r="UWS162" s="285"/>
      <c r="UWT162" s="285"/>
      <c r="UWU162" s="285"/>
      <c r="UWV162" s="285"/>
      <c r="UWW162" s="285"/>
      <c r="UWX162" s="285"/>
      <c r="UWY162" s="285"/>
      <c r="UWZ162" s="285"/>
      <c r="UXA162" s="285"/>
      <c r="UXB162" s="286"/>
      <c r="UXC162" s="287"/>
      <c r="UXD162" s="287"/>
      <c r="UXE162" s="285"/>
      <c r="UXF162" s="288"/>
      <c r="UXG162" s="288"/>
      <c r="UXH162" s="289"/>
      <c r="UXI162" s="285"/>
      <c r="UXJ162" s="285"/>
      <c r="UXK162" s="285"/>
      <c r="UXL162" s="285"/>
      <c r="UXM162" s="285"/>
      <c r="UXN162" s="283"/>
      <c r="UXO162" s="284"/>
      <c r="UXP162" s="285"/>
      <c r="UXQ162" s="285"/>
      <c r="UXR162" s="285"/>
      <c r="UXS162" s="285"/>
      <c r="UXT162" s="285"/>
      <c r="UXU162" s="285"/>
      <c r="UXV162" s="285"/>
      <c r="UXW162" s="285"/>
      <c r="UXX162" s="285"/>
      <c r="UXY162" s="286"/>
      <c r="UXZ162" s="287"/>
      <c r="UYA162" s="287"/>
      <c r="UYB162" s="285"/>
      <c r="UYC162" s="288"/>
      <c r="UYD162" s="288"/>
      <c r="UYE162" s="289"/>
      <c r="UYF162" s="285"/>
      <c r="UYG162" s="285"/>
      <c r="UYH162" s="285"/>
      <c r="UYI162" s="285"/>
      <c r="UYJ162" s="285"/>
      <c r="UYK162" s="283"/>
      <c r="UYL162" s="284"/>
      <c r="UYM162" s="285"/>
      <c r="UYN162" s="285"/>
      <c r="UYO162" s="285"/>
      <c r="UYP162" s="285"/>
      <c r="UYQ162" s="285"/>
      <c r="UYR162" s="285"/>
      <c r="UYS162" s="285"/>
      <c r="UYT162" s="285"/>
      <c r="UYU162" s="285"/>
      <c r="UYV162" s="286"/>
      <c r="UYW162" s="287"/>
      <c r="UYX162" s="287"/>
      <c r="UYY162" s="285"/>
      <c r="UYZ162" s="288"/>
      <c r="UZA162" s="288"/>
      <c r="UZB162" s="289"/>
      <c r="UZC162" s="285"/>
      <c r="UZD162" s="285"/>
      <c r="UZE162" s="285"/>
      <c r="UZF162" s="285"/>
      <c r="UZG162" s="285"/>
      <c r="UZH162" s="283"/>
      <c r="UZI162" s="284"/>
      <c r="UZJ162" s="285"/>
      <c r="UZK162" s="285"/>
      <c r="UZL162" s="285"/>
      <c r="UZM162" s="285"/>
      <c r="UZN162" s="285"/>
      <c r="UZO162" s="285"/>
      <c r="UZP162" s="285"/>
      <c r="UZQ162" s="285"/>
      <c r="UZR162" s="285"/>
      <c r="UZS162" s="286"/>
      <c r="UZT162" s="287"/>
      <c r="UZU162" s="287"/>
      <c r="UZV162" s="285"/>
      <c r="UZW162" s="288"/>
      <c r="UZX162" s="288"/>
      <c r="UZY162" s="289"/>
      <c r="UZZ162" s="285"/>
      <c r="VAA162" s="285"/>
      <c r="VAB162" s="285"/>
      <c r="VAC162" s="285"/>
      <c r="VAD162" s="285"/>
      <c r="VAE162" s="283"/>
      <c r="VAF162" s="284"/>
      <c r="VAG162" s="285"/>
      <c r="VAH162" s="285"/>
      <c r="VAI162" s="285"/>
      <c r="VAJ162" s="285"/>
      <c r="VAK162" s="285"/>
      <c r="VAL162" s="285"/>
      <c r="VAM162" s="285"/>
      <c r="VAN162" s="285"/>
      <c r="VAO162" s="285"/>
      <c r="VAP162" s="286"/>
      <c r="VAQ162" s="287"/>
      <c r="VAR162" s="287"/>
      <c r="VAS162" s="285"/>
      <c r="VAT162" s="288"/>
      <c r="VAU162" s="288"/>
      <c r="VAV162" s="289"/>
      <c r="VAW162" s="285"/>
      <c r="VAX162" s="285"/>
      <c r="VAY162" s="285"/>
      <c r="VAZ162" s="285"/>
      <c r="VBA162" s="285"/>
      <c r="VBB162" s="283"/>
      <c r="VBC162" s="284"/>
      <c r="VBD162" s="285"/>
      <c r="VBE162" s="285"/>
      <c r="VBF162" s="285"/>
      <c r="VBG162" s="285"/>
      <c r="VBH162" s="285"/>
      <c r="VBI162" s="285"/>
      <c r="VBJ162" s="285"/>
      <c r="VBK162" s="285"/>
      <c r="VBL162" s="285"/>
      <c r="VBM162" s="286"/>
      <c r="VBN162" s="287"/>
      <c r="VBO162" s="287"/>
      <c r="VBP162" s="285"/>
      <c r="VBQ162" s="288"/>
      <c r="VBR162" s="288"/>
      <c r="VBS162" s="289"/>
      <c r="VBT162" s="285"/>
      <c r="VBU162" s="285"/>
      <c r="VBV162" s="285"/>
      <c r="VBW162" s="285"/>
      <c r="VBX162" s="285"/>
      <c r="VBY162" s="283"/>
      <c r="VBZ162" s="284"/>
      <c r="VCA162" s="285"/>
      <c r="VCB162" s="285"/>
      <c r="VCC162" s="285"/>
      <c r="VCD162" s="285"/>
      <c r="VCE162" s="285"/>
      <c r="VCF162" s="285"/>
      <c r="VCG162" s="285"/>
      <c r="VCH162" s="285"/>
      <c r="VCI162" s="285"/>
      <c r="VCJ162" s="286"/>
      <c r="VCK162" s="287"/>
      <c r="VCL162" s="287"/>
      <c r="VCM162" s="285"/>
      <c r="VCN162" s="288"/>
      <c r="VCO162" s="288"/>
      <c r="VCP162" s="289"/>
      <c r="VCQ162" s="285"/>
      <c r="VCR162" s="285"/>
      <c r="VCS162" s="285"/>
      <c r="VCT162" s="285"/>
      <c r="VCU162" s="285"/>
      <c r="VCV162" s="283"/>
      <c r="VCW162" s="284"/>
      <c r="VCX162" s="285"/>
      <c r="VCY162" s="285"/>
      <c r="VCZ162" s="285"/>
      <c r="VDA162" s="285"/>
      <c r="VDB162" s="285"/>
      <c r="VDC162" s="285"/>
      <c r="VDD162" s="285"/>
      <c r="VDE162" s="285"/>
      <c r="VDF162" s="285"/>
      <c r="VDG162" s="286"/>
      <c r="VDH162" s="287"/>
      <c r="VDI162" s="287"/>
      <c r="VDJ162" s="285"/>
      <c r="VDK162" s="288"/>
      <c r="VDL162" s="288"/>
      <c r="VDM162" s="289"/>
      <c r="VDN162" s="285"/>
      <c r="VDO162" s="285"/>
      <c r="VDP162" s="285"/>
      <c r="VDQ162" s="285"/>
      <c r="VDR162" s="285"/>
      <c r="VDS162" s="283"/>
      <c r="VDT162" s="284"/>
      <c r="VDU162" s="285"/>
      <c r="VDV162" s="285"/>
      <c r="VDW162" s="285"/>
      <c r="VDX162" s="285"/>
      <c r="VDY162" s="285"/>
      <c r="VDZ162" s="285"/>
      <c r="VEA162" s="285"/>
      <c r="VEB162" s="285"/>
      <c r="VEC162" s="285"/>
      <c r="VED162" s="286"/>
      <c r="VEE162" s="287"/>
      <c r="VEF162" s="287"/>
      <c r="VEG162" s="285"/>
      <c r="VEH162" s="288"/>
      <c r="VEI162" s="288"/>
      <c r="VEJ162" s="289"/>
      <c r="VEK162" s="285"/>
      <c r="VEL162" s="285"/>
      <c r="VEM162" s="285"/>
      <c r="VEN162" s="285"/>
      <c r="VEO162" s="285"/>
      <c r="VEP162" s="283"/>
      <c r="VEQ162" s="284"/>
      <c r="VER162" s="285"/>
      <c r="VES162" s="285"/>
      <c r="VET162" s="285"/>
      <c r="VEU162" s="285"/>
      <c r="VEV162" s="285"/>
      <c r="VEW162" s="285"/>
      <c r="VEX162" s="285"/>
      <c r="VEY162" s="285"/>
      <c r="VEZ162" s="285"/>
      <c r="VFA162" s="286"/>
      <c r="VFB162" s="287"/>
      <c r="VFC162" s="287"/>
      <c r="VFD162" s="285"/>
      <c r="VFE162" s="288"/>
      <c r="VFF162" s="288"/>
      <c r="VFG162" s="289"/>
      <c r="VFH162" s="285"/>
      <c r="VFI162" s="285"/>
      <c r="VFJ162" s="285"/>
      <c r="VFK162" s="285"/>
      <c r="VFL162" s="285"/>
      <c r="VFM162" s="283"/>
      <c r="VFN162" s="284"/>
      <c r="VFO162" s="285"/>
      <c r="VFP162" s="285"/>
      <c r="VFQ162" s="285"/>
      <c r="VFR162" s="285"/>
      <c r="VFS162" s="285"/>
      <c r="VFT162" s="285"/>
      <c r="VFU162" s="285"/>
      <c r="VFV162" s="285"/>
      <c r="VFW162" s="285"/>
      <c r="VFX162" s="286"/>
      <c r="VFY162" s="287"/>
      <c r="VFZ162" s="287"/>
      <c r="VGA162" s="285"/>
      <c r="VGB162" s="288"/>
      <c r="VGC162" s="288"/>
      <c r="VGD162" s="289"/>
      <c r="VGE162" s="285"/>
      <c r="VGF162" s="285"/>
      <c r="VGG162" s="285"/>
      <c r="VGH162" s="285"/>
      <c r="VGI162" s="285"/>
      <c r="VGJ162" s="283"/>
      <c r="VGK162" s="284"/>
      <c r="VGL162" s="285"/>
      <c r="VGM162" s="285"/>
      <c r="VGN162" s="285"/>
      <c r="VGO162" s="285"/>
      <c r="VGP162" s="285"/>
      <c r="VGQ162" s="285"/>
      <c r="VGR162" s="285"/>
      <c r="VGS162" s="285"/>
      <c r="VGT162" s="285"/>
      <c r="VGU162" s="286"/>
      <c r="VGV162" s="287"/>
      <c r="VGW162" s="287"/>
      <c r="VGX162" s="285"/>
      <c r="VGY162" s="288"/>
      <c r="VGZ162" s="288"/>
      <c r="VHA162" s="289"/>
      <c r="VHB162" s="285"/>
      <c r="VHC162" s="285"/>
      <c r="VHD162" s="285"/>
      <c r="VHE162" s="285"/>
      <c r="VHF162" s="285"/>
      <c r="VHG162" s="283"/>
      <c r="VHH162" s="284"/>
      <c r="VHI162" s="285"/>
      <c r="VHJ162" s="285"/>
      <c r="VHK162" s="285"/>
      <c r="VHL162" s="285"/>
      <c r="VHM162" s="285"/>
      <c r="VHN162" s="285"/>
      <c r="VHO162" s="285"/>
      <c r="VHP162" s="285"/>
      <c r="VHQ162" s="285"/>
      <c r="VHR162" s="286"/>
      <c r="VHS162" s="287"/>
      <c r="VHT162" s="287"/>
      <c r="VHU162" s="285"/>
      <c r="VHV162" s="288"/>
      <c r="VHW162" s="288"/>
      <c r="VHX162" s="289"/>
      <c r="VHY162" s="285"/>
      <c r="VHZ162" s="285"/>
      <c r="VIA162" s="285"/>
      <c r="VIB162" s="285"/>
      <c r="VIC162" s="285"/>
      <c r="VID162" s="283"/>
      <c r="VIE162" s="284"/>
      <c r="VIF162" s="285"/>
      <c r="VIG162" s="285"/>
      <c r="VIH162" s="285"/>
      <c r="VII162" s="285"/>
      <c r="VIJ162" s="285"/>
      <c r="VIK162" s="285"/>
      <c r="VIL162" s="285"/>
      <c r="VIM162" s="285"/>
      <c r="VIN162" s="285"/>
      <c r="VIO162" s="286"/>
      <c r="VIP162" s="287"/>
      <c r="VIQ162" s="287"/>
      <c r="VIR162" s="285"/>
      <c r="VIS162" s="288"/>
      <c r="VIT162" s="288"/>
      <c r="VIU162" s="289"/>
      <c r="VIV162" s="285"/>
      <c r="VIW162" s="285"/>
      <c r="VIX162" s="285"/>
      <c r="VIY162" s="285"/>
      <c r="VIZ162" s="285"/>
      <c r="VJA162" s="283"/>
      <c r="VJB162" s="284"/>
      <c r="VJC162" s="285"/>
      <c r="VJD162" s="285"/>
      <c r="VJE162" s="285"/>
      <c r="VJF162" s="285"/>
      <c r="VJG162" s="285"/>
      <c r="VJH162" s="285"/>
      <c r="VJI162" s="285"/>
      <c r="VJJ162" s="285"/>
      <c r="VJK162" s="285"/>
      <c r="VJL162" s="286"/>
      <c r="VJM162" s="287"/>
      <c r="VJN162" s="287"/>
      <c r="VJO162" s="285"/>
      <c r="VJP162" s="288"/>
      <c r="VJQ162" s="288"/>
      <c r="VJR162" s="289"/>
      <c r="VJS162" s="285"/>
      <c r="VJT162" s="285"/>
      <c r="VJU162" s="285"/>
      <c r="VJV162" s="285"/>
      <c r="VJW162" s="285"/>
      <c r="VJX162" s="283"/>
      <c r="VJY162" s="284"/>
      <c r="VJZ162" s="285"/>
      <c r="VKA162" s="285"/>
      <c r="VKB162" s="285"/>
      <c r="VKC162" s="285"/>
      <c r="VKD162" s="285"/>
      <c r="VKE162" s="285"/>
      <c r="VKF162" s="285"/>
      <c r="VKG162" s="285"/>
      <c r="VKH162" s="285"/>
      <c r="VKI162" s="286"/>
      <c r="VKJ162" s="287"/>
      <c r="VKK162" s="287"/>
      <c r="VKL162" s="285"/>
      <c r="VKM162" s="288"/>
      <c r="VKN162" s="288"/>
      <c r="VKO162" s="289"/>
      <c r="VKP162" s="285"/>
      <c r="VKQ162" s="285"/>
      <c r="VKR162" s="285"/>
      <c r="VKS162" s="285"/>
      <c r="VKT162" s="285"/>
      <c r="VKU162" s="283"/>
      <c r="VKV162" s="284"/>
      <c r="VKW162" s="285"/>
      <c r="VKX162" s="285"/>
      <c r="VKY162" s="285"/>
      <c r="VKZ162" s="285"/>
      <c r="VLA162" s="285"/>
      <c r="VLB162" s="285"/>
      <c r="VLC162" s="285"/>
      <c r="VLD162" s="285"/>
      <c r="VLE162" s="285"/>
      <c r="VLF162" s="286"/>
      <c r="VLG162" s="287"/>
      <c r="VLH162" s="287"/>
      <c r="VLI162" s="285"/>
      <c r="VLJ162" s="288"/>
      <c r="VLK162" s="288"/>
      <c r="VLL162" s="289"/>
      <c r="VLM162" s="285"/>
      <c r="VLN162" s="285"/>
      <c r="VLO162" s="285"/>
      <c r="VLP162" s="285"/>
      <c r="VLQ162" s="285"/>
      <c r="VLR162" s="283"/>
      <c r="VLS162" s="284"/>
      <c r="VLT162" s="285"/>
      <c r="VLU162" s="285"/>
      <c r="VLV162" s="285"/>
      <c r="VLW162" s="285"/>
      <c r="VLX162" s="285"/>
      <c r="VLY162" s="285"/>
      <c r="VLZ162" s="285"/>
      <c r="VMA162" s="285"/>
      <c r="VMB162" s="285"/>
      <c r="VMC162" s="286"/>
      <c r="VMD162" s="287"/>
      <c r="VME162" s="287"/>
      <c r="VMF162" s="285"/>
      <c r="VMG162" s="288"/>
      <c r="VMH162" s="288"/>
      <c r="VMI162" s="289"/>
      <c r="VMJ162" s="285"/>
      <c r="VMK162" s="285"/>
      <c r="VML162" s="285"/>
      <c r="VMM162" s="285"/>
      <c r="VMN162" s="285"/>
      <c r="VMO162" s="283"/>
      <c r="VMP162" s="284"/>
      <c r="VMQ162" s="285"/>
      <c r="VMR162" s="285"/>
      <c r="VMS162" s="285"/>
      <c r="VMT162" s="285"/>
      <c r="VMU162" s="285"/>
      <c r="VMV162" s="285"/>
      <c r="VMW162" s="285"/>
      <c r="VMX162" s="285"/>
      <c r="VMY162" s="285"/>
      <c r="VMZ162" s="286"/>
      <c r="VNA162" s="287"/>
      <c r="VNB162" s="287"/>
      <c r="VNC162" s="285"/>
      <c r="VND162" s="288"/>
      <c r="VNE162" s="288"/>
      <c r="VNF162" s="289"/>
      <c r="VNG162" s="285"/>
      <c r="VNH162" s="285"/>
      <c r="VNI162" s="285"/>
      <c r="VNJ162" s="285"/>
      <c r="VNK162" s="285"/>
      <c r="VNL162" s="283"/>
      <c r="VNM162" s="284"/>
      <c r="VNN162" s="285"/>
      <c r="VNO162" s="285"/>
      <c r="VNP162" s="285"/>
      <c r="VNQ162" s="285"/>
      <c r="VNR162" s="285"/>
      <c r="VNS162" s="285"/>
      <c r="VNT162" s="285"/>
      <c r="VNU162" s="285"/>
      <c r="VNV162" s="285"/>
      <c r="VNW162" s="286"/>
      <c r="VNX162" s="287"/>
      <c r="VNY162" s="287"/>
      <c r="VNZ162" s="285"/>
      <c r="VOA162" s="288"/>
      <c r="VOB162" s="288"/>
      <c r="VOC162" s="289"/>
      <c r="VOD162" s="285"/>
      <c r="VOE162" s="285"/>
      <c r="VOF162" s="285"/>
      <c r="VOG162" s="285"/>
      <c r="VOH162" s="285"/>
      <c r="VOI162" s="283"/>
      <c r="VOJ162" s="284"/>
      <c r="VOK162" s="285"/>
      <c r="VOL162" s="285"/>
      <c r="VOM162" s="285"/>
      <c r="VON162" s="285"/>
      <c r="VOO162" s="285"/>
      <c r="VOP162" s="285"/>
      <c r="VOQ162" s="285"/>
      <c r="VOR162" s="285"/>
      <c r="VOS162" s="285"/>
      <c r="VOT162" s="286"/>
      <c r="VOU162" s="287"/>
      <c r="VOV162" s="287"/>
      <c r="VOW162" s="285"/>
      <c r="VOX162" s="288"/>
      <c r="VOY162" s="288"/>
      <c r="VOZ162" s="289"/>
      <c r="VPA162" s="285"/>
      <c r="VPB162" s="285"/>
      <c r="VPC162" s="285"/>
      <c r="VPD162" s="285"/>
      <c r="VPE162" s="285"/>
      <c r="VPF162" s="283"/>
      <c r="VPG162" s="284"/>
      <c r="VPH162" s="285"/>
      <c r="VPI162" s="285"/>
      <c r="VPJ162" s="285"/>
      <c r="VPK162" s="285"/>
      <c r="VPL162" s="285"/>
      <c r="VPM162" s="285"/>
      <c r="VPN162" s="285"/>
      <c r="VPO162" s="285"/>
      <c r="VPP162" s="285"/>
      <c r="VPQ162" s="286"/>
      <c r="VPR162" s="287"/>
      <c r="VPS162" s="287"/>
      <c r="VPT162" s="285"/>
      <c r="VPU162" s="288"/>
      <c r="VPV162" s="288"/>
      <c r="VPW162" s="289"/>
      <c r="VPX162" s="285"/>
      <c r="VPY162" s="285"/>
      <c r="VPZ162" s="285"/>
      <c r="VQA162" s="285"/>
      <c r="VQB162" s="285"/>
      <c r="VQC162" s="283"/>
      <c r="VQD162" s="284"/>
      <c r="VQE162" s="285"/>
      <c r="VQF162" s="285"/>
      <c r="VQG162" s="285"/>
      <c r="VQH162" s="285"/>
      <c r="VQI162" s="285"/>
      <c r="VQJ162" s="285"/>
      <c r="VQK162" s="285"/>
      <c r="VQL162" s="285"/>
      <c r="VQM162" s="285"/>
      <c r="VQN162" s="286"/>
      <c r="VQO162" s="287"/>
      <c r="VQP162" s="287"/>
      <c r="VQQ162" s="285"/>
      <c r="VQR162" s="288"/>
      <c r="VQS162" s="288"/>
      <c r="VQT162" s="289"/>
      <c r="VQU162" s="285"/>
      <c r="VQV162" s="285"/>
      <c r="VQW162" s="285"/>
      <c r="VQX162" s="285"/>
      <c r="VQY162" s="285"/>
      <c r="VQZ162" s="283"/>
      <c r="VRA162" s="284"/>
      <c r="VRB162" s="285"/>
      <c r="VRC162" s="285"/>
      <c r="VRD162" s="285"/>
      <c r="VRE162" s="285"/>
      <c r="VRF162" s="285"/>
      <c r="VRG162" s="285"/>
      <c r="VRH162" s="285"/>
      <c r="VRI162" s="285"/>
      <c r="VRJ162" s="285"/>
      <c r="VRK162" s="286"/>
      <c r="VRL162" s="287"/>
      <c r="VRM162" s="287"/>
      <c r="VRN162" s="285"/>
      <c r="VRO162" s="288"/>
      <c r="VRP162" s="288"/>
      <c r="VRQ162" s="289"/>
      <c r="VRR162" s="285"/>
      <c r="VRS162" s="285"/>
      <c r="VRT162" s="285"/>
      <c r="VRU162" s="285"/>
      <c r="VRV162" s="285"/>
      <c r="VRW162" s="283"/>
      <c r="VRX162" s="284"/>
      <c r="VRY162" s="285"/>
      <c r="VRZ162" s="285"/>
      <c r="VSA162" s="285"/>
      <c r="VSB162" s="285"/>
      <c r="VSC162" s="285"/>
      <c r="VSD162" s="285"/>
      <c r="VSE162" s="285"/>
      <c r="VSF162" s="285"/>
      <c r="VSG162" s="285"/>
      <c r="VSH162" s="286"/>
      <c r="VSI162" s="287"/>
      <c r="VSJ162" s="287"/>
      <c r="VSK162" s="285"/>
      <c r="VSL162" s="288"/>
      <c r="VSM162" s="288"/>
      <c r="VSN162" s="289"/>
      <c r="VSO162" s="285"/>
      <c r="VSP162" s="285"/>
      <c r="VSQ162" s="285"/>
      <c r="VSR162" s="285"/>
      <c r="VSS162" s="285"/>
      <c r="VST162" s="283"/>
      <c r="VSU162" s="284"/>
      <c r="VSV162" s="285"/>
      <c r="VSW162" s="285"/>
      <c r="VSX162" s="285"/>
      <c r="VSY162" s="285"/>
      <c r="VSZ162" s="285"/>
      <c r="VTA162" s="285"/>
      <c r="VTB162" s="285"/>
      <c r="VTC162" s="285"/>
      <c r="VTD162" s="285"/>
      <c r="VTE162" s="286"/>
      <c r="VTF162" s="287"/>
      <c r="VTG162" s="287"/>
      <c r="VTH162" s="285"/>
      <c r="VTI162" s="288"/>
      <c r="VTJ162" s="288"/>
      <c r="VTK162" s="289"/>
      <c r="VTL162" s="285"/>
      <c r="VTM162" s="285"/>
      <c r="VTN162" s="285"/>
      <c r="VTO162" s="285"/>
      <c r="VTP162" s="285"/>
      <c r="VTQ162" s="283"/>
      <c r="VTR162" s="284"/>
      <c r="VTS162" s="285"/>
      <c r="VTT162" s="285"/>
      <c r="VTU162" s="285"/>
      <c r="VTV162" s="285"/>
      <c r="VTW162" s="285"/>
      <c r="VTX162" s="285"/>
      <c r="VTY162" s="285"/>
      <c r="VTZ162" s="285"/>
      <c r="VUA162" s="285"/>
      <c r="VUB162" s="286"/>
      <c r="VUC162" s="287"/>
      <c r="VUD162" s="287"/>
      <c r="VUE162" s="285"/>
      <c r="VUF162" s="288"/>
      <c r="VUG162" s="288"/>
      <c r="VUH162" s="289"/>
      <c r="VUI162" s="285"/>
      <c r="VUJ162" s="285"/>
      <c r="VUK162" s="285"/>
      <c r="VUL162" s="285"/>
      <c r="VUM162" s="285"/>
      <c r="VUN162" s="283"/>
      <c r="VUO162" s="284"/>
      <c r="VUP162" s="285"/>
      <c r="VUQ162" s="285"/>
      <c r="VUR162" s="285"/>
      <c r="VUS162" s="285"/>
      <c r="VUT162" s="285"/>
      <c r="VUU162" s="285"/>
      <c r="VUV162" s="285"/>
      <c r="VUW162" s="285"/>
      <c r="VUX162" s="285"/>
      <c r="VUY162" s="286"/>
      <c r="VUZ162" s="287"/>
      <c r="VVA162" s="287"/>
      <c r="VVB162" s="285"/>
      <c r="VVC162" s="288"/>
      <c r="VVD162" s="288"/>
      <c r="VVE162" s="289"/>
      <c r="VVF162" s="285"/>
      <c r="VVG162" s="285"/>
      <c r="VVH162" s="285"/>
      <c r="VVI162" s="285"/>
      <c r="VVJ162" s="285"/>
      <c r="VVK162" s="283"/>
      <c r="VVL162" s="284"/>
      <c r="VVM162" s="285"/>
      <c r="VVN162" s="285"/>
      <c r="VVO162" s="285"/>
      <c r="VVP162" s="285"/>
      <c r="VVQ162" s="285"/>
      <c r="VVR162" s="285"/>
      <c r="VVS162" s="285"/>
      <c r="VVT162" s="285"/>
      <c r="VVU162" s="285"/>
      <c r="VVV162" s="286"/>
      <c r="VVW162" s="287"/>
      <c r="VVX162" s="287"/>
      <c r="VVY162" s="285"/>
      <c r="VVZ162" s="288"/>
      <c r="VWA162" s="288"/>
      <c r="VWB162" s="289"/>
      <c r="VWC162" s="285"/>
      <c r="VWD162" s="285"/>
      <c r="VWE162" s="285"/>
      <c r="VWF162" s="285"/>
      <c r="VWG162" s="285"/>
      <c r="VWH162" s="283"/>
      <c r="VWI162" s="284"/>
      <c r="VWJ162" s="285"/>
      <c r="VWK162" s="285"/>
      <c r="VWL162" s="285"/>
      <c r="VWM162" s="285"/>
      <c r="VWN162" s="285"/>
      <c r="VWO162" s="285"/>
      <c r="VWP162" s="285"/>
      <c r="VWQ162" s="285"/>
      <c r="VWR162" s="285"/>
      <c r="VWS162" s="286"/>
      <c r="VWT162" s="287"/>
      <c r="VWU162" s="287"/>
      <c r="VWV162" s="285"/>
      <c r="VWW162" s="288"/>
      <c r="VWX162" s="288"/>
      <c r="VWY162" s="289"/>
      <c r="VWZ162" s="285"/>
      <c r="VXA162" s="285"/>
      <c r="VXB162" s="285"/>
      <c r="VXC162" s="285"/>
      <c r="VXD162" s="285"/>
      <c r="VXE162" s="283"/>
      <c r="VXF162" s="284"/>
      <c r="VXG162" s="285"/>
      <c r="VXH162" s="285"/>
      <c r="VXI162" s="285"/>
      <c r="VXJ162" s="285"/>
      <c r="VXK162" s="285"/>
      <c r="VXL162" s="285"/>
      <c r="VXM162" s="285"/>
      <c r="VXN162" s="285"/>
      <c r="VXO162" s="285"/>
      <c r="VXP162" s="286"/>
      <c r="VXQ162" s="287"/>
      <c r="VXR162" s="287"/>
      <c r="VXS162" s="285"/>
      <c r="VXT162" s="288"/>
      <c r="VXU162" s="288"/>
      <c r="VXV162" s="289"/>
      <c r="VXW162" s="285"/>
      <c r="VXX162" s="285"/>
      <c r="VXY162" s="285"/>
      <c r="VXZ162" s="285"/>
      <c r="VYA162" s="285"/>
      <c r="VYB162" s="283"/>
      <c r="VYC162" s="284"/>
      <c r="VYD162" s="285"/>
      <c r="VYE162" s="285"/>
      <c r="VYF162" s="285"/>
      <c r="VYG162" s="285"/>
      <c r="VYH162" s="285"/>
      <c r="VYI162" s="285"/>
      <c r="VYJ162" s="285"/>
      <c r="VYK162" s="285"/>
      <c r="VYL162" s="285"/>
      <c r="VYM162" s="286"/>
      <c r="VYN162" s="287"/>
      <c r="VYO162" s="287"/>
      <c r="VYP162" s="285"/>
      <c r="VYQ162" s="288"/>
      <c r="VYR162" s="288"/>
      <c r="VYS162" s="289"/>
      <c r="VYT162" s="285"/>
      <c r="VYU162" s="285"/>
      <c r="VYV162" s="285"/>
      <c r="VYW162" s="285"/>
      <c r="VYX162" s="285"/>
      <c r="VYY162" s="283"/>
      <c r="VYZ162" s="284"/>
      <c r="VZA162" s="285"/>
      <c r="VZB162" s="285"/>
      <c r="VZC162" s="285"/>
      <c r="VZD162" s="285"/>
      <c r="VZE162" s="285"/>
      <c r="VZF162" s="285"/>
      <c r="VZG162" s="285"/>
      <c r="VZH162" s="285"/>
      <c r="VZI162" s="285"/>
      <c r="VZJ162" s="286"/>
      <c r="VZK162" s="287"/>
      <c r="VZL162" s="287"/>
      <c r="VZM162" s="285"/>
      <c r="VZN162" s="288"/>
      <c r="VZO162" s="288"/>
      <c r="VZP162" s="289"/>
      <c r="VZQ162" s="285"/>
      <c r="VZR162" s="285"/>
      <c r="VZS162" s="285"/>
      <c r="VZT162" s="285"/>
      <c r="VZU162" s="285"/>
      <c r="VZV162" s="283"/>
      <c r="VZW162" s="284"/>
      <c r="VZX162" s="285"/>
      <c r="VZY162" s="285"/>
      <c r="VZZ162" s="285"/>
      <c r="WAA162" s="285"/>
      <c r="WAB162" s="285"/>
      <c r="WAC162" s="285"/>
      <c r="WAD162" s="285"/>
      <c r="WAE162" s="285"/>
      <c r="WAF162" s="285"/>
      <c r="WAG162" s="286"/>
      <c r="WAH162" s="287"/>
      <c r="WAI162" s="287"/>
      <c r="WAJ162" s="285"/>
      <c r="WAK162" s="288"/>
      <c r="WAL162" s="288"/>
      <c r="WAM162" s="289"/>
      <c r="WAN162" s="285"/>
      <c r="WAO162" s="285"/>
      <c r="WAP162" s="285"/>
      <c r="WAQ162" s="285"/>
      <c r="WAR162" s="285"/>
      <c r="WAS162" s="283"/>
      <c r="WAT162" s="284"/>
      <c r="WAU162" s="285"/>
      <c r="WAV162" s="285"/>
      <c r="WAW162" s="285"/>
      <c r="WAX162" s="285"/>
      <c r="WAY162" s="285"/>
      <c r="WAZ162" s="285"/>
      <c r="WBA162" s="285"/>
      <c r="WBB162" s="285"/>
      <c r="WBC162" s="285"/>
      <c r="WBD162" s="286"/>
      <c r="WBE162" s="287"/>
      <c r="WBF162" s="287"/>
      <c r="WBG162" s="285"/>
      <c r="WBH162" s="288"/>
      <c r="WBI162" s="288"/>
      <c r="WBJ162" s="289"/>
      <c r="WBK162" s="285"/>
      <c r="WBL162" s="285"/>
      <c r="WBM162" s="285"/>
      <c r="WBN162" s="285"/>
      <c r="WBO162" s="285"/>
      <c r="WBP162" s="283"/>
      <c r="WBQ162" s="284"/>
      <c r="WBR162" s="285"/>
      <c r="WBS162" s="285"/>
      <c r="WBT162" s="285"/>
      <c r="WBU162" s="285"/>
      <c r="WBV162" s="285"/>
      <c r="WBW162" s="285"/>
      <c r="WBX162" s="285"/>
      <c r="WBY162" s="285"/>
      <c r="WBZ162" s="285"/>
      <c r="WCA162" s="286"/>
      <c r="WCB162" s="287"/>
      <c r="WCC162" s="287"/>
      <c r="WCD162" s="285"/>
      <c r="WCE162" s="288"/>
      <c r="WCF162" s="288"/>
      <c r="WCG162" s="289"/>
      <c r="WCH162" s="285"/>
      <c r="WCI162" s="285"/>
      <c r="WCJ162" s="285"/>
      <c r="WCK162" s="285"/>
      <c r="WCL162" s="285"/>
      <c r="WCM162" s="283"/>
      <c r="WCN162" s="284"/>
      <c r="WCO162" s="285"/>
      <c r="WCP162" s="285"/>
      <c r="WCQ162" s="285"/>
      <c r="WCR162" s="285"/>
      <c r="WCS162" s="285"/>
      <c r="WCT162" s="285"/>
      <c r="WCU162" s="285"/>
      <c r="WCV162" s="285"/>
      <c r="WCW162" s="285"/>
      <c r="WCX162" s="286"/>
      <c r="WCY162" s="287"/>
      <c r="WCZ162" s="287"/>
      <c r="WDA162" s="285"/>
      <c r="WDB162" s="288"/>
      <c r="WDC162" s="288"/>
      <c r="WDD162" s="289"/>
      <c r="WDE162" s="285"/>
      <c r="WDF162" s="285"/>
      <c r="WDG162" s="285"/>
      <c r="WDH162" s="285"/>
      <c r="WDI162" s="285"/>
      <c r="WDJ162" s="283"/>
      <c r="WDK162" s="284"/>
      <c r="WDL162" s="285"/>
      <c r="WDM162" s="285"/>
      <c r="WDN162" s="285"/>
      <c r="WDO162" s="285"/>
      <c r="WDP162" s="285"/>
      <c r="WDQ162" s="285"/>
      <c r="WDR162" s="285"/>
      <c r="WDS162" s="285"/>
      <c r="WDT162" s="285"/>
      <c r="WDU162" s="286"/>
      <c r="WDV162" s="287"/>
      <c r="WDW162" s="287"/>
      <c r="WDX162" s="285"/>
      <c r="WDY162" s="288"/>
      <c r="WDZ162" s="288"/>
      <c r="WEA162" s="289"/>
      <c r="WEB162" s="285"/>
      <c r="WEC162" s="285"/>
      <c r="WED162" s="285"/>
      <c r="WEE162" s="285"/>
      <c r="WEF162" s="285"/>
      <c r="WEG162" s="283"/>
      <c r="WEH162" s="284"/>
      <c r="WEI162" s="285"/>
      <c r="WEJ162" s="285"/>
      <c r="WEK162" s="285"/>
      <c r="WEL162" s="285"/>
      <c r="WEM162" s="285"/>
      <c r="WEN162" s="285"/>
      <c r="WEO162" s="285"/>
      <c r="WEP162" s="285"/>
      <c r="WEQ162" s="285"/>
      <c r="WER162" s="286"/>
      <c r="WES162" s="287"/>
      <c r="WET162" s="287"/>
      <c r="WEU162" s="285"/>
      <c r="WEV162" s="288"/>
      <c r="WEW162" s="288"/>
      <c r="WEX162" s="289"/>
      <c r="WEY162" s="285"/>
      <c r="WEZ162" s="285"/>
      <c r="WFA162" s="285"/>
      <c r="WFB162" s="285"/>
      <c r="WFC162" s="285"/>
      <c r="WFD162" s="283"/>
      <c r="WFE162" s="284"/>
      <c r="WFF162" s="285"/>
      <c r="WFG162" s="285"/>
      <c r="WFH162" s="285"/>
      <c r="WFI162" s="285"/>
      <c r="WFJ162" s="285"/>
      <c r="WFK162" s="285"/>
      <c r="WFL162" s="285"/>
      <c r="WFM162" s="285"/>
      <c r="WFN162" s="285"/>
      <c r="WFO162" s="286"/>
      <c r="WFP162" s="287"/>
      <c r="WFQ162" s="287"/>
      <c r="WFR162" s="285"/>
      <c r="WFS162" s="288"/>
      <c r="WFT162" s="288"/>
      <c r="WFU162" s="289"/>
      <c r="WFV162" s="285"/>
      <c r="WFW162" s="285"/>
      <c r="WFX162" s="285"/>
      <c r="WFY162" s="285"/>
      <c r="WFZ162" s="285"/>
      <c r="WGA162" s="283"/>
      <c r="WGB162" s="284"/>
      <c r="WGC162" s="285"/>
      <c r="WGD162" s="285"/>
      <c r="WGE162" s="285"/>
      <c r="WGF162" s="285"/>
      <c r="WGG162" s="285"/>
      <c r="WGH162" s="285"/>
      <c r="WGI162" s="285"/>
      <c r="WGJ162" s="285"/>
      <c r="WGK162" s="285"/>
      <c r="WGL162" s="286"/>
      <c r="WGM162" s="287"/>
      <c r="WGN162" s="287"/>
      <c r="WGO162" s="285"/>
      <c r="WGP162" s="288"/>
      <c r="WGQ162" s="288"/>
      <c r="WGR162" s="289"/>
      <c r="WGS162" s="285"/>
      <c r="WGT162" s="285"/>
      <c r="WGU162" s="285"/>
      <c r="WGV162" s="285"/>
      <c r="WGW162" s="285"/>
      <c r="WGX162" s="283"/>
      <c r="WGY162" s="284"/>
      <c r="WGZ162" s="285"/>
      <c r="WHA162" s="285"/>
      <c r="WHB162" s="285"/>
      <c r="WHC162" s="285"/>
      <c r="WHD162" s="285"/>
      <c r="WHE162" s="285"/>
      <c r="WHF162" s="285"/>
      <c r="WHG162" s="285"/>
      <c r="WHH162" s="285"/>
      <c r="WHI162" s="286"/>
      <c r="WHJ162" s="287"/>
      <c r="WHK162" s="287"/>
      <c r="WHL162" s="285"/>
      <c r="WHM162" s="288"/>
      <c r="WHN162" s="288"/>
      <c r="WHO162" s="289"/>
      <c r="WHP162" s="285"/>
      <c r="WHQ162" s="285"/>
      <c r="WHR162" s="285"/>
      <c r="WHS162" s="285"/>
      <c r="WHT162" s="285"/>
      <c r="WHU162" s="283"/>
      <c r="WHV162" s="284"/>
      <c r="WHW162" s="285"/>
      <c r="WHX162" s="285"/>
      <c r="WHY162" s="285"/>
      <c r="WHZ162" s="285"/>
      <c r="WIA162" s="285"/>
      <c r="WIB162" s="285"/>
      <c r="WIC162" s="285"/>
      <c r="WID162" s="285"/>
      <c r="WIE162" s="285"/>
      <c r="WIF162" s="286"/>
      <c r="WIG162" s="287"/>
      <c r="WIH162" s="287"/>
      <c r="WII162" s="285"/>
      <c r="WIJ162" s="288"/>
      <c r="WIK162" s="288"/>
      <c r="WIL162" s="289"/>
      <c r="WIM162" s="285"/>
      <c r="WIN162" s="285"/>
      <c r="WIO162" s="285"/>
      <c r="WIP162" s="285"/>
      <c r="WIQ162" s="285"/>
      <c r="WIR162" s="283"/>
      <c r="WIS162" s="284"/>
      <c r="WIT162" s="285"/>
      <c r="WIU162" s="285"/>
      <c r="WIV162" s="285"/>
      <c r="WIW162" s="285"/>
      <c r="WIX162" s="285"/>
      <c r="WIY162" s="285"/>
      <c r="WIZ162" s="285"/>
      <c r="WJA162" s="285"/>
      <c r="WJB162" s="285"/>
      <c r="WJC162" s="286"/>
      <c r="WJD162" s="287"/>
      <c r="WJE162" s="287"/>
      <c r="WJF162" s="285"/>
      <c r="WJG162" s="288"/>
      <c r="WJH162" s="288"/>
      <c r="WJI162" s="289"/>
      <c r="WJJ162" s="285"/>
      <c r="WJK162" s="285"/>
      <c r="WJL162" s="285"/>
      <c r="WJM162" s="285"/>
      <c r="WJN162" s="285"/>
      <c r="WJO162" s="283"/>
      <c r="WJP162" s="284"/>
      <c r="WJQ162" s="285"/>
      <c r="WJR162" s="285"/>
      <c r="WJS162" s="285"/>
      <c r="WJT162" s="285"/>
      <c r="WJU162" s="285"/>
      <c r="WJV162" s="285"/>
      <c r="WJW162" s="285"/>
      <c r="WJX162" s="285"/>
      <c r="WJY162" s="285"/>
      <c r="WJZ162" s="286"/>
      <c r="WKA162" s="287"/>
      <c r="WKB162" s="287"/>
      <c r="WKC162" s="285"/>
      <c r="WKD162" s="288"/>
      <c r="WKE162" s="288"/>
      <c r="WKF162" s="289"/>
      <c r="WKG162" s="285"/>
      <c r="WKH162" s="285"/>
      <c r="WKI162" s="285"/>
      <c r="WKJ162" s="285"/>
      <c r="WKK162" s="285"/>
      <c r="WKL162" s="283"/>
      <c r="WKM162" s="284"/>
      <c r="WKN162" s="285"/>
      <c r="WKO162" s="285"/>
      <c r="WKP162" s="285"/>
      <c r="WKQ162" s="285"/>
      <c r="WKR162" s="285"/>
      <c r="WKS162" s="285"/>
      <c r="WKT162" s="285"/>
      <c r="WKU162" s="285"/>
      <c r="WKV162" s="285"/>
      <c r="WKW162" s="286"/>
      <c r="WKX162" s="287"/>
      <c r="WKY162" s="287"/>
      <c r="WKZ162" s="285"/>
      <c r="WLA162" s="288"/>
      <c r="WLB162" s="288"/>
      <c r="WLC162" s="289"/>
      <c r="WLD162" s="285"/>
      <c r="WLE162" s="285"/>
      <c r="WLF162" s="285"/>
      <c r="WLG162" s="285"/>
      <c r="WLH162" s="285"/>
      <c r="WLI162" s="283"/>
      <c r="WLJ162" s="284"/>
      <c r="WLK162" s="285"/>
      <c r="WLL162" s="285"/>
      <c r="WLM162" s="285"/>
      <c r="WLN162" s="285"/>
      <c r="WLO162" s="285"/>
      <c r="WLP162" s="285"/>
      <c r="WLQ162" s="285"/>
      <c r="WLR162" s="285"/>
      <c r="WLS162" s="285"/>
      <c r="WLT162" s="286"/>
      <c r="WLU162" s="287"/>
      <c r="WLV162" s="287"/>
      <c r="WLW162" s="285"/>
      <c r="WLX162" s="288"/>
      <c r="WLY162" s="288"/>
      <c r="WLZ162" s="289"/>
      <c r="WMA162" s="285"/>
      <c r="WMB162" s="285"/>
      <c r="WMC162" s="285"/>
      <c r="WMD162" s="285"/>
      <c r="WME162" s="285"/>
      <c r="WMF162" s="283"/>
      <c r="WMG162" s="284"/>
      <c r="WMH162" s="285"/>
      <c r="WMI162" s="285"/>
      <c r="WMJ162" s="285"/>
      <c r="WMK162" s="285"/>
      <c r="WML162" s="285"/>
      <c r="WMM162" s="285"/>
      <c r="WMN162" s="285"/>
      <c r="WMO162" s="285"/>
      <c r="WMP162" s="285"/>
      <c r="WMQ162" s="286"/>
      <c r="WMR162" s="287"/>
      <c r="WMS162" s="287"/>
      <c r="WMT162" s="285"/>
      <c r="WMU162" s="288"/>
      <c r="WMV162" s="288"/>
      <c r="WMW162" s="289"/>
      <c r="WMX162" s="285"/>
      <c r="WMY162" s="285"/>
      <c r="WMZ162" s="285"/>
      <c r="WNA162" s="285"/>
      <c r="WNB162" s="285"/>
      <c r="WNC162" s="283"/>
      <c r="WND162" s="284"/>
      <c r="WNE162" s="285"/>
      <c r="WNF162" s="285"/>
      <c r="WNG162" s="285"/>
      <c r="WNH162" s="285"/>
      <c r="WNI162" s="285"/>
      <c r="WNJ162" s="285"/>
      <c r="WNK162" s="285"/>
      <c r="WNL162" s="285"/>
      <c r="WNM162" s="285"/>
      <c r="WNN162" s="286"/>
      <c r="WNO162" s="287"/>
      <c r="WNP162" s="287"/>
      <c r="WNQ162" s="285"/>
      <c r="WNR162" s="288"/>
      <c r="WNS162" s="288"/>
      <c r="WNT162" s="289"/>
      <c r="WNU162" s="285"/>
      <c r="WNV162" s="285"/>
      <c r="WNW162" s="285"/>
      <c r="WNX162" s="285"/>
      <c r="WNY162" s="285"/>
      <c r="WNZ162" s="283"/>
      <c r="WOA162" s="284"/>
      <c r="WOB162" s="285"/>
      <c r="WOC162" s="285"/>
      <c r="WOD162" s="285"/>
      <c r="WOE162" s="285"/>
      <c r="WOF162" s="285"/>
      <c r="WOG162" s="285"/>
      <c r="WOH162" s="285"/>
      <c r="WOI162" s="285"/>
      <c r="WOJ162" s="285"/>
      <c r="WOK162" s="286"/>
      <c r="WOL162" s="287"/>
      <c r="WOM162" s="287"/>
      <c r="WON162" s="285"/>
      <c r="WOO162" s="288"/>
      <c r="WOP162" s="288"/>
      <c r="WOQ162" s="289"/>
      <c r="WOR162" s="285"/>
      <c r="WOS162" s="285"/>
      <c r="WOT162" s="285"/>
      <c r="WOU162" s="285"/>
      <c r="WOV162" s="285"/>
      <c r="WOW162" s="283"/>
      <c r="WOX162" s="284"/>
      <c r="WOY162" s="285"/>
      <c r="WOZ162" s="285"/>
      <c r="WPA162" s="285"/>
      <c r="WPB162" s="285"/>
      <c r="WPC162" s="285"/>
      <c r="WPD162" s="285"/>
      <c r="WPE162" s="285"/>
      <c r="WPF162" s="285"/>
      <c r="WPG162" s="285"/>
      <c r="WPH162" s="286"/>
      <c r="WPI162" s="287"/>
      <c r="WPJ162" s="287"/>
      <c r="WPK162" s="285"/>
      <c r="WPL162" s="288"/>
      <c r="WPM162" s="288"/>
      <c r="WPN162" s="289"/>
      <c r="WPO162" s="285"/>
      <c r="WPP162" s="285"/>
      <c r="WPQ162" s="285"/>
      <c r="WPR162" s="285"/>
      <c r="WPS162" s="285"/>
      <c r="WPT162" s="283"/>
      <c r="WPU162" s="284"/>
      <c r="WPV162" s="285"/>
      <c r="WPW162" s="285"/>
      <c r="WPX162" s="285"/>
      <c r="WPY162" s="285"/>
      <c r="WPZ162" s="285"/>
      <c r="WQA162" s="285"/>
      <c r="WQB162" s="285"/>
      <c r="WQC162" s="285"/>
      <c r="WQD162" s="285"/>
      <c r="WQE162" s="286"/>
      <c r="WQF162" s="287"/>
      <c r="WQG162" s="287"/>
      <c r="WQH162" s="285"/>
      <c r="WQI162" s="288"/>
      <c r="WQJ162" s="288"/>
      <c r="WQK162" s="289"/>
      <c r="WQL162" s="285"/>
      <c r="WQM162" s="285"/>
      <c r="WQN162" s="285"/>
      <c r="WQO162" s="285"/>
      <c r="WQP162" s="285"/>
      <c r="WQQ162" s="283"/>
      <c r="WQR162" s="284"/>
      <c r="WQS162" s="285"/>
      <c r="WQT162" s="285"/>
      <c r="WQU162" s="285"/>
      <c r="WQV162" s="285"/>
      <c r="WQW162" s="285"/>
      <c r="WQX162" s="285"/>
      <c r="WQY162" s="285"/>
      <c r="WQZ162" s="285"/>
      <c r="WRA162" s="285"/>
      <c r="WRB162" s="286"/>
      <c r="WRC162" s="287"/>
      <c r="WRD162" s="287"/>
      <c r="WRE162" s="285"/>
      <c r="WRF162" s="288"/>
      <c r="WRG162" s="288"/>
      <c r="WRH162" s="289"/>
      <c r="WRI162" s="285"/>
      <c r="WRJ162" s="285"/>
      <c r="WRK162" s="285"/>
      <c r="WRL162" s="285"/>
      <c r="WRM162" s="285"/>
      <c r="WRN162" s="283"/>
      <c r="WRO162" s="284"/>
      <c r="WRP162" s="285"/>
      <c r="WRQ162" s="285"/>
      <c r="WRR162" s="285"/>
      <c r="WRS162" s="285"/>
      <c r="WRT162" s="285"/>
      <c r="WRU162" s="285"/>
      <c r="WRV162" s="285"/>
      <c r="WRW162" s="285"/>
      <c r="WRX162" s="285"/>
      <c r="WRY162" s="286"/>
      <c r="WRZ162" s="287"/>
      <c r="WSA162" s="287"/>
      <c r="WSB162" s="285"/>
      <c r="WSC162" s="288"/>
      <c r="WSD162" s="288"/>
      <c r="WSE162" s="289"/>
      <c r="WSF162" s="285"/>
      <c r="WSG162" s="285"/>
      <c r="WSH162" s="285"/>
      <c r="WSI162" s="285"/>
      <c r="WSJ162" s="285"/>
      <c r="WSK162" s="283"/>
      <c r="WSL162" s="284"/>
      <c r="WSM162" s="285"/>
      <c r="WSN162" s="285"/>
      <c r="WSO162" s="285"/>
      <c r="WSP162" s="285"/>
      <c r="WSQ162" s="285"/>
      <c r="WSR162" s="285"/>
      <c r="WSS162" s="285"/>
      <c r="WST162" s="285"/>
      <c r="WSU162" s="285"/>
      <c r="WSV162" s="286"/>
      <c r="WSW162" s="287"/>
      <c r="WSX162" s="287"/>
      <c r="WSY162" s="285"/>
      <c r="WSZ162" s="288"/>
      <c r="WTA162" s="288"/>
      <c r="WTB162" s="289"/>
      <c r="WTC162" s="285"/>
      <c r="WTD162" s="285"/>
      <c r="WTE162" s="285"/>
      <c r="WTF162" s="285"/>
      <c r="WTG162" s="285"/>
      <c r="WTH162" s="283"/>
      <c r="WTI162" s="284"/>
      <c r="WTJ162" s="285"/>
      <c r="WTK162" s="285"/>
      <c r="WTL162" s="285"/>
      <c r="WTM162" s="285"/>
      <c r="WTN162" s="285"/>
      <c r="WTO162" s="285"/>
      <c r="WTP162" s="285"/>
      <c r="WTQ162" s="285"/>
      <c r="WTR162" s="285"/>
      <c r="WTS162" s="286"/>
      <c r="WTT162" s="287"/>
      <c r="WTU162" s="287"/>
      <c r="WTV162" s="285"/>
      <c r="WTW162" s="288"/>
      <c r="WTX162" s="288"/>
      <c r="WTY162" s="289"/>
      <c r="WTZ162" s="285"/>
      <c r="WUA162" s="285"/>
      <c r="WUB162" s="285"/>
      <c r="WUC162" s="285"/>
      <c r="WUD162" s="285"/>
      <c r="WUE162" s="283"/>
      <c r="WUF162" s="284"/>
      <c r="WUG162" s="285"/>
      <c r="WUH162" s="285"/>
      <c r="WUI162" s="285"/>
      <c r="WUJ162" s="285"/>
      <c r="WUK162" s="285"/>
      <c r="WUL162" s="285"/>
      <c r="WUM162" s="285"/>
      <c r="WUN162" s="285"/>
      <c r="WUO162" s="285"/>
      <c r="WUP162" s="286"/>
      <c r="WUQ162" s="287"/>
      <c r="WUR162" s="287"/>
      <c r="WUS162" s="285"/>
      <c r="WUT162" s="288"/>
      <c r="WUU162" s="288"/>
      <c r="WUV162" s="289"/>
      <c r="WUW162" s="285"/>
      <c r="WUX162" s="285"/>
      <c r="WUY162" s="285"/>
      <c r="WUZ162" s="285"/>
      <c r="WVA162" s="285"/>
      <c r="WVB162" s="283"/>
      <c r="WVC162" s="284"/>
      <c r="WVD162" s="285"/>
      <c r="WVE162" s="285"/>
      <c r="WVF162" s="285"/>
      <c r="WVG162" s="285"/>
      <c r="WVH162" s="285"/>
      <c r="WVI162" s="285"/>
      <c r="WVJ162" s="285"/>
      <c r="WVK162" s="285"/>
      <c r="WVL162" s="285"/>
      <c r="WVM162" s="286"/>
      <c r="WVN162" s="287"/>
      <c r="WVO162" s="287"/>
      <c r="WVP162" s="285"/>
      <c r="WVQ162" s="288"/>
      <c r="WVR162" s="288"/>
      <c r="WVS162" s="289"/>
      <c r="WVT162" s="285"/>
      <c r="WVU162" s="285"/>
      <c r="WVV162" s="285"/>
      <c r="WVW162" s="285"/>
      <c r="WVX162" s="285"/>
      <c r="WVY162" s="283"/>
      <c r="WVZ162" s="284"/>
      <c r="WWA162" s="285"/>
      <c r="WWB162" s="285"/>
      <c r="WWC162" s="285"/>
      <c r="WWD162" s="285"/>
      <c r="WWE162" s="285"/>
      <c r="WWF162" s="285"/>
      <c r="WWG162" s="285"/>
      <c r="WWH162" s="285"/>
      <c r="WWI162" s="285"/>
      <c r="WWJ162" s="286"/>
      <c r="WWK162" s="287"/>
      <c r="WWL162" s="287"/>
      <c r="WWM162" s="285"/>
      <c r="WWN162" s="288"/>
      <c r="WWO162" s="288"/>
      <c r="WWP162" s="289"/>
      <c r="WWQ162" s="285"/>
      <c r="WWR162" s="285"/>
      <c r="WWS162" s="285"/>
      <c r="WWT162" s="285"/>
      <c r="WWU162" s="285"/>
      <c r="WWV162" s="283"/>
      <c r="WWW162" s="284"/>
      <c r="WWX162" s="285"/>
      <c r="WWY162" s="285"/>
      <c r="WWZ162" s="285"/>
      <c r="WXA162" s="285"/>
      <c r="WXB162" s="285"/>
      <c r="WXC162" s="285"/>
      <c r="WXD162" s="285"/>
      <c r="WXE162" s="285"/>
      <c r="WXF162" s="285"/>
      <c r="WXG162" s="286"/>
      <c r="WXH162" s="287"/>
      <c r="WXI162" s="287"/>
      <c r="WXJ162" s="285"/>
      <c r="WXK162" s="288"/>
      <c r="WXL162" s="288"/>
      <c r="WXM162" s="289"/>
      <c r="WXN162" s="285"/>
      <c r="WXO162" s="285"/>
      <c r="WXP162" s="285"/>
      <c r="WXQ162" s="285"/>
      <c r="WXR162" s="285"/>
      <c r="WXS162" s="283"/>
      <c r="WXT162" s="284"/>
      <c r="WXU162" s="285"/>
      <c r="WXV162" s="285"/>
      <c r="WXW162" s="285"/>
      <c r="WXX162" s="285"/>
      <c r="WXY162" s="285"/>
      <c r="WXZ162" s="285"/>
      <c r="WYA162" s="285"/>
      <c r="WYB162" s="285"/>
      <c r="WYC162" s="285"/>
      <c r="WYD162" s="286"/>
      <c r="WYE162" s="287"/>
      <c r="WYF162" s="287"/>
      <c r="WYG162" s="285"/>
      <c r="WYH162" s="288"/>
      <c r="WYI162" s="288"/>
      <c r="WYJ162" s="289"/>
      <c r="WYK162" s="285"/>
      <c r="WYL162" s="285"/>
      <c r="WYM162" s="285"/>
      <c r="WYN162" s="285"/>
      <c r="WYO162" s="285"/>
      <c r="WYP162" s="283"/>
      <c r="WYQ162" s="284"/>
      <c r="WYR162" s="285"/>
      <c r="WYS162" s="285"/>
      <c r="WYT162" s="285"/>
      <c r="WYU162" s="285"/>
      <c r="WYV162" s="285"/>
      <c r="WYW162" s="285"/>
      <c r="WYX162" s="285"/>
      <c r="WYY162" s="285"/>
      <c r="WYZ162" s="285"/>
      <c r="WZA162" s="286"/>
      <c r="WZB162" s="287"/>
      <c r="WZC162" s="287"/>
      <c r="WZD162" s="285"/>
      <c r="WZE162" s="288"/>
      <c r="WZF162" s="288"/>
      <c r="WZG162" s="289"/>
      <c r="WZH162" s="285"/>
      <c r="WZI162" s="285"/>
      <c r="WZJ162" s="285"/>
      <c r="WZK162" s="285"/>
      <c r="WZL162" s="285"/>
      <c r="WZM162" s="283"/>
      <c r="WZN162" s="284"/>
      <c r="WZO162" s="285"/>
      <c r="WZP162" s="285"/>
      <c r="WZQ162" s="285"/>
      <c r="WZR162" s="285"/>
      <c r="WZS162" s="285"/>
      <c r="WZT162" s="285"/>
      <c r="WZU162" s="285"/>
      <c r="WZV162" s="285"/>
      <c r="WZW162" s="285"/>
      <c r="WZX162" s="286"/>
      <c r="WZY162" s="287"/>
      <c r="WZZ162" s="287"/>
      <c r="XAA162" s="285"/>
      <c r="XAB162" s="288"/>
      <c r="XAC162" s="288"/>
      <c r="XAD162" s="289"/>
      <c r="XAE162" s="285"/>
      <c r="XAF162" s="285"/>
      <c r="XAG162" s="285"/>
      <c r="XAH162" s="285"/>
      <c r="XAI162" s="285"/>
      <c r="XAJ162" s="283"/>
      <c r="XAK162" s="284"/>
      <c r="XAL162" s="285"/>
      <c r="XAM162" s="285"/>
      <c r="XAN162" s="285"/>
      <c r="XAO162" s="285"/>
      <c r="XAP162" s="285"/>
      <c r="XAQ162" s="285"/>
      <c r="XAR162" s="285"/>
      <c r="XAS162" s="285"/>
      <c r="XAT162" s="285"/>
      <c r="XAU162" s="286"/>
      <c r="XAV162" s="287"/>
      <c r="XAW162" s="287"/>
      <c r="XAX162" s="285"/>
      <c r="XAY162" s="288"/>
      <c r="XAZ162" s="288"/>
      <c r="XBA162" s="289"/>
      <c r="XBB162" s="285"/>
      <c r="XBC162" s="285"/>
      <c r="XBD162" s="285"/>
      <c r="XBE162" s="285"/>
      <c r="XBF162" s="285"/>
      <c r="XBG162" s="283"/>
      <c r="XBH162" s="284"/>
      <c r="XBI162" s="285"/>
      <c r="XBJ162" s="285"/>
      <c r="XBK162" s="285"/>
      <c r="XBL162" s="285"/>
      <c r="XBM162" s="285"/>
      <c r="XBN162" s="285"/>
      <c r="XBO162" s="285"/>
      <c r="XBP162" s="285"/>
      <c r="XBQ162" s="285"/>
      <c r="XBR162" s="286"/>
      <c r="XBS162" s="287"/>
      <c r="XBT162" s="287"/>
      <c r="XBU162" s="285"/>
      <c r="XBV162" s="288"/>
      <c r="XBW162" s="288"/>
      <c r="XBX162" s="289"/>
      <c r="XBY162" s="285"/>
      <c r="XBZ162" s="285"/>
      <c r="XCA162" s="285"/>
      <c r="XCB162" s="285"/>
      <c r="XCC162" s="285"/>
      <c r="XCD162" s="283"/>
      <c r="XCE162" s="284"/>
      <c r="XCF162" s="285"/>
      <c r="XCG162" s="285"/>
      <c r="XCH162" s="285"/>
      <c r="XCI162" s="285"/>
      <c r="XCJ162" s="285"/>
      <c r="XCK162" s="285"/>
      <c r="XCL162" s="285"/>
      <c r="XCM162" s="285"/>
      <c r="XCN162" s="285"/>
      <c r="XCO162" s="286"/>
      <c r="XCP162" s="287"/>
      <c r="XCQ162" s="287"/>
      <c r="XCR162" s="285"/>
      <c r="XCS162" s="288"/>
      <c r="XCT162" s="288"/>
      <c r="XCU162" s="289"/>
      <c r="XCV162" s="285"/>
      <c r="XCW162" s="285"/>
      <c r="XCX162" s="285"/>
      <c r="XCY162" s="285"/>
      <c r="XCZ162" s="285"/>
      <c r="XDA162" s="283"/>
      <c r="XDB162" s="284"/>
      <c r="XDC162" s="285"/>
      <c r="XDD162" s="285"/>
      <c r="XDE162" s="285"/>
      <c r="XDF162" s="285"/>
      <c r="XDG162" s="285"/>
      <c r="XDH162" s="285"/>
      <c r="XDI162" s="285"/>
      <c r="XDJ162" s="285"/>
      <c r="XDK162" s="285"/>
      <c r="XDL162" s="286"/>
      <c r="XDM162" s="287"/>
      <c r="XDN162" s="287"/>
      <c r="XDO162" s="285"/>
      <c r="XDP162" s="288"/>
      <c r="XDQ162" s="288"/>
      <c r="XDR162" s="289"/>
      <c r="XDS162" s="285"/>
      <c r="XDT162" s="285"/>
      <c r="XDU162" s="285"/>
      <c r="XDV162" s="285"/>
      <c r="XDW162" s="285"/>
      <c r="XDX162" s="283"/>
      <c r="XDY162" s="284"/>
      <c r="XDZ162" s="285"/>
      <c r="XEA162" s="285"/>
      <c r="XEB162" s="285"/>
      <c r="XEC162" s="285"/>
      <c r="XED162" s="285"/>
      <c r="XEE162" s="285"/>
      <c r="XEF162" s="285"/>
      <c r="XEG162" s="285"/>
      <c r="XEH162" s="285"/>
      <c r="XEI162" s="286"/>
      <c r="XEJ162" s="287"/>
      <c r="XEK162" s="287"/>
      <c r="XEL162" s="285"/>
      <c r="XEM162" s="288"/>
      <c r="XEN162" s="288"/>
      <c r="XEO162" s="289"/>
      <c r="XEP162" s="285"/>
      <c r="XEQ162" s="285"/>
      <c r="XER162" s="285"/>
      <c r="XES162" s="285"/>
      <c r="XET162" s="285"/>
      <c r="XEU162" s="283"/>
      <c r="XEV162" s="284"/>
      <c r="XEW162" s="285"/>
      <c r="XEX162" s="285"/>
      <c r="XEY162" s="285"/>
      <c r="XEZ162" s="285"/>
      <c r="XFA162" s="285"/>
      <c r="XFB162" s="285"/>
    </row>
    <row r="163" spans="1:16382" s="281" customFormat="1" ht="19" customHeight="1">
      <c r="A163" s="484">
        <v>161</v>
      </c>
      <c r="B163" s="119" t="s">
        <v>3170</v>
      </c>
      <c r="C163" s="229" t="s">
        <v>3179</v>
      </c>
      <c r="D163" s="149" t="s">
        <v>3255</v>
      </c>
      <c r="E163" s="229" t="s">
        <v>3173</v>
      </c>
      <c r="F163" s="229"/>
      <c r="G163" s="229" t="s">
        <v>3174</v>
      </c>
      <c r="H163" s="229">
        <v>2</v>
      </c>
      <c r="I163" s="229" t="s">
        <v>3180</v>
      </c>
      <c r="J163" s="229" t="s">
        <v>3181</v>
      </c>
      <c r="K163" s="229" t="s">
        <v>161</v>
      </c>
      <c r="L163" s="123" t="s">
        <v>132</v>
      </c>
      <c r="M163" s="71">
        <v>45115</v>
      </c>
      <c r="N163" s="71">
        <v>45196</v>
      </c>
      <c r="O163" s="229"/>
      <c r="P163" s="280" t="s">
        <v>1278</v>
      </c>
      <c r="Q163" s="229" t="s">
        <v>3182</v>
      </c>
      <c r="R163" s="229" t="s">
        <v>3183</v>
      </c>
      <c r="S163" s="229" t="s">
        <v>3184</v>
      </c>
      <c r="T163" s="229" t="s">
        <v>3185</v>
      </c>
      <c r="U163" s="229"/>
      <c r="V163" s="283"/>
      <c r="W163" s="284"/>
      <c r="X163" s="285"/>
      <c r="Y163" s="285"/>
      <c r="Z163" s="285"/>
      <c r="AA163" s="285"/>
      <c r="AB163" s="285"/>
      <c r="AC163" s="285"/>
      <c r="AD163" s="285"/>
      <c r="AE163" s="285"/>
      <c r="AF163" s="285"/>
      <c r="AG163" s="286"/>
      <c r="AH163" s="287"/>
      <c r="AI163" s="287"/>
      <c r="AJ163" s="285"/>
      <c r="AK163" s="288"/>
      <c r="AL163" s="288"/>
      <c r="AM163" s="289"/>
      <c r="AN163" s="285"/>
      <c r="AO163" s="285"/>
      <c r="AP163" s="285"/>
      <c r="AQ163" s="285"/>
      <c r="AR163" s="285"/>
      <c r="AS163" s="283"/>
      <c r="AT163" s="284"/>
      <c r="AU163" s="285"/>
      <c r="AV163" s="285"/>
      <c r="AW163" s="285"/>
      <c r="AX163" s="285"/>
      <c r="AY163" s="285"/>
      <c r="AZ163" s="285"/>
      <c r="BA163" s="285"/>
      <c r="BB163" s="285"/>
      <c r="BC163" s="285"/>
      <c r="BD163" s="286"/>
      <c r="BE163" s="287"/>
      <c r="BF163" s="287"/>
      <c r="BG163" s="285"/>
      <c r="BH163" s="288"/>
      <c r="BI163" s="288"/>
      <c r="BJ163" s="289"/>
      <c r="BK163" s="285"/>
      <c r="BL163" s="285"/>
      <c r="BM163" s="285"/>
      <c r="BN163" s="285"/>
      <c r="BO163" s="285"/>
      <c r="BP163" s="283"/>
      <c r="BQ163" s="284"/>
      <c r="BR163" s="285"/>
      <c r="BS163" s="285"/>
      <c r="BT163" s="285"/>
      <c r="BU163" s="285"/>
      <c r="BV163" s="285"/>
      <c r="BW163" s="285"/>
      <c r="BX163" s="285"/>
      <c r="BY163" s="285"/>
      <c r="BZ163" s="285"/>
      <c r="CA163" s="286"/>
      <c r="CB163" s="287"/>
      <c r="CC163" s="287"/>
      <c r="CD163" s="285"/>
      <c r="CE163" s="288"/>
      <c r="CF163" s="288"/>
      <c r="CG163" s="289"/>
      <c r="CH163" s="285"/>
      <c r="CI163" s="285"/>
      <c r="CJ163" s="285"/>
      <c r="CK163" s="285"/>
      <c r="CL163" s="285"/>
      <c r="CM163" s="283"/>
      <c r="CN163" s="284"/>
      <c r="CO163" s="285"/>
      <c r="CP163" s="285"/>
      <c r="CQ163" s="285"/>
      <c r="CR163" s="285"/>
      <c r="CS163" s="285"/>
      <c r="CT163" s="285"/>
      <c r="CU163" s="285"/>
      <c r="CV163" s="285"/>
      <c r="CW163" s="285"/>
      <c r="CX163" s="286"/>
      <c r="CY163" s="287"/>
      <c r="CZ163" s="287"/>
      <c r="DA163" s="285"/>
      <c r="DB163" s="288"/>
      <c r="DC163" s="288"/>
      <c r="DD163" s="289"/>
      <c r="DE163" s="285"/>
      <c r="DF163" s="285"/>
      <c r="DG163" s="285"/>
      <c r="DH163" s="285"/>
      <c r="DI163" s="285"/>
      <c r="DJ163" s="283"/>
      <c r="DK163" s="284"/>
      <c r="DL163" s="285"/>
      <c r="DM163" s="285"/>
      <c r="DN163" s="285"/>
      <c r="DO163" s="285"/>
      <c r="DP163" s="285"/>
      <c r="DQ163" s="285"/>
      <c r="DR163" s="285"/>
      <c r="DS163" s="285"/>
      <c r="DT163" s="285"/>
      <c r="DU163" s="286"/>
      <c r="DV163" s="287"/>
      <c r="DW163" s="287"/>
      <c r="DX163" s="285"/>
      <c r="DY163" s="288"/>
      <c r="DZ163" s="288"/>
      <c r="EA163" s="289"/>
      <c r="EB163" s="285"/>
      <c r="EC163" s="285"/>
      <c r="ED163" s="285"/>
      <c r="EE163" s="285"/>
      <c r="EF163" s="285"/>
      <c r="EG163" s="283"/>
      <c r="EH163" s="284"/>
      <c r="EI163" s="285"/>
      <c r="EJ163" s="285"/>
      <c r="EK163" s="285"/>
      <c r="EL163" s="285"/>
      <c r="EM163" s="285"/>
      <c r="EN163" s="285"/>
      <c r="EO163" s="285"/>
      <c r="EP163" s="285"/>
      <c r="EQ163" s="285"/>
      <c r="ER163" s="286"/>
      <c r="ES163" s="287"/>
      <c r="ET163" s="287"/>
      <c r="EU163" s="285"/>
      <c r="EV163" s="288"/>
      <c r="EW163" s="288"/>
      <c r="EX163" s="289"/>
      <c r="EY163" s="285"/>
      <c r="EZ163" s="285"/>
      <c r="FA163" s="285"/>
      <c r="FB163" s="285"/>
      <c r="FC163" s="285"/>
      <c r="FD163" s="283"/>
      <c r="FE163" s="284"/>
      <c r="FF163" s="285"/>
      <c r="FG163" s="285"/>
      <c r="FH163" s="285"/>
      <c r="FI163" s="285"/>
      <c r="FJ163" s="285"/>
      <c r="FK163" s="285"/>
      <c r="FL163" s="285"/>
      <c r="FM163" s="285"/>
      <c r="FN163" s="285"/>
      <c r="FO163" s="286"/>
      <c r="FP163" s="287"/>
      <c r="FQ163" s="287"/>
      <c r="FR163" s="285"/>
      <c r="FS163" s="288"/>
      <c r="FT163" s="288"/>
      <c r="FU163" s="289"/>
      <c r="FV163" s="285"/>
      <c r="FW163" s="285"/>
      <c r="FX163" s="285"/>
      <c r="FY163" s="285"/>
      <c r="FZ163" s="285"/>
      <c r="GA163" s="283"/>
      <c r="GB163" s="284"/>
      <c r="GC163" s="285"/>
      <c r="GD163" s="285"/>
      <c r="GE163" s="285"/>
      <c r="GF163" s="285"/>
      <c r="GG163" s="285"/>
      <c r="GH163" s="285"/>
      <c r="GI163" s="285"/>
      <c r="GJ163" s="285"/>
      <c r="GK163" s="285"/>
      <c r="GL163" s="286"/>
      <c r="GM163" s="287"/>
      <c r="GN163" s="287"/>
      <c r="GO163" s="285"/>
      <c r="GP163" s="288"/>
      <c r="GQ163" s="288"/>
      <c r="GR163" s="289"/>
      <c r="GS163" s="285"/>
      <c r="GT163" s="285"/>
      <c r="GU163" s="285"/>
      <c r="GV163" s="285"/>
      <c r="GW163" s="285"/>
      <c r="GX163" s="283"/>
      <c r="GY163" s="284"/>
      <c r="GZ163" s="285"/>
      <c r="HA163" s="285"/>
      <c r="HB163" s="285"/>
      <c r="HC163" s="285"/>
      <c r="HD163" s="285"/>
      <c r="HE163" s="285"/>
      <c r="HF163" s="285"/>
      <c r="HG163" s="285"/>
      <c r="HH163" s="285"/>
      <c r="HI163" s="286"/>
      <c r="HJ163" s="287"/>
      <c r="HK163" s="287"/>
      <c r="HL163" s="285"/>
      <c r="HM163" s="288"/>
      <c r="HN163" s="288"/>
      <c r="HO163" s="289"/>
      <c r="HP163" s="285"/>
      <c r="HQ163" s="285"/>
      <c r="HR163" s="285"/>
      <c r="HS163" s="285"/>
      <c r="HT163" s="285"/>
      <c r="HU163" s="283"/>
      <c r="HV163" s="284"/>
      <c r="HW163" s="285"/>
      <c r="HX163" s="285"/>
      <c r="HY163" s="285"/>
      <c r="HZ163" s="285"/>
      <c r="IA163" s="285"/>
      <c r="IB163" s="285"/>
      <c r="IC163" s="285"/>
      <c r="ID163" s="285"/>
      <c r="IE163" s="285"/>
      <c r="IF163" s="286"/>
      <c r="IG163" s="287"/>
      <c r="IH163" s="287"/>
      <c r="II163" s="285"/>
      <c r="IJ163" s="288"/>
      <c r="IK163" s="288"/>
      <c r="IL163" s="289"/>
      <c r="IM163" s="285"/>
      <c r="IN163" s="285"/>
      <c r="IO163" s="285"/>
      <c r="IP163" s="285"/>
      <c r="IQ163" s="285"/>
      <c r="IR163" s="283"/>
      <c r="IS163" s="284"/>
      <c r="IT163" s="285"/>
      <c r="IU163" s="285"/>
      <c r="IV163" s="285"/>
      <c r="IW163" s="285"/>
      <c r="IX163" s="285"/>
      <c r="IY163" s="285"/>
      <c r="IZ163" s="285"/>
      <c r="JA163" s="285"/>
      <c r="JB163" s="285"/>
      <c r="JC163" s="286"/>
      <c r="JD163" s="287"/>
      <c r="JE163" s="287"/>
      <c r="JF163" s="285"/>
      <c r="JG163" s="288"/>
      <c r="JH163" s="288"/>
      <c r="JI163" s="289"/>
      <c r="JJ163" s="285"/>
      <c r="JK163" s="285"/>
      <c r="JL163" s="285"/>
      <c r="JM163" s="285"/>
      <c r="JN163" s="285"/>
      <c r="JO163" s="283"/>
      <c r="JP163" s="284"/>
      <c r="JQ163" s="285"/>
      <c r="JR163" s="285"/>
      <c r="JS163" s="285"/>
      <c r="JT163" s="285"/>
      <c r="JU163" s="285"/>
      <c r="JV163" s="285"/>
      <c r="JW163" s="285"/>
      <c r="JX163" s="285"/>
      <c r="JY163" s="285"/>
      <c r="JZ163" s="286"/>
      <c r="KA163" s="287"/>
      <c r="KB163" s="287"/>
      <c r="KC163" s="285"/>
      <c r="KD163" s="288"/>
      <c r="KE163" s="288"/>
      <c r="KF163" s="289"/>
      <c r="KG163" s="285"/>
      <c r="KH163" s="285"/>
      <c r="KI163" s="285"/>
      <c r="KJ163" s="285"/>
      <c r="KK163" s="285"/>
      <c r="KL163" s="283"/>
      <c r="KM163" s="284"/>
      <c r="KN163" s="285"/>
      <c r="KO163" s="285"/>
      <c r="KP163" s="285"/>
      <c r="KQ163" s="285"/>
      <c r="KR163" s="285"/>
      <c r="KS163" s="285"/>
      <c r="KT163" s="285"/>
      <c r="KU163" s="285"/>
      <c r="KV163" s="285"/>
      <c r="KW163" s="286"/>
      <c r="KX163" s="287"/>
      <c r="KY163" s="287"/>
      <c r="KZ163" s="285"/>
      <c r="LA163" s="288"/>
      <c r="LB163" s="288"/>
      <c r="LC163" s="289"/>
      <c r="LD163" s="285"/>
      <c r="LE163" s="285"/>
      <c r="LF163" s="285"/>
      <c r="LG163" s="285"/>
      <c r="LH163" s="285"/>
      <c r="LI163" s="283"/>
      <c r="LJ163" s="284"/>
      <c r="LK163" s="285"/>
      <c r="LL163" s="285"/>
      <c r="LM163" s="285"/>
      <c r="LN163" s="285"/>
      <c r="LO163" s="285"/>
      <c r="LP163" s="285"/>
      <c r="LQ163" s="285"/>
      <c r="LR163" s="285"/>
      <c r="LS163" s="285"/>
      <c r="LT163" s="286"/>
      <c r="LU163" s="287"/>
      <c r="LV163" s="287"/>
      <c r="LW163" s="285"/>
      <c r="LX163" s="288"/>
      <c r="LY163" s="288"/>
      <c r="LZ163" s="289"/>
      <c r="MA163" s="285"/>
      <c r="MB163" s="285"/>
      <c r="MC163" s="285"/>
      <c r="MD163" s="285"/>
      <c r="ME163" s="285"/>
      <c r="MF163" s="283"/>
      <c r="MG163" s="284"/>
      <c r="MH163" s="285"/>
      <c r="MI163" s="285"/>
      <c r="MJ163" s="285"/>
      <c r="MK163" s="285"/>
      <c r="ML163" s="285"/>
      <c r="MM163" s="285"/>
      <c r="MN163" s="285"/>
      <c r="MO163" s="285"/>
      <c r="MP163" s="285"/>
      <c r="MQ163" s="286"/>
      <c r="MR163" s="287"/>
      <c r="MS163" s="287"/>
      <c r="MT163" s="285"/>
      <c r="MU163" s="288"/>
      <c r="MV163" s="288"/>
      <c r="MW163" s="289"/>
      <c r="MX163" s="285"/>
      <c r="MY163" s="285"/>
      <c r="MZ163" s="285"/>
      <c r="NA163" s="285"/>
      <c r="NB163" s="285"/>
      <c r="NC163" s="283"/>
      <c r="ND163" s="284"/>
      <c r="NE163" s="285"/>
      <c r="NF163" s="285"/>
      <c r="NG163" s="285"/>
      <c r="NH163" s="285"/>
      <c r="NI163" s="285"/>
      <c r="NJ163" s="285"/>
      <c r="NK163" s="285"/>
      <c r="NL163" s="285"/>
      <c r="NM163" s="285"/>
      <c r="NN163" s="286"/>
      <c r="NO163" s="287"/>
      <c r="NP163" s="287"/>
      <c r="NQ163" s="285"/>
      <c r="NR163" s="288"/>
      <c r="NS163" s="288"/>
      <c r="NT163" s="289"/>
      <c r="NU163" s="285"/>
      <c r="NV163" s="285"/>
      <c r="NW163" s="285"/>
      <c r="NX163" s="285"/>
      <c r="NY163" s="285"/>
      <c r="NZ163" s="283"/>
      <c r="OA163" s="284"/>
      <c r="OB163" s="285"/>
      <c r="OC163" s="285"/>
      <c r="OD163" s="285"/>
      <c r="OE163" s="285"/>
      <c r="OF163" s="285"/>
      <c r="OG163" s="285"/>
      <c r="OH163" s="285"/>
      <c r="OI163" s="285"/>
      <c r="OJ163" s="285"/>
      <c r="OK163" s="286"/>
      <c r="OL163" s="287"/>
      <c r="OM163" s="287"/>
      <c r="ON163" s="285"/>
      <c r="OO163" s="288"/>
      <c r="OP163" s="288"/>
      <c r="OQ163" s="289"/>
      <c r="OR163" s="285"/>
      <c r="OS163" s="285"/>
      <c r="OT163" s="285"/>
      <c r="OU163" s="285"/>
      <c r="OV163" s="285"/>
      <c r="OW163" s="283"/>
      <c r="OX163" s="284"/>
      <c r="OY163" s="285"/>
      <c r="OZ163" s="285"/>
      <c r="PA163" s="285"/>
      <c r="PB163" s="285"/>
      <c r="PC163" s="285"/>
      <c r="PD163" s="285"/>
      <c r="PE163" s="285"/>
      <c r="PF163" s="285"/>
      <c r="PG163" s="285"/>
      <c r="PH163" s="286"/>
      <c r="PI163" s="287"/>
      <c r="PJ163" s="287"/>
      <c r="PK163" s="285"/>
      <c r="PL163" s="288"/>
      <c r="PM163" s="288"/>
      <c r="PN163" s="289"/>
      <c r="PO163" s="285"/>
      <c r="PP163" s="285"/>
      <c r="PQ163" s="285"/>
      <c r="PR163" s="285"/>
      <c r="PS163" s="285"/>
      <c r="PT163" s="283"/>
      <c r="PU163" s="284"/>
      <c r="PV163" s="285"/>
      <c r="PW163" s="285"/>
      <c r="PX163" s="285"/>
      <c r="PY163" s="285"/>
      <c r="PZ163" s="285"/>
      <c r="QA163" s="285"/>
      <c r="QB163" s="285"/>
      <c r="QC163" s="285"/>
      <c r="QD163" s="285"/>
      <c r="QE163" s="286"/>
      <c r="QF163" s="287"/>
      <c r="QG163" s="287"/>
      <c r="QH163" s="285"/>
      <c r="QI163" s="288"/>
      <c r="QJ163" s="288"/>
      <c r="QK163" s="289"/>
      <c r="QL163" s="285"/>
      <c r="QM163" s="285"/>
      <c r="QN163" s="285"/>
      <c r="QO163" s="285"/>
      <c r="QP163" s="285"/>
      <c r="QQ163" s="283"/>
      <c r="QR163" s="284"/>
      <c r="QS163" s="285"/>
      <c r="QT163" s="285"/>
      <c r="QU163" s="285"/>
      <c r="QV163" s="285"/>
      <c r="QW163" s="285"/>
      <c r="QX163" s="285"/>
      <c r="QY163" s="285"/>
      <c r="QZ163" s="285"/>
      <c r="RA163" s="285"/>
      <c r="RB163" s="286"/>
      <c r="RC163" s="287"/>
      <c r="RD163" s="287"/>
      <c r="RE163" s="285"/>
      <c r="RF163" s="288"/>
      <c r="RG163" s="288"/>
      <c r="RH163" s="289"/>
      <c r="RI163" s="285"/>
      <c r="RJ163" s="285"/>
      <c r="RK163" s="285"/>
      <c r="RL163" s="285"/>
      <c r="RM163" s="285"/>
      <c r="RN163" s="283"/>
      <c r="RO163" s="284"/>
      <c r="RP163" s="285"/>
      <c r="RQ163" s="285"/>
      <c r="RR163" s="285"/>
      <c r="RS163" s="285"/>
      <c r="RT163" s="285"/>
      <c r="RU163" s="285"/>
      <c r="RV163" s="285"/>
      <c r="RW163" s="285"/>
      <c r="RX163" s="285"/>
      <c r="RY163" s="286"/>
      <c r="RZ163" s="287"/>
      <c r="SA163" s="287"/>
      <c r="SB163" s="285"/>
      <c r="SC163" s="288"/>
      <c r="SD163" s="288"/>
      <c r="SE163" s="289"/>
      <c r="SF163" s="285"/>
      <c r="SG163" s="285"/>
      <c r="SH163" s="285"/>
      <c r="SI163" s="285"/>
      <c r="SJ163" s="285"/>
      <c r="SK163" s="283"/>
      <c r="SL163" s="284"/>
      <c r="SM163" s="285"/>
      <c r="SN163" s="285"/>
      <c r="SO163" s="285"/>
      <c r="SP163" s="285"/>
      <c r="SQ163" s="285"/>
      <c r="SR163" s="285"/>
      <c r="SS163" s="285"/>
      <c r="ST163" s="285"/>
      <c r="SU163" s="285"/>
      <c r="SV163" s="286"/>
      <c r="SW163" s="287"/>
      <c r="SX163" s="287"/>
      <c r="SY163" s="285"/>
      <c r="SZ163" s="288"/>
      <c r="TA163" s="288"/>
      <c r="TB163" s="289"/>
      <c r="TC163" s="285"/>
      <c r="TD163" s="285"/>
      <c r="TE163" s="285"/>
      <c r="TF163" s="285"/>
      <c r="TG163" s="285"/>
      <c r="TH163" s="283"/>
      <c r="TI163" s="284"/>
      <c r="TJ163" s="285"/>
      <c r="TK163" s="285"/>
      <c r="TL163" s="285"/>
      <c r="TM163" s="285"/>
      <c r="TN163" s="285"/>
      <c r="TO163" s="285"/>
      <c r="TP163" s="285"/>
      <c r="TQ163" s="285"/>
      <c r="TR163" s="285"/>
      <c r="TS163" s="286"/>
      <c r="TT163" s="287"/>
      <c r="TU163" s="287"/>
      <c r="TV163" s="285"/>
      <c r="TW163" s="288"/>
      <c r="TX163" s="288"/>
      <c r="TY163" s="289"/>
      <c r="TZ163" s="285"/>
      <c r="UA163" s="285"/>
      <c r="UB163" s="285"/>
      <c r="UC163" s="285"/>
      <c r="UD163" s="285"/>
      <c r="UE163" s="283"/>
      <c r="UF163" s="284"/>
      <c r="UG163" s="285"/>
      <c r="UH163" s="285"/>
      <c r="UI163" s="285"/>
      <c r="UJ163" s="285"/>
      <c r="UK163" s="285"/>
      <c r="UL163" s="285"/>
      <c r="UM163" s="285"/>
      <c r="UN163" s="285"/>
      <c r="UO163" s="285"/>
      <c r="UP163" s="286"/>
      <c r="UQ163" s="287"/>
      <c r="UR163" s="287"/>
      <c r="US163" s="285"/>
      <c r="UT163" s="288"/>
      <c r="UU163" s="288"/>
      <c r="UV163" s="289"/>
      <c r="UW163" s="285"/>
      <c r="UX163" s="285"/>
      <c r="UY163" s="285"/>
      <c r="UZ163" s="285"/>
      <c r="VA163" s="285"/>
      <c r="VB163" s="283"/>
      <c r="VC163" s="284"/>
      <c r="VD163" s="285"/>
      <c r="VE163" s="285"/>
      <c r="VF163" s="285"/>
      <c r="VG163" s="285"/>
      <c r="VH163" s="285"/>
      <c r="VI163" s="285"/>
      <c r="VJ163" s="285"/>
      <c r="VK163" s="285"/>
      <c r="VL163" s="285"/>
      <c r="VM163" s="286"/>
      <c r="VN163" s="287"/>
      <c r="VO163" s="287"/>
      <c r="VP163" s="285"/>
      <c r="VQ163" s="288"/>
      <c r="VR163" s="288"/>
      <c r="VS163" s="289"/>
      <c r="VT163" s="285"/>
      <c r="VU163" s="285"/>
      <c r="VV163" s="285"/>
      <c r="VW163" s="285"/>
      <c r="VX163" s="285"/>
      <c r="VY163" s="283"/>
      <c r="VZ163" s="284"/>
      <c r="WA163" s="285"/>
      <c r="WB163" s="285"/>
      <c r="WC163" s="285"/>
      <c r="WD163" s="285"/>
      <c r="WE163" s="285"/>
      <c r="WF163" s="285"/>
      <c r="WG163" s="285"/>
      <c r="WH163" s="285"/>
      <c r="WI163" s="285"/>
      <c r="WJ163" s="286"/>
      <c r="WK163" s="287"/>
      <c r="WL163" s="287"/>
      <c r="WM163" s="285"/>
      <c r="WN163" s="288"/>
      <c r="WO163" s="288"/>
      <c r="WP163" s="289"/>
      <c r="WQ163" s="285"/>
      <c r="WR163" s="285"/>
      <c r="WS163" s="285"/>
      <c r="WT163" s="285"/>
      <c r="WU163" s="285"/>
      <c r="WV163" s="283"/>
      <c r="WW163" s="284"/>
      <c r="WX163" s="285"/>
      <c r="WY163" s="285"/>
      <c r="WZ163" s="285"/>
      <c r="XA163" s="285"/>
      <c r="XB163" s="285"/>
      <c r="XC163" s="285"/>
      <c r="XD163" s="285"/>
      <c r="XE163" s="285"/>
      <c r="XF163" s="285"/>
      <c r="XG163" s="286"/>
      <c r="XH163" s="287"/>
      <c r="XI163" s="287"/>
      <c r="XJ163" s="285"/>
      <c r="XK163" s="288"/>
      <c r="XL163" s="288"/>
      <c r="XM163" s="289"/>
      <c r="XN163" s="285"/>
      <c r="XO163" s="285"/>
      <c r="XP163" s="285"/>
      <c r="XQ163" s="285"/>
      <c r="XR163" s="285"/>
      <c r="XS163" s="283"/>
      <c r="XT163" s="284"/>
      <c r="XU163" s="285"/>
      <c r="XV163" s="285"/>
      <c r="XW163" s="285"/>
      <c r="XX163" s="285"/>
      <c r="XY163" s="285"/>
      <c r="XZ163" s="285"/>
      <c r="YA163" s="285"/>
      <c r="YB163" s="285"/>
      <c r="YC163" s="285"/>
      <c r="YD163" s="286"/>
      <c r="YE163" s="287"/>
      <c r="YF163" s="287"/>
      <c r="YG163" s="285"/>
      <c r="YH163" s="288"/>
      <c r="YI163" s="288"/>
      <c r="YJ163" s="289"/>
      <c r="YK163" s="285"/>
      <c r="YL163" s="285"/>
      <c r="YM163" s="285"/>
      <c r="YN163" s="285"/>
      <c r="YO163" s="285"/>
      <c r="YP163" s="283"/>
      <c r="YQ163" s="284"/>
      <c r="YR163" s="285"/>
      <c r="YS163" s="285"/>
      <c r="YT163" s="285"/>
      <c r="YU163" s="285"/>
      <c r="YV163" s="285"/>
      <c r="YW163" s="285"/>
      <c r="YX163" s="285"/>
      <c r="YY163" s="285"/>
      <c r="YZ163" s="285"/>
      <c r="ZA163" s="286"/>
      <c r="ZB163" s="287"/>
      <c r="ZC163" s="287"/>
      <c r="ZD163" s="285"/>
      <c r="ZE163" s="288"/>
      <c r="ZF163" s="288"/>
      <c r="ZG163" s="289"/>
      <c r="ZH163" s="285"/>
      <c r="ZI163" s="285"/>
      <c r="ZJ163" s="285"/>
      <c r="ZK163" s="285"/>
      <c r="ZL163" s="285"/>
      <c r="ZM163" s="283"/>
      <c r="ZN163" s="284"/>
      <c r="ZO163" s="285"/>
      <c r="ZP163" s="285"/>
      <c r="ZQ163" s="285"/>
      <c r="ZR163" s="285"/>
      <c r="ZS163" s="285"/>
      <c r="ZT163" s="285"/>
      <c r="ZU163" s="285"/>
      <c r="ZV163" s="285"/>
      <c r="ZW163" s="285"/>
      <c r="ZX163" s="286"/>
      <c r="ZY163" s="287"/>
      <c r="ZZ163" s="287"/>
      <c r="AAA163" s="285"/>
      <c r="AAB163" s="288"/>
      <c r="AAC163" s="288"/>
      <c r="AAD163" s="289"/>
      <c r="AAE163" s="285"/>
      <c r="AAF163" s="285"/>
      <c r="AAG163" s="285"/>
      <c r="AAH163" s="285"/>
      <c r="AAI163" s="285"/>
      <c r="AAJ163" s="283"/>
      <c r="AAK163" s="284"/>
      <c r="AAL163" s="285"/>
      <c r="AAM163" s="285"/>
      <c r="AAN163" s="285"/>
      <c r="AAO163" s="285"/>
      <c r="AAP163" s="285"/>
      <c r="AAQ163" s="285"/>
      <c r="AAR163" s="285"/>
      <c r="AAS163" s="285"/>
      <c r="AAT163" s="285"/>
      <c r="AAU163" s="286"/>
      <c r="AAV163" s="287"/>
      <c r="AAW163" s="287"/>
      <c r="AAX163" s="285"/>
      <c r="AAY163" s="288"/>
      <c r="AAZ163" s="288"/>
      <c r="ABA163" s="289"/>
      <c r="ABB163" s="285"/>
      <c r="ABC163" s="285"/>
      <c r="ABD163" s="285"/>
      <c r="ABE163" s="285"/>
      <c r="ABF163" s="285"/>
      <c r="ABG163" s="283"/>
      <c r="ABH163" s="284"/>
      <c r="ABI163" s="285"/>
      <c r="ABJ163" s="285"/>
      <c r="ABK163" s="285"/>
      <c r="ABL163" s="285"/>
      <c r="ABM163" s="285"/>
      <c r="ABN163" s="285"/>
      <c r="ABO163" s="285"/>
      <c r="ABP163" s="285"/>
      <c r="ABQ163" s="285"/>
      <c r="ABR163" s="286"/>
      <c r="ABS163" s="287"/>
      <c r="ABT163" s="287"/>
      <c r="ABU163" s="285"/>
      <c r="ABV163" s="288"/>
      <c r="ABW163" s="288"/>
      <c r="ABX163" s="289"/>
      <c r="ABY163" s="285"/>
      <c r="ABZ163" s="285"/>
      <c r="ACA163" s="285"/>
      <c r="ACB163" s="285"/>
      <c r="ACC163" s="285"/>
      <c r="ACD163" s="283"/>
      <c r="ACE163" s="284"/>
      <c r="ACF163" s="285"/>
      <c r="ACG163" s="285"/>
      <c r="ACH163" s="285"/>
      <c r="ACI163" s="285"/>
      <c r="ACJ163" s="285"/>
      <c r="ACK163" s="285"/>
      <c r="ACL163" s="285"/>
      <c r="ACM163" s="285"/>
      <c r="ACN163" s="285"/>
      <c r="ACO163" s="286"/>
      <c r="ACP163" s="287"/>
      <c r="ACQ163" s="287"/>
      <c r="ACR163" s="285"/>
      <c r="ACS163" s="288"/>
      <c r="ACT163" s="288"/>
      <c r="ACU163" s="289"/>
      <c r="ACV163" s="285"/>
      <c r="ACW163" s="285"/>
      <c r="ACX163" s="285"/>
      <c r="ACY163" s="285"/>
      <c r="ACZ163" s="285"/>
      <c r="ADA163" s="283"/>
      <c r="ADB163" s="284"/>
      <c r="ADC163" s="285"/>
      <c r="ADD163" s="285"/>
      <c r="ADE163" s="285"/>
      <c r="ADF163" s="285"/>
      <c r="ADG163" s="285"/>
      <c r="ADH163" s="285"/>
      <c r="ADI163" s="285"/>
      <c r="ADJ163" s="285"/>
      <c r="ADK163" s="285"/>
      <c r="ADL163" s="286"/>
      <c r="ADM163" s="287"/>
      <c r="ADN163" s="287"/>
      <c r="ADO163" s="285"/>
      <c r="ADP163" s="288"/>
      <c r="ADQ163" s="288"/>
      <c r="ADR163" s="289"/>
      <c r="ADS163" s="285"/>
      <c r="ADT163" s="285"/>
      <c r="ADU163" s="285"/>
      <c r="ADV163" s="285"/>
      <c r="ADW163" s="285"/>
      <c r="ADX163" s="283"/>
      <c r="ADY163" s="284"/>
      <c r="ADZ163" s="285"/>
      <c r="AEA163" s="285"/>
      <c r="AEB163" s="285"/>
      <c r="AEC163" s="285"/>
      <c r="AED163" s="285"/>
      <c r="AEE163" s="285"/>
      <c r="AEF163" s="285"/>
      <c r="AEG163" s="285"/>
      <c r="AEH163" s="285"/>
      <c r="AEI163" s="286"/>
      <c r="AEJ163" s="287"/>
      <c r="AEK163" s="287"/>
      <c r="AEL163" s="285"/>
      <c r="AEM163" s="288"/>
      <c r="AEN163" s="288"/>
      <c r="AEO163" s="289"/>
      <c r="AEP163" s="285"/>
      <c r="AEQ163" s="285"/>
      <c r="AER163" s="285"/>
      <c r="AES163" s="285"/>
      <c r="AET163" s="285"/>
      <c r="AEU163" s="283"/>
      <c r="AEV163" s="284"/>
      <c r="AEW163" s="285"/>
      <c r="AEX163" s="285"/>
      <c r="AEY163" s="285"/>
      <c r="AEZ163" s="285"/>
      <c r="AFA163" s="285"/>
      <c r="AFB163" s="285"/>
      <c r="AFC163" s="285"/>
      <c r="AFD163" s="285"/>
      <c r="AFE163" s="285"/>
      <c r="AFF163" s="286"/>
      <c r="AFG163" s="287"/>
      <c r="AFH163" s="287"/>
      <c r="AFI163" s="285"/>
      <c r="AFJ163" s="288"/>
      <c r="AFK163" s="288"/>
      <c r="AFL163" s="289"/>
      <c r="AFM163" s="285"/>
      <c r="AFN163" s="285"/>
      <c r="AFO163" s="285"/>
      <c r="AFP163" s="285"/>
      <c r="AFQ163" s="285"/>
      <c r="AFR163" s="283"/>
      <c r="AFS163" s="284"/>
      <c r="AFT163" s="285"/>
      <c r="AFU163" s="285"/>
      <c r="AFV163" s="285"/>
      <c r="AFW163" s="285"/>
      <c r="AFX163" s="285"/>
      <c r="AFY163" s="285"/>
      <c r="AFZ163" s="285"/>
      <c r="AGA163" s="285"/>
      <c r="AGB163" s="285"/>
      <c r="AGC163" s="286"/>
      <c r="AGD163" s="287"/>
      <c r="AGE163" s="287"/>
      <c r="AGF163" s="285"/>
      <c r="AGG163" s="288"/>
      <c r="AGH163" s="288"/>
      <c r="AGI163" s="289"/>
      <c r="AGJ163" s="285"/>
      <c r="AGK163" s="285"/>
      <c r="AGL163" s="285"/>
      <c r="AGM163" s="285"/>
      <c r="AGN163" s="285"/>
      <c r="AGO163" s="283"/>
      <c r="AGP163" s="284"/>
      <c r="AGQ163" s="285"/>
      <c r="AGR163" s="285"/>
      <c r="AGS163" s="285"/>
      <c r="AGT163" s="285"/>
      <c r="AGU163" s="285"/>
      <c r="AGV163" s="285"/>
      <c r="AGW163" s="285"/>
      <c r="AGX163" s="285"/>
      <c r="AGY163" s="285"/>
      <c r="AGZ163" s="286"/>
      <c r="AHA163" s="287"/>
      <c r="AHB163" s="287"/>
      <c r="AHC163" s="285"/>
      <c r="AHD163" s="288"/>
      <c r="AHE163" s="288"/>
      <c r="AHF163" s="289"/>
      <c r="AHG163" s="285"/>
      <c r="AHH163" s="285"/>
      <c r="AHI163" s="285"/>
      <c r="AHJ163" s="285"/>
      <c r="AHK163" s="285"/>
      <c r="AHL163" s="283"/>
      <c r="AHM163" s="284"/>
      <c r="AHN163" s="285"/>
      <c r="AHO163" s="285"/>
      <c r="AHP163" s="285"/>
      <c r="AHQ163" s="285"/>
      <c r="AHR163" s="285"/>
      <c r="AHS163" s="285"/>
      <c r="AHT163" s="285"/>
      <c r="AHU163" s="285"/>
      <c r="AHV163" s="285"/>
      <c r="AHW163" s="286"/>
      <c r="AHX163" s="287"/>
      <c r="AHY163" s="287"/>
      <c r="AHZ163" s="285"/>
      <c r="AIA163" s="288"/>
      <c r="AIB163" s="288"/>
      <c r="AIC163" s="289"/>
      <c r="AID163" s="285"/>
      <c r="AIE163" s="285"/>
      <c r="AIF163" s="285"/>
      <c r="AIG163" s="285"/>
      <c r="AIH163" s="285"/>
      <c r="AII163" s="283"/>
      <c r="AIJ163" s="284"/>
      <c r="AIK163" s="285"/>
      <c r="AIL163" s="285"/>
      <c r="AIM163" s="285"/>
      <c r="AIN163" s="285"/>
      <c r="AIO163" s="285"/>
      <c r="AIP163" s="285"/>
      <c r="AIQ163" s="285"/>
      <c r="AIR163" s="285"/>
      <c r="AIS163" s="285"/>
      <c r="AIT163" s="286"/>
      <c r="AIU163" s="287"/>
      <c r="AIV163" s="287"/>
      <c r="AIW163" s="285"/>
      <c r="AIX163" s="288"/>
      <c r="AIY163" s="288"/>
      <c r="AIZ163" s="289"/>
      <c r="AJA163" s="285"/>
      <c r="AJB163" s="285"/>
      <c r="AJC163" s="285"/>
      <c r="AJD163" s="285"/>
      <c r="AJE163" s="285"/>
      <c r="AJF163" s="283"/>
      <c r="AJG163" s="284"/>
      <c r="AJH163" s="285"/>
      <c r="AJI163" s="285"/>
      <c r="AJJ163" s="285"/>
      <c r="AJK163" s="285"/>
      <c r="AJL163" s="285"/>
      <c r="AJM163" s="285"/>
      <c r="AJN163" s="285"/>
      <c r="AJO163" s="285"/>
      <c r="AJP163" s="285"/>
      <c r="AJQ163" s="286"/>
      <c r="AJR163" s="287"/>
      <c r="AJS163" s="287"/>
      <c r="AJT163" s="285"/>
      <c r="AJU163" s="288"/>
      <c r="AJV163" s="288"/>
      <c r="AJW163" s="289"/>
      <c r="AJX163" s="285"/>
      <c r="AJY163" s="285"/>
      <c r="AJZ163" s="285"/>
      <c r="AKA163" s="285"/>
      <c r="AKB163" s="285"/>
      <c r="AKC163" s="283"/>
      <c r="AKD163" s="284"/>
      <c r="AKE163" s="285"/>
      <c r="AKF163" s="285"/>
      <c r="AKG163" s="285"/>
      <c r="AKH163" s="285"/>
      <c r="AKI163" s="285"/>
      <c r="AKJ163" s="285"/>
      <c r="AKK163" s="285"/>
      <c r="AKL163" s="285"/>
      <c r="AKM163" s="285"/>
      <c r="AKN163" s="286"/>
      <c r="AKO163" s="287"/>
      <c r="AKP163" s="287"/>
      <c r="AKQ163" s="285"/>
      <c r="AKR163" s="288"/>
      <c r="AKS163" s="288"/>
      <c r="AKT163" s="289"/>
      <c r="AKU163" s="285"/>
      <c r="AKV163" s="285"/>
      <c r="AKW163" s="285"/>
      <c r="AKX163" s="285"/>
      <c r="AKY163" s="285"/>
      <c r="AKZ163" s="283"/>
      <c r="ALA163" s="284"/>
      <c r="ALB163" s="285"/>
      <c r="ALC163" s="285"/>
      <c r="ALD163" s="285"/>
      <c r="ALE163" s="285"/>
      <c r="ALF163" s="285"/>
      <c r="ALG163" s="285"/>
      <c r="ALH163" s="285"/>
      <c r="ALI163" s="285"/>
      <c r="ALJ163" s="285"/>
      <c r="ALK163" s="286"/>
      <c r="ALL163" s="287"/>
      <c r="ALM163" s="287"/>
      <c r="ALN163" s="285"/>
      <c r="ALO163" s="288"/>
      <c r="ALP163" s="288"/>
      <c r="ALQ163" s="289"/>
      <c r="ALR163" s="285"/>
      <c r="ALS163" s="285"/>
      <c r="ALT163" s="285"/>
      <c r="ALU163" s="285"/>
      <c r="ALV163" s="285"/>
      <c r="ALW163" s="283"/>
      <c r="ALX163" s="284"/>
      <c r="ALY163" s="285"/>
      <c r="ALZ163" s="285"/>
      <c r="AMA163" s="285"/>
      <c r="AMB163" s="285"/>
      <c r="AMC163" s="285"/>
      <c r="AMD163" s="285"/>
      <c r="AME163" s="285"/>
      <c r="AMF163" s="285"/>
      <c r="AMG163" s="285"/>
      <c r="AMH163" s="286"/>
      <c r="AMI163" s="287"/>
      <c r="AMJ163" s="287"/>
      <c r="AMK163" s="285"/>
      <c r="AML163" s="288"/>
      <c r="AMM163" s="288"/>
      <c r="AMN163" s="289"/>
      <c r="AMO163" s="285"/>
      <c r="AMP163" s="285"/>
      <c r="AMQ163" s="285"/>
      <c r="AMR163" s="285"/>
      <c r="AMS163" s="285"/>
      <c r="AMT163" s="283"/>
      <c r="AMU163" s="284"/>
      <c r="AMV163" s="285"/>
      <c r="AMW163" s="285"/>
      <c r="AMX163" s="285"/>
      <c r="AMY163" s="285"/>
      <c r="AMZ163" s="285"/>
      <c r="ANA163" s="285"/>
      <c r="ANB163" s="285"/>
      <c r="ANC163" s="285"/>
      <c r="AND163" s="285"/>
      <c r="ANE163" s="286"/>
      <c r="ANF163" s="287"/>
      <c r="ANG163" s="287"/>
      <c r="ANH163" s="285"/>
      <c r="ANI163" s="288"/>
      <c r="ANJ163" s="288"/>
      <c r="ANK163" s="289"/>
      <c r="ANL163" s="285"/>
      <c r="ANM163" s="285"/>
      <c r="ANN163" s="285"/>
      <c r="ANO163" s="285"/>
      <c r="ANP163" s="285"/>
      <c r="ANQ163" s="283"/>
      <c r="ANR163" s="284"/>
      <c r="ANS163" s="285"/>
      <c r="ANT163" s="285"/>
      <c r="ANU163" s="285"/>
      <c r="ANV163" s="285"/>
      <c r="ANW163" s="285"/>
      <c r="ANX163" s="285"/>
      <c r="ANY163" s="285"/>
      <c r="ANZ163" s="285"/>
      <c r="AOA163" s="285"/>
      <c r="AOB163" s="286"/>
      <c r="AOC163" s="287"/>
      <c r="AOD163" s="287"/>
      <c r="AOE163" s="285"/>
      <c r="AOF163" s="288"/>
      <c r="AOG163" s="288"/>
      <c r="AOH163" s="289"/>
      <c r="AOI163" s="285"/>
      <c r="AOJ163" s="285"/>
      <c r="AOK163" s="285"/>
      <c r="AOL163" s="285"/>
      <c r="AOM163" s="285"/>
      <c r="AON163" s="283"/>
      <c r="AOO163" s="284"/>
      <c r="AOP163" s="285"/>
      <c r="AOQ163" s="285"/>
      <c r="AOR163" s="285"/>
      <c r="AOS163" s="285"/>
      <c r="AOT163" s="285"/>
      <c r="AOU163" s="285"/>
      <c r="AOV163" s="285"/>
      <c r="AOW163" s="285"/>
      <c r="AOX163" s="285"/>
      <c r="AOY163" s="286"/>
      <c r="AOZ163" s="287"/>
      <c r="APA163" s="287"/>
      <c r="APB163" s="285"/>
      <c r="APC163" s="288"/>
      <c r="APD163" s="288"/>
      <c r="APE163" s="289"/>
      <c r="APF163" s="285"/>
      <c r="APG163" s="285"/>
      <c r="APH163" s="285"/>
      <c r="API163" s="285"/>
      <c r="APJ163" s="285"/>
      <c r="APK163" s="283"/>
      <c r="APL163" s="284"/>
      <c r="APM163" s="285"/>
      <c r="APN163" s="285"/>
      <c r="APO163" s="285"/>
      <c r="APP163" s="285"/>
      <c r="APQ163" s="285"/>
      <c r="APR163" s="285"/>
      <c r="APS163" s="285"/>
      <c r="APT163" s="285"/>
      <c r="APU163" s="285"/>
      <c r="APV163" s="286"/>
      <c r="APW163" s="287"/>
      <c r="APX163" s="287"/>
      <c r="APY163" s="285"/>
      <c r="APZ163" s="288"/>
      <c r="AQA163" s="288"/>
      <c r="AQB163" s="289"/>
      <c r="AQC163" s="285"/>
      <c r="AQD163" s="285"/>
      <c r="AQE163" s="285"/>
      <c r="AQF163" s="285"/>
      <c r="AQG163" s="285"/>
      <c r="AQH163" s="283"/>
      <c r="AQI163" s="284"/>
      <c r="AQJ163" s="285"/>
      <c r="AQK163" s="285"/>
      <c r="AQL163" s="285"/>
      <c r="AQM163" s="285"/>
      <c r="AQN163" s="285"/>
      <c r="AQO163" s="285"/>
      <c r="AQP163" s="285"/>
      <c r="AQQ163" s="285"/>
      <c r="AQR163" s="285"/>
      <c r="AQS163" s="286"/>
      <c r="AQT163" s="287"/>
      <c r="AQU163" s="287"/>
      <c r="AQV163" s="285"/>
      <c r="AQW163" s="288"/>
      <c r="AQX163" s="288"/>
      <c r="AQY163" s="289"/>
      <c r="AQZ163" s="285"/>
      <c r="ARA163" s="285"/>
      <c r="ARB163" s="285"/>
      <c r="ARC163" s="285"/>
      <c r="ARD163" s="285"/>
      <c r="ARE163" s="283"/>
      <c r="ARF163" s="284"/>
      <c r="ARG163" s="285"/>
      <c r="ARH163" s="285"/>
      <c r="ARI163" s="285"/>
      <c r="ARJ163" s="285"/>
      <c r="ARK163" s="285"/>
      <c r="ARL163" s="285"/>
      <c r="ARM163" s="285"/>
      <c r="ARN163" s="285"/>
      <c r="ARO163" s="285"/>
      <c r="ARP163" s="286"/>
      <c r="ARQ163" s="287"/>
      <c r="ARR163" s="287"/>
      <c r="ARS163" s="285"/>
      <c r="ART163" s="288"/>
      <c r="ARU163" s="288"/>
      <c r="ARV163" s="289"/>
      <c r="ARW163" s="285"/>
      <c r="ARX163" s="285"/>
      <c r="ARY163" s="285"/>
      <c r="ARZ163" s="285"/>
      <c r="ASA163" s="285"/>
      <c r="ASB163" s="283"/>
      <c r="ASC163" s="284"/>
      <c r="ASD163" s="285"/>
      <c r="ASE163" s="285"/>
      <c r="ASF163" s="285"/>
      <c r="ASG163" s="285"/>
      <c r="ASH163" s="285"/>
      <c r="ASI163" s="285"/>
      <c r="ASJ163" s="285"/>
      <c r="ASK163" s="285"/>
      <c r="ASL163" s="285"/>
      <c r="ASM163" s="286"/>
      <c r="ASN163" s="287"/>
      <c r="ASO163" s="287"/>
      <c r="ASP163" s="285"/>
      <c r="ASQ163" s="288"/>
      <c r="ASR163" s="288"/>
      <c r="ASS163" s="289"/>
      <c r="AST163" s="285"/>
      <c r="ASU163" s="285"/>
      <c r="ASV163" s="285"/>
      <c r="ASW163" s="285"/>
      <c r="ASX163" s="285"/>
      <c r="ASY163" s="283"/>
      <c r="ASZ163" s="284"/>
      <c r="ATA163" s="285"/>
      <c r="ATB163" s="285"/>
      <c r="ATC163" s="285"/>
      <c r="ATD163" s="285"/>
      <c r="ATE163" s="285"/>
      <c r="ATF163" s="285"/>
      <c r="ATG163" s="285"/>
      <c r="ATH163" s="285"/>
      <c r="ATI163" s="285"/>
      <c r="ATJ163" s="286"/>
      <c r="ATK163" s="287"/>
      <c r="ATL163" s="287"/>
      <c r="ATM163" s="285"/>
      <c r="ATN163" s="288"/>
      <c r="ATO163" s="288"/>
      <c r="ATP163" s="289"/>
      <c r="ATQ163" s="285"/>
      <c r="ATR163" s="285"/>
      <c r="ATS163" s="285"/>
      <c r="ATT163" s="285"/>
      <c r="ATU163" s="285"/>
      <c r="ATV163" s="283"/>
      <c r="ATW163" s="284"/>
      <c r="ATX163" s="285"/>
      <c r="ATY163" s="285"/>
      <c r="ATZ163" s="285"/>
      <c r="AUA163" s="285"/>
      <c r="AUB163" s="285"/>
      <c r="AUC163" s="285"/>
      <c r="AUD163" s="285"/>
      <c r="AUE163" s="285"/>
      <c r="AUF163" s="285"/>
      <c r="AUG163" s="286"/>
      <c r="AUH163" s="287"/>
      <c r="AUI163" s="287"/>
      <c r="AUJ163" s="285"/>
      <c r="AUK163" s="288"/>
      <c r="AUL163" s="288"/>
      <c r="AUM163" s="289"/>
      <c r="AUN163" s="285"/>
      <c r="AUO163" s="285"/>
      <c r="AUP163" s="285"/>
      <c r="AUQ163" s="285"/>
      <c r="AUR163" s="285"/>
      <c r="AUS163" s="283"/>
      <c r="AUT163" s="284"/>
      <c r="AUU163" s="285"/>
      <c r="AUV163" s="285"/>
      <c r="AUW163" s="285"/>
      <c r="AUX163" s="285"/>
      <c r="AUY163" s="285"/>
      <c r="AUZ163" s="285"/>
      <c r="AVA163" s="285"/>
      <c r="AVB163" s="285"/>
      <c r="AVC163" s="285"/>
      <c r="AVD163" s="286"/>
      <c r="AVE163" s="287"/>
      <c r="AVF163" s="287"/>
      <c r="AVG163" s="285"/>
      <c r="AVH163" s="288"/>
      <c r="AVI163" s="288"/>
      <c r="AVJ163" s="289"/>
      <c r="AVK163" s="285"/>
      <c r="AVL163" s="285"/>
      <c r="AVM163" s="285"/>
      <c r="AVN163" s="285"/>
      <c r="AVO163" s="285"/>
      <c r="AVP163" s="283"/>
      <c r="AVQ163" s="284"/>
      <c r="AVR163" s="285"/>
      <c r="AVS163" s="285"/>
      <c r="AVT163" s="285"/>
      <c r="AVU163" s="285"/>
      <c r="AVV163" s="285"/>
      <c r="AVW163" s="285"/>
      <c r="AVX163" s="285"/>
      <c r="AVY163" s="285"/>
      <c r="AVZ163" s="285"/>
      <c r="AWA163" s="286"/>
      <c r="AWB163" s="287"/>
      <c r="AWC163" s="287"/>
      <c r="AWD163" s="285"/>
      <c r="AWE163" s="288"/>
      <c r="AWF163" s="288"/>
      <c r="AWG163" s="289"/>
      <c r="AWH163" s="285"/>
      <c r="AWI163" s="285"/>
      <c r="AWJ163" s="285"/>
      <c r="AWK163" s="285"/>
      <c r="AWL163" s="285"/>
      <c r="AWM163" s="283"/>
      <c r="AWN163" s="284"/>
      <c r="AWO163" s="285"/>
      <c r="AWP163" s="285"/>
      <c r="AWQ163" s="285"/>
      <c r="AWR163" s="285"/>
      <c r="AWS163" s="285"/>
      <c r="AWT163" s="285"/>
      <c r="AWU163" s="285"/>
      <c r="AWV163" s="285"/>
      <c r="AWW163" s="285"/>
      <c r="AWX163" s="286"/>
      <c r="AWY163" s="287"/>
      <c r="AWZ163" s="287"/>
      <c r="AXA163" s="285"/>
      <c r="AXB163" s="288"/>
      <c r="AXC163" s="288"/>
      <c r="AXD163" s="289"/>
      <c r="AXE163" s="285"/>
      <c r="AXF163" s="285"/>
      <c r="AXG163" s="285"/>
      <c r="AXH163" s="285"/>
      <c r="AXI163" s="285"/>
      <c r="AXJ163" s="283"/>
      <c r="AXK163" s="284"/>
      <c r="AXL163" s="285"/>
      <c r="AXM163" s="285"/>
      <c r="AXN163" s="285"/>
      <c r="AXO163" s="285"/>
      <c r="AXP163" s="285"/>
      <c r="AXQ163" s="285"/>
      <c r="AXR163" s="285"/>
      <c r="AXS163" s="285"/>
      <c r="AXT163" s="285"/>
      <c r="AXU163" s="286"/>
      <c r="AXV163" s="287"/>
      <c r="AXW163" s="287"/>
      <c r="AXX163" s="285"/>
      <c r="AXY163" s="288"/>
      <c r="AXZ163" s="288"/>
      <c r="AYA163" s="289"/>
      <c r="AYB163" s="285"/>
      <c r="AYC163" s="285"/>
      <c r="AYD163" s="285"/>
      <c r="AYE163" s="285"/>
      <c r="AYF163" s="285"/>
      <c r="AYG163" s="283"/>
      <c r="AYH163" s="284"/>
      <c r="AYI163" s="285"/>
      <c r="AYJ163" s="285"/>
      <c r="AYK163" s="285"/>
      <c r="AYL163" s="285"/>
      <c r="AYM163" s="285"/>
      <c r="AYN163" s="285"/>
      <c r="AYO163" s="285"/>
      <c r="AYP163" s="285"/>
      <c r="AYQ163" s="285"/>
      <c r="AYR163" s="286"/>
      <c r="AYS163" s="287"/>
      <c r="AYT163" s="287"/>
      <c r="AYU163" s="285"/>
      <c r="AYV163" s="288"/>
      <c r="AYW163" s="288"/>
      <c r="AYX163" s="289"/>
      <c r="AYY163" s="285"/>
      <c r="AYZ163" s="285"/>
      <c r="AZA163" s="285"/>
      <c r="AZB163" s="285"/>
      <c r="AZC163" s="285"/>
      <c r="AZD163" s="283"/>
      <c r="AZE163" s="284"/>
      <c r="AZF163" s="285"/>
      <c r="AZG163" s="285"/>
      <c r="AZH163" s="285"/>
      <c r="AZI163" s="285"/>
      <c r="AZJ163" s="285"/>
      <c r="AZK163" s="285"/>
      <c r="AZL163" s="285"/>
      <c r="AZM163" s="285"/>
      <c r="AZN163" s="285"/>
      <c r="AZO163" s="286"/>
      <c r="AZP163" s="287"/>
      <c r="AZQ163" s="287"/>
      <c r="AZR163" s="285"/>
      <c r="AZS163" s="288"/>
      <c r="AZT163" s="288"/>
      <c r="AZU163" s="289"/>
      <c r="AZV163" s="285"/>
      <c r="AZW163" s="285"/>
      <c r="AZX163" s="285"/>
      <c r="AZY163" s="285"/>
      <c r="AZZ163" s="285"/>
      <c r="BAA163" s="283"/>
      <c r="BAB163" s="284"/>
      <c r="BAC163" s="285"/>
      <c r="BAD163" s="285"/>
      <c r="BAE163" s="285"/>
      <c r="BAF163" s="285"/>
      <c r="BAG163" s="285"/>
      <c r="BAH163" s="285"/>
      <c r="BAI163" s="285"/>
      <c r="BAJ163" s="285"/>
      <c r="BAK163" s="285"/>
      <c r="BAL163" s="286"/>
      <c r="BAM163" s="287"/>
      <c r="BAN163" s="287"/>
      <c r="BAO163" s="285"/>
      <c r="BAP163" s="288"/>
      <c r="BAQ163" s="288"/>
      <c r="BAR163" s="289"/>
      <c r="BAS163" s="285"/>
      <c r="BAT163" s="285"/>
      <c r="BAU163" s="285"/>
      <c r="BAV163" s="285"/>
      <c r="BAW163" s="285"/>
      <c r="BAX163" s="283"/>
      <c r="BAY163" s="284"/>
      <c r="BAZ163" s="285"/>
      <c r="BBA163" s="285"/>
      <c r="BBB163" s="285"/>
      <c r="BBC163" s="285"/>
      <c r="BBD163" s="285"/>
      <c r="BBE163" s="285"/>
      <c r="BBF163" s="285"/>
      <c r="BBG163" s="285"/>
      <c r="BBH163" s="285"/>
      <c r="BBI163" s="286"/>
      <c r="BBJ163" s="287"/>
      <c r="BBK163" s="287"/>
      <c r="BBL163" s="285"/>
      <c r="BBM163" s="288"/>
      <c r="BBN163" s="288"/>
      <c r="BBO163" s="289"/>
      <c r="BBP163" s="285"/>
      <c r="BBQ163" s="285"/>
      <c r="BBR163" s="285"/>
      <c r="BBS163" s="285"/>
      <c r="BBT163" s="285"/>
      <c r="BBU163" s="283"/>
      <c r="BBV163" s="284"/>
      <c r="BBW163" s="285"/>
      <c r="BBX163" s="285"/>
      <c r="BBY163" s="285"/>
      <c r="BBZ163" s="285"/>
      <c r="BCA163" s="285"/>
      <c r="BCB163" s="285"/>
      <c r="BCC163" s="285"/>
      <c r="BCD163" s="285"/>
      <c r="BCE163" s="285"/>
      <c r="BCF163" s="286"/>
      <c r="BCG163" s="287"/>
      <c r="BCH163" s="287"/>
      <c r="BCI163" s="285"/>
      <c r="BCJ163" s="288"/>
      <c r="BCK163" s="288"/>
      <c r="BCL163" s="289"/>
      <c r="BCM163" s="285"/>
      <c r="BCN163" s="285"/>
      <c r="BCO163" s="285"/>
      <c r="BCP163" s="285"/>
      <c r="BCQ163" s="285"/>
      <c r="BCR163" s="283"/>
      <c r="BCS163" s="284"/>
      <c r="BCT163" s="285"/>
      <c r="BCU163" s="285"/>
      <c r="BCV163" s="285"/>
      <c r="BCW163" s="285"/>
      <c r="BCX163" s="285"/>
      <c r="BCY163" s="285"/>
      <c r="BCZ163" s="285"/>
      <c r="BDA163" s="285"/>
      <c r="BDB163" s="285"/>
      <c r="BDC163" s="286"/>
      <c r="BDD163" s="287"/>
      <c r="BDE163" s="287"/>
      <c r="BDF163" s="285"/>
      <c r="BDG163" s="288"/>
      <c r="BDH163" s="288"/>
      <c r="BDI163" s="289"/>
      <c r="BDJ163" s="285"/>
      <c r="BDK163" s="285"/>
      <c r="BDL163" s="285"/>
      <c r="BDM163" s="285"/>
      <c r="BDN163" s="285"/>
      <c r="BDO163" s="283"/>
      <c r="BDP163" s="284"/>
      <c r="BDQ163" s="285"/>
      <c r="BDR163" s="285"/>
      <c r="BDS163" s="285"/>
      <c r="BDT163" s="285"/>
      <c r="BDU163" s="285"/>
      <c r="BDV163" s="285"/>
      <c r="BDW163" s="285"/>
      <c r="BDX163" s="285"/>
      <c r="BDY163" s="285"/>
      <c r="BDZ163" s="286"/>
      <c r="BEA163" s="287"/>
      <c r="BEB163" s="287"/>
      <c r="BEC163" s="285"/>
      <c r="BED163" s="288"/>
      <c r="BEE163" s="288"/>
      <c r="BEF163" s="289"/>
      <c r="BEG163" s="285"/>
      <c r="BEH163" s="285"/>
      <c r="BEI163" s="285"/>
      <c r="BEJ163" s="285"/>
      <c r="BEK163" s="285"/>
      <c r="BEL163" s="283"/>
      <c r="BEM163" s="284"/>
      <c r="BEN163" s="285"/>
      <c r="BEO163" s="285"/>
      <c r="BEP163" s="285"/>
      <c r="BEQ163" s="285"/>
      <c r="BER163" s="285"/>
      <c r="BES163" s="285"/>
      <c r="BET163" s="285"/>
      <c r="BEU163" s="285"/>
      <c r="BEV163" s="285"/>
      <c r="BEW163" s="286"/>
      <c r="BEX163" s="287"/>
      <c r="BEY163" s="287"/>
      <c r="BEZ163" s="285"/>
      <c r="BFA163" s="288"/>
      <c r="BFB163" s="288"/>
      <c r="BFC163" s="289"/>
      <c r="BFD163" s="285"/>
      <c r="BFE163" s="285"/>
      <c r="BFF163" s="285"/>
      <c r="BFG163" s="285"/>
      <c r="BFH163" s="285"/>
      <c r="BFI163" s="283"/>
      <c r="BFJ163" s="284"/>
      <c r="BFK163" s="285"/>
      <c r="BFL163" s="285"/>
      <c r="BFM163" s="285"/>
      <c r="BFN163" s="285"/>
      <c r="BFO163" s="285"/>
      <c r="BFP163" s="285"/>
      <c r="BFQ163" s="285"/>
      <c r="BFR163" s="285"/>
      <c r="BFS163" s="285"/>
      <c r="BFT163" s="286"/>
      <c r="BFU163" s="287"/>
      <c r="BFV163" s="287"/>
      <c r="BFW163" s="285"/>
      <c r="BFX163" s="288"/>
      <c r="BFY163" s="288"/>
      <c r="BFZ163" s="289"/>
      <c r="BGA163" s="285"/>
      <c r="BGB163" s="285"/>
      <c r="BGC163" s="285"/>
      <c r="BGD163" s="285"/>
      <c r="BGE163" s="285"/>
      <c r="BGF163" s="283"/>
      <c r="BGG163" s="284"/>
      <c r="BGH163" s="285"/>
      <c r="BGI163" s="285"/>
      <c r="BGJ163" s="285"/>
      <c r="BGK163" s="285"/>
      <c r="BGL163" s="285"/>
      <c r="BGM163" s="285"/>
      <c r="BGN163" s="285"/>
      <c r="BGO163" s="285"/>
      <c r="BGP163" s="285"/>
      <c r="BGQ163" s="286"/>
      <c r="BGR163" s="287"/>
      <c r="BGS163" s="287"/>
      <c r="BGT163" s="285"/>
      <c r="BGU163" s="288"/>
      <c r="BGV163" s="288"/>
      <c r="BGW163" s="289"/>
      <c r="BGX163" s="285"/>
      <c r="BGY163" s="285"/>
      <c r="BGZ163" s="285"/>
      <c r="BHA163" s="285"/>
      <c r="BHB163" s="285"/>
      <c r="BHC163" s="283"/>
      <c r="BHD163" s="284"/>
      <c r="BHE163" s="285"/>
      <c r="BHF163" s="285"/>
      <c r="BHG163" s="285"/>
      <c r="BHH163" s="285"/>
      <c r="BHI163" s="285"/>
      <c r="BHJ163" s="285"/>
      <c r="BHK163" s="285"/>
      <c r="BHL163" s="285"/>
      <c r="BHM163" s="285"/>
      <c r="BHN163" s="286"/>
      <c r="BHO163" s="287"/>
      <c r="BHP163" s="287"/>
      <c r="BHQ163" s="285"/>
      <c r="BHR163" s="288"/>
      <c r="BHS163" s="288"/>
      <c r="BHT163" s="289"/>
      <c r="BHU163" s="285"/>
      <c r="BHV163" s="285"/>
      <c r="BHW163" s="285"/>
      <c r="BHX163" s="285"/>
      <c r="BHY163" s="285"/>
      <c r="BHZ163" s="283"/>
      <c r="BIA163" s="284"/>
      <c r="BIB163" s="285"/>
      <c r="BIC163" s="285"/>
      <c r="BID163" s="285"/>
      <c r="BIE163" s="285"/>
      <c r="BIF163" s="285"/>
      <c r="BIG163" s="285"/>
      <c r="BIH163" s="285"/>
      <c r="BII163" s="285"/>
      <c r="BIJ163" s="285"/>
      <c r="BIK163" s="286"/>
      <c r="BIL163" s="287"/>
      <c r="BIM163" s="287"/>
      <c r="BIN163" s="285"/>
      <c r="BIO163" s="288"/>
      <c r="BIP163" s="288"/>
      <c r="BIQ163" s="289"/>
      <c r="BIR163" s="285"/>
      <c r="BIS163" s="285"/>
      <c r="BIT163" s="285"/>
      <c r="BIU163" s="285"/>
      <c r="BIV163" s="285"/>
      <c r="BIW163" s="283"/>
      <c r="BIX163" s="284"/>
      <c r="BIY163" s="285"/>
      <c r="BIZ163" s="285"/>
      <c r="BJA163" s="285"/>
      <c r="BJB163" s="285"/>
      <c r="BJC163" s="285"/>
      <c r="BJD163" s="285"/>
      <c r="BJE163" s="285"/>
      <c r="BJF163" s="285"/>
      <c r="BJG163" s="285"/>
      <c r="BJH163" s="286"/>
      <c r="BJI163" s="287"/>
      <c r="BJJ163" s="287"/>
      <c r="BJK163" s="285"/>
      <c r="BJL163" s="288"/>
      <c r="BJM163" s="288"/>
      <c r="BJN163" s="289"/>
      <c r="BJO163" s="285"/>
      <c r="BJP163" s="285"/>
      <c r="BJQ163" s="285"/>
      <c r="BJR163" s="285"/>
      <c r="BJS163" s="285"/>
      <c r="BJT163" s="283"/>
      <c r="BJU163" s="284"/>
      <c r="BJV163" s="285"/>
      <c r="BJW163" s="285"/>
      <c r="BJX163" s="285"/>
      <c r="BJY163" s="285"/>
      <c r="BJZ163" s="285"/>
      <c r="BKA163" s="285"/>
      <c r="BKB163" s="285"/>
      <c r="BKC163" s="285"/>
      <c r="BKD163" s="285"/>
      <c r="BKE163" s="286"/>
      <c r="BKF163" s="287"/>
      <c r="BKG163" s="287"/>
      <c r="BKH163" s="285"/>
      <c r="BKI163" s="288"/>
      <c r="BKJ163" s="288"/>
      <c r="BKK163" s="289"/>
      <c r="BKL163" s="285"/>
      <c r="BKM163" s="285"/>
      <c r="BKN163" s="285"/>
      <c r="BKO163" s="285"/>
      <c r="BKP163" s="285"/>
      <c r="BKQ163" s="283"/>
      <c r="BKR163" s="284"/>
      <c r="BKS163" s="285"/>
      <c r="BKT163" s="285"/>
      <c r="BKU163" s="285"/>
      <c r="BKV163" s="285"/>
      <c r="BKW163" s="285"/>
      <c r="BKX163" s="285"/>
      <c r="BKY163" s="285"/>
      <c r="BKZ163" s="285"/>
      <c r="BLA163" s="285"/>
      <c r="BLB163" s="286"/>
      <c r="BLC163" s="287"/>
      <c r="BLD163" s="287"/>
      <c r="BLE163" s="285"/>
      <c r="BLF163" s="288"/>
      <c r="BLG163" s="288"/>
      <c r="BLH163" s="289"/>
      <c r="BLI163" s="285"/>
      <c r="BLJ163" s="285"/>
      <c r="BLK163" s="285"/>
      <c r="BLL163" s="285"/>
      <c r="BLM163" s="285"/>
      <c r="BLN163" s="283"/>
      <c r="BLO163" s="284"/>
      <c r="BLP163" s="285"/>
      <c r="BLQ163" s="285"/>
      <c r="BLR163" s="285"/>
      <c r="BLS163" s="285"/>
      <c r="BLT163" s="285"/>
      <c r="BLU163" s="285"/>
      <c r="BLV163" s="285"/>
      <c r="BLW163" s="285"/>
      <c r="BLX163" s="285"/>
      <c r="BLY163" s="286"/>
      <c r="BLZ163" s="287"/>
      <c r="BMA163" s="287"/>
      <c r="BMB163" s="285"/>
      <c r="BMC163" s="288"/>
      <c r="BMD163" s="288"/>
      <c r="BME163" s="289"/>
      <c r="BMF163" s="285"/>
      <c r="BMG163" s="285"/>
      <c r="BMH163" s="285"/>
      <c r="BMI163" s="285"/>
      <c r="BMJ163" s="285"/>
      <c r="BMK163" s="283"/>
      <c r="BML163" s="284"/>
      <c r="BMM163" s="285"/>
      <c r="BMN163" s="285"/>
      <c r="BMO163" s="285"/>
      <c r="BMP163" s="285"/>
      <c r="BMQ163" s="285"/>
      <c r="BMR163" s="285"/>
      <c r="BMS163" s="285"/>
      <c r="BMT163" s="285"/>
      <c r="BMU163" s="285"/>
      <c r="BMV163" s="286"/>
      <c r="BMW163" s="287"/>
      <c r="BMX163" s="287"/>
      <c r="BMY163" s="285"/>
      <c r="BMZ163" s="288"/>
      <c r="BNA163" s="288"/>
      <c r="BNB163" s="289"/>
      <c r="BNC163" s="285"/>
      <c r="BND163" s="285"/>
      <c r="BNE163" s="285"/>
      <c r="BNF163" s="285"/>
      <c r="BNG163" s="285"/>
      <c r="BNH163" s="283"/>
      <c r="BNI163" s="284"/>
      <c r="BNJ163" s="285"/>
      <c r="BNK163" s="285"/>
      <c r="BNL163" s="285"/>
      <c r="BNM163" s="285"/>
      <c r="BNN163" s="285"/>
      <c r="BNO163" s="285"/>
      <c r="BNP163" s="285"/>
      <c r="BNQ163" s="285"/>
      <c r="BNR163" s="285"/>
      <c r="BNS163" s="286"/>
      <c r="BNT163" s="287"/>
      <c r="BNU163" s="287"/>
      <c r="BNV163" s="285"/>
      <c r="BNW163" s="288"/>
      <c r="BNX163" s="288"/>
      <c r="BNY163" s="289"/>
      <c r="BNZ163" s="285"/>
      <c r="BOA163" s="285"/>
      <c r="BOB163" s="285"/>
      <c r="BOC163" s="285"/>
      <c r="BOD163" s="285"/>
      <c r="BOE163" s="283"/>
      <c r="BOF163" s="284"/>
      <c r="BOG163" s="285"/>
      <c r="BOH163" s="285"/>
      <c r="BOI163" s="285"/>
      <c r="BOJ163" s="285"/>
      <c r="BOK163" s="285"/>
      <c r="BOL163" s="285"/>
      <c r="BOM163" s="285"/>
      <c r="BON163" s="285"/>
      <c r="BOO163" s="285"/>
      <c r="BOP163" s="286"/>
      <c r="BOQ163" s="287"/>
      <c r="BOR163" s="287"/>
      <c r="BOS163" s="285"/>
      <c r="BOT163" s="288"/>
      <c r="BOU163" s="288"/>
      <c r="BOV163" s="289"/>
      <c r="BOW163" s="285"/>
      <c r="BOX163" s="285"/>
      <c r="BOY163" s="285"/>
      <c r="BOZ163" s="285"/>
      <c r="BPA163" s="285"/>
      <c r="BPB163" s="283"/>
      <c r="BPC163" s="284"/>
      <c r="BPD163" s="285"/>
      <c r="BPE163" s="285"/>
      <c r="BPF163" s="285"/>
      <c r="BPG163" s="285"/>
      <c r="BPH163" s="285"/>
      <c r="BPI163" s="285"/>
      <c r="BPJ163" s="285"/>
      <c r="BPK163" s="285"/>
      <c r="BPL163" s="285"/>
      <c r="BPM163" s="286"/>
      <c r="BPN163" s="287"/>
      <c r="BPO163" s="287"/>
      <c r="BPP163" s="285"/>
      <c r="BPQ163" s="288"/>
      <c r="BPR163" s="288"/>
      <c r="BPS163" s="289"/>
      <c r="BPT163" s="285"/>
      <c r="BPU163" s="285"/>
      <c r="BPV163" s="285"/>
      <c r="BPW163" s="285"/>
      <c r="BPX163" s="285"/>
      <c r="BPY163" s="283"/>
      <c r="BPZ163" s="284"/>
      <c r="BQA163" s="285"/>
      <c r="BQB163" s="285"/>
      <c r="BQC163" s="285"/>
      <c r="BQD163" s="285"/>
      <c r="BQE163" s="285"/>
      <c r="BQF163" s="285"/>
      <c r="BQG163" s="285"/>
      <c r="BQH163" s="285"/>
      <c r="BQI163" s="285"/>
      <c r="BQJ163" s="286"/>
      <c r="BQK163" s="287"/>
      <c r="BQL163" s="287"/>
      <c r="BQM163" s="285"/>
      <c r="BQN163" s="288"/>
      <c r="BQO163" s="288"/>
      <c r="BQP163" s="289"/>
      <c r="BQQ163" s="285"/>
      <c r="BQR163" s="285"/>
      <c r="BQS163" s="285"/>
      <c r="BQT163" s="285"/>
      <c r="BQU163" s="285"/>
      <c r="BQV163" s="283"/>
      <c r="BQW163" s="284"/>
      <c r="BQX163" s="285"/>
      <c r="BQY163" s="285"/>
      <c r="BQZ163" s="285"/>
      <c r="BRA163" s="285"/>
      <c r="BRB163" s="285"/>
      <c r="BRC163" s="285"/>
      <c r="BRD163" s="285"/>
      <c r="BRE163" s="285"/>
      <c r="BRF163" s="285"/>
      <c r="BRG163" s="286"/>
      <c r="BRH163" s="287"/>
      <c r="BRI163" s="287"/>
      <c r="BRJ163" s="285"/>
      <c r="BRK163" s="288"/>
      <c r="BRL163" s="288"/>
      <c r="BRM163" s="289"/>
      <c r="BRN163" s="285"/>
      <c r="BRO163" s="285"/>
      <c r="BRP163" s="285"/>
      <c r="BRQ163" s="285"/>
      <c r="BRR163" s="285"/>
      <c r="BRS163" s="283"/>
      <c r="BRT163" s="284"/>
      <c r="BRU163" s="285"/>
      <c r="BRV163" s="285"/>
      <c r="BRW163" s="285"/>
      <c r="BRX163" s="285"/>
      <c r="BRY163" s="285"/>
      <c r="BRZ163" s="285"/>
      <c r="BSA163" s="285"/>
      <c r="BSB163" s="285"/>
      <c r="BSC163" s="285"/>
      <c r="BSD163" s="286"/>
      <c r="BSE163" s="287"/>
      <c r="BSF163" s="287"/>
      <c r="BSG163" s="285"/>
      <c r="BSH163" s="288"/>
      <c r="BSI163" s="288"/>
      <c r="BSJ163" s="289"/>
      <c r="BSK163" s="285"/>
      <c r="BSL163" s="285"/>
      <c r="BSM163" s="285"/>
      <c r="BSN163" s="285"/>
      <c r="BSO163" s="285"/>
      <c r="BSP163" s="283"/>
      <c r="BSQ163" s="284"/>
      <c r="BSR163" s="285"/>
      <c r="BSS163" s="285"/>
      <c r="BST163" s="285"/>
      <c r="BSU163" s="285"/>
      <c r="BSV163" s="285"/>
      <c r="BSW163" s="285"/>
      <c r="BSX163" s="285"/>
      <c r="BSY163" s="285"/>
      <c r="BSZ163" s="285"/>
      <c r="BTA163" s="286"/>
      <c r="BTB163" s="287"/>
      <c r="BTC163" s="287"/>
      <c r="BTD163" s="285"/>
      <c r="BTE163" s="288"/>
      <c r="BTF163" s="288"/>
      <c r="BTG163" s="289"/>
      <c r="BTH163" s="285"/>
      <c r="BTI163" s="285"/>
      <c r="BTJ163" s="285"/>
      <c r="BTK163" s="285"/>
      <c r="BTL163" s="285"/>
      <c r="BTM163" s="283"/>
      <c r="BTN163" s="284"/>
      <c r="BTO163" s="285"/>
      <c r="BTP163" s="285"/>
      <c r="BTQ163" s="285"/>
      <c r="BTR163" s="285"/>
      <c r="BTS163" s="285"/>
      <c r="BTT163" s="285"/>
      <c r="BTU163" s="285"/>
      <c r="BTV163" s="285"/>
      <c r="BTW163" s="285"/>
      <c r="BTX163" s="286"/>
      <c r="BTY163" s="287"/>
      <c r="BTZ163" s="287"/>
      <c r="BUA163" s="285"/>
      <c r="BUB163" s="288"/>
      <c r="BUC163" s="288"/>
      <c r="BUD163" s="289"/>
      <c r="BUE163" s="285"/>
      <c r="BUF163" s="285"/>
      <c r="BUG163" s="285"/>
      <c r="BUH163" s="285"/>
      <c r="BUI163" s="285"/>
      <c r="BUJ163" s="283"/>
      <c r="BUK163" s="284"/>
      <c r="BUL163" s="285"/>
      <c r="BUM163" s="285"/>
      <c r="BUN163" s="285"/>
      <c r="BUO163" s="285"/>
      <c r="BUP163" s="285"/>
      <c r="BUQ163" s="285"/>
      <c r="BUR163" s="285"/>
      <c r="BUS163" s="285"/>
      <c r="BUT163" s="285"/>
      <c r="BUU163" s="286"/>
      <c r="BUV163" s="287"/>
      <c r="BUW163" s="287"/>
      <c r="BUX163" s="285"/>
      <c r="BUY163" s="288"/>
      <c r="BUZ163" s="288"/>
      <c r="BVA163" s="289"/>
      <c r="BVB163" s="285"/>
      <c r="BVC163" s="285"/>
      <c r="BVD163" s="285"/>
      <c r="BVE163" s="285"/>
      <c r="BVF163" s="285"/>
      <c r="BVG163" s="283"/>
      <c r="BVH163" s="284"/>
      <c r="BVI163" s="285"/>
      <c r="BVJ163" s="285"/>
      <c r="BVK163" s="285"/>
      <c r="BVL163" s="285"/>
      <c r="BVM163" s="285"/>
      <c r="BVN163" s="285"/>
      <c r="BVO163" s="285"/>
      <c r="BVP163" s="285"/>
      <c r="BVQ163" s="285"/>
      <c r="BVR163" s="286"/>
      <c r="BVS163" s="287"/>
      <c r="BVT163" s="287"/>
      <c r="BVU163" s="285"/>
      <c r="BVV163" s="288"/>
      <c r="BVW163" s="288"/>
      <c r="BVX163" s="289"/>
      <c r="BVY163" s="285"/>
      <c r="BVZ163" s="285"/>
      <c r="BWA163" s="285"/>
      <c r="BWB163" s="285"/>
      <c r="BWC163" s="285"/>
      <c r="BWD163" s="283"/>
      <c r="BWE163" s="284"/>
      <c r="BWF163" s="285"/>
      <c r="BWG163" s="285"/>
      <c r="BWH163" s="285"/>
      <c r="BWI163" s="285"/>
      <c r="BWJ163" s="285"/>
      <c r="BWK163" s="285"/>
      <c r="BWL163" s="285"/>
      <c r="BWM163" s="285"/>
      <c r="BWN163" s="285"/>
      <c r="BWO163" s="286"/>
      <c r="BWP163" s="287"/>
      <c r="BWQ163" s="287"/>
      <c r="BWR163" s="285"/>
      <c r="BWS163" s="288"/>
      <c r="BWT163" s="288"/>
      <c r="BWU163" s="289"/>
      <c r="BWV163" s="285"/>
      <c r="BWW163" s="285"/>
      <c r="BWX163" s="285"/>
      <c r="BWY163" s="285"/>
      <c r="BWZ163" s="285"/>
      <c r="BXA163" s="283"/>
      <c r="BXB163" s="284"/>
      <c r="BXC163" s="285"/>
      <c r="BXD163" s="285"/>
      <c r="BXE163" s="285"/>
      <c r="BXF163" s="285"/>
      <c r="BXG163" s="285"/>
      <c r="BXH163" s="285"/>
      <c r="BXI163" s="285"/>
      <c r="BXJ163" s="285"/>
      <c r="BXK163" s="285"/>
      <c r="BXL163" s="286"/>
      <c r="BXM163" s="287"/>
      <c r="BXN163" s="287"/>
      <c r="BXO163" s="285"/>
      <c r="BXP163" s="288"/>
      <c r="BXQ163" s="288"/>
      <c r="BXR163" s="289"/>
      <c r="BXS163" s="285"/>
      <c r="BXT163" s="285"/>
      <c r="BXU163" s="285"/>
      <c r="BXV163" s="285"/>
      <c r="BXW163" s="285"/>
      <c r="BXX163" s="283"/>
      <c r="BXY163" s="284"/>
      <c r="BXZ163" s="285"/>
      <c r="BYA163" s="285"/>
      <c r="BYB163" s="285"/>
      <c r="BYC163" s="285"/>
      <c r="BYD163" s="285"/>
      <c r="BYE163" s="285"/>
      <c r="BYF163" s="285"/>
      <c r="BYG163" s="285"/>
      <c r="BYH163" s="285"/>
      <c r="BYI163" s="286"/>
      <c r="BYJ163" s="287"/>
      <c r="BYK163" s="287"/>
      <c r="BYL163" s="285"/>
      <c r="BYM163" s="288"/>
      <c r="BYN163" s="288"/>
      <c r="BYO163" s="289"/>
      <c r="BYP163" s="285"/>
      <c r="BYQ163" s="285"/>
      <c r="BYR163" s="285"/>
      <c r="BYS163" s="285"/>
      <c r="BYT163" s="285"/>
      <c r="BYU163" s="283"/>
      <c r="BYV163" s="284"/>
      <c r="BYW163" s="285"/>
      <c r="BYX163" s="285"/>
      <c r="BYY163" s="285"/>
      <c r="BYZ163" s="285"/>
      <c r="BZA163" s="285"/>
      <c r="BZB163" s="285"/>
      <c r="BZC163" s="285"/>
      <c r="BZD163" s="285"/>
      <c r="BZE163" s="285"/>
      <c r="BZF163" s="286"/>
      <c r="BZG163" s="287"/>
      <c r="BZH163" s="287"/>
      <c r="BZI163" s="285"/>
      <c r="BZJ163" s="288"/>
      <c r="BZK163" s="288"/>
      <c r="BZL163" s="289"/>
      <c r="BZM163" s="285"/>
      <c r="BZN163" s="285"/>
      <c r="BZO163" s="285"/>
      <c r="BZP163" s="285"/>
      <c r="BZQ163" s="285"/>
      <c r="BZR163" s="283"/>
      <c r="BZS163" s="284"/>
      <c r="BZT163" s="285"/>
      <c r="BZU163" s="285"/>
      <c r="BZV163" s="285"/>
      <c r="BZW163" s="285"/>
      <c r="BZX163" s="285"/>
      <c r="BZY163" s="285"/>
      <c r="BZZ163" s="285"/>
      <c r="CAA163" s="285"/>
      <c r="CAB163" s="285"/>
      <c r="CAC163" s="286"/>
      <c r="CAD163" s="287"/>
      <c r="CAE163" s="287"/>
      <c r="CAF163" s="285"/>
      <c r="CAG163" s="288"/>
      <c r="CAH163" s="288"/>
      <c r="CAI163" s="289"/>
      <c r="CAJ163" s="285"/>
      <c r="CAK163" s="285"/>
      <c r="CAL163" s="285"/>
      <c r="CAM163" s="285"/>
      <c r="CAN163" s="285"/>
      <c r="CAO163" s="283"/>
      <c r="CAP163" s="284"/>
      <c r="CAQ163" s="285"/>
      <c r="CAR163" s="285"/>
      <c r="CAS163" s="285"/>
      <c r="CAT163" s="285"/>
      <c r="CAU163" s="285"/>
      <c r="CAV163" s="285"/>
      <c r="CAW163" s="285"/>
      <c r="CAX163" s="285"/>
      <c r="CAY163" s="285"/>
      <c r="CAZ163" s="286"/>
      <c r="CBA163" s="287"/>
      <c r="CBB163" s="287"/>
      <c r="CBC163" s="285"/>
      <c r="CBD163" s="288"/>
      <c r="CBE163" s="288"/>
      <c r="CBF163" s="289"/>
      <c r="CBG163" s="285"/>
      <c r="CBH163" s="285"/>
      <c r="CBI163" s="285"/>
      <c r="CBJ163" s="285"/>
      <c r="CBK163" s="285"/>
      <c r="CBL163" s="283"/>
      <c r="CBM163" s="284"/>
      <c r="CBN163" s="285"/>
      <c r="CBO163" s="285"/>
      <c r="CBP163" s="285"/>
      <c r="CBQ163" s="285"/>
      <c r="CBR163" s="285"/>
      <c r="CBS163" s="285"/>
      <c r="CBT163" s="285"/>
      <c r="CBU163" s="285"/>
      <c r="CBV163" s="285"/>
      <c r="CBW163" s="286"/>
      <c r="CBX163" s="287"/>
      <c r="CBY163" s="287"/>
      <c r="CBZ163" s="285"/>
      <c r="CCA163" s="288"/>
      <c r="CCB163" s="288"/>
      <c r="CCC163" s="289"/>
      <c r="CCD163" s="285"/>
      <c r="CCE163" s="285"/>
      <c r="CCF163" s="285"/>
      <c r="CCG163" s="285"/>
      <c r="CCH163" s="285"/>
      <c r="CCI163" s="283"/>
      <c r="CCJ163" s="284"/>
      <c r="CCK163" s="285"/>
      <c r="CCL163" s="285"/>
      <c r="CCM163" s="285"/>
      <c r="CCN163" s="285"/>
      <c r="CCO163" s="285"/>
      <c r="CCP163" s="285"/>
      <c r="CCQ163" s="285"/>
      <c r="CCR163" s="285"/>
      <c r="CCS163" s="285"/>
      <c r="CCT163" s="286"/>
      <c r="CCU163" s="287"/>
      <c r="CCV163" s="287"/>
      <c r="CCW163" s="285"/>
      <c r="CCX163" s="288"/>
      <c r="CCY163" s="288"/>
      <c r="CCZ163" s="289"/>
      <c r="CDA163" s="285"/>
      <c r="CDB163" s="285"/>
      <c r="CDC163" s="285"/>
      <c r="CDD163" s="285"/>
      <c r="CDE163" s="285"/>
      <c r="CDF163" s="283"/>
      <c r="CDG163" s="284"/>
      <c r="CDH163" s="285"/>
      <c r="CDI163" s="285"/>
      <c r="CDJ163" s="285"/>
      <c r="CDK163" s="285"/>
      <c r="CDL163" s="285"/>
      <c r="CDM163" s="285"/>
      <c r="CDN163" s="285"/>
      <c r="CDO163" s="285"/>
      <c r="CDP163" s="285"/>
      <c r="CDQ163" s="286"/>
      <c r="CDR163" s="287"/>
      <c r="CDS163" s="287"/>
      <c r="CDT163" s="285"/>
      <c r="CDU163" s="288"/>
      <c r="CDV163" s="288"/>
      <c r="CDW163" s="289"/>
      <c r="CDX163" s="285"/>
      <c r="CDY163" s="285"/>
      <c r="CDZ163" s="285"/>
      <c r="CEA163" s="285"/>
      <c r="CEB163" s="285"/>
      <c r="CEC163" s="283"/>
      <c r="CED163" s="284"/>
      <c r="CEE163" s="285"/>
      <c r="CEF163" s="285"/>
      <c r="CEG163" s="285"/>
      <c r="CEH163" s="285"/>
      <c r="CEI163" s="285"/>
      <c r="CEJ163" s="285"/>
      <c r="CEK163" s="285"/>
      <c r="CEL163" s="285"/>
      <c r="CEM163" s="285"/>
      <c r="CEN163" s="286"/>
      <c r="CEO163" s="287"/>
      <c r="CEP163" s="287"/>
      <c r="CEQ163" s="285"/>
      <c r="CER163" s="288"/>
      <c r="CES163" s="288"/>
      <c r="CET163" s="289"/>
      <c r="CEU163" s="285"/>
      <c r="CEV163" s="285"/>
      <c r="CEW163" s="285"/>
      <c r="CEX163" s="285"/>
      <c r="CEY163" s="285"/>
      <c r="CEZ163" s="283"/>
      <c r="CFA163" s="284"/>
      <c r="CFB163" s="285"/>
      <c r="CFC163" s="285"/>
      <c r="CFD163" s="285"/>
      <c r="CFE163" s="285"/>
      <c r="CFF163" s="285"/>
      <c r="CFG163" s="285"/>
      <c r="CFH163" s="285"/>
      <c r="CFI163" s="285"/>
      <c r="CFJ163" s="285"/>
      <c r="CFK163" s="286"/>
      <c r="CFL163" s="287"/>
      <c r="CFM163" s="287"/>
      <c r="CFN163" s="285"/>
      <c r="CFO163" s="288"/>
      <c r="CFP163" s="288"/>
      <c r="CFQ163" s="289"/>
      <c r="CFR163" s="285"/>
      <c r="CFS163" s="285"/>
      <c r="CFT163" s="285"/>
      <c r="CFU163" s="285"/>
      <c r="CFV163" s="285"/>
      <c r="CFW163" s="283"/>
      <c r="CFX163" s="284"/>
      <c r="CFY163" s="285"/>
      <c r="CFZ163" s="285"/>
      <c r="CGA163" s="285"/>
      <c r="CGB163" s="285"/>
      <c r="CGC163" s="285"/>
      <c r="CGD163" s="285"/>
      <c r="CGE163" s="285"/>
      <c r="CGF163" s="285"/>
      <c r="CGG163" s="285"/>
      <c r="CGH163" s="286"/>
      <c r="CGI163" s="287"/>
      <c r="CGJ163" s="287"/>
      <c r="CGK163" s="285"/>
      <c r="CGL163" s="288"/>
      <c r="CGM163" s="288"/>
      <c r="CGN163" s="289"/>
      <c r="CGO163" s="285"/>
      <c r="CGP163" s="285"/>
      <c r="CGQ163" s="285"/>
      <c r="CGR163" s="285"/>
      <c r="CGS163" s="285"/>
      <c r="CGT163" s="283"/>
      <c r="CGU163" s="284"/>
      <c r="CGV163" s="285"/>
      <c r="CGW163" s="285"/>
      <c r="CGX163" s="285"/>
      <c r="CGY163" s="285"/>
      <c r="CGZ163" s="285"/>
      <c r="CHA163" s="285"/>
      <c r="CHB163" s="285"/>
      <c r="CHC163" s="285"/>
      <c r="CHD163" s="285"/>
      <c r="CHE163" s="286"/>
      <c r="CHF163" s="287"/>
      <c r="CHG163" s="287"/>
      <c r="CHH163" s="285"/>
      <c r="CHI163" s="288"/>
      <c r="CHJ163" s="288"/>
      <c r="CHK163" s="289"/>
      <c r="CHL163" s="285"/>
      <c r="CHM163" s="285"/>
      <c r="CHN163" s="285"/>
      <c r="CHO163" s="285"/>
      <c r="CHP163" s="285"/>
      <c r="CHQ163" s="283"/>
      <c r="CHR163" s="284"/>
      <c r="CHS163" s="285"/>
      <c r="CHT163" s="285"/>
      <c r="CHU163" s="285"/>
      <c r="CHV163" s="285"/>
      <c r="CHW163" s="285"/>
      <c r="CHX163" s="285"/>
      <c r="CHY163" s="285"/>
      <c r="CHZ163" s="285"/>
      <c r="CIA163" s="285"/>
      <c r="CIB163" s="286"/>
      <c r="CIC163" s="287"/>
      <c r="CID163" s="287"/>
      <c r="CIE163" s="285"/>
      <c r="CIF163" s="288"/>
      <c r="CIG163" s="288"/>
      <c r="CIH163" s="289"/>
      <c r="CII163" s="285"/>
      <c r="CIJ163" s="285"/>
      <c r="CIK163" s="285"/>
      <c r="CIL163" s="285"/>
      <c r="CIM163" s="285"/>
      <c r="CIN163" s="283"/>
      <c r="CIO163" s="284"/>
      <c r="CIP163" s="285"/>
      <c r="CIQ163" s="285"/>
      <c r="CIR163" s="285"/>
      <c r="CIS163" s="285"/>
      <c r="CIT163" s="285"/>
      <c r="CIU163" s="285"/>
      <c r="CIV163" s="285"/>
      <c r="CIW163" s="285"/>
      <c r="CIX163" s="285"/>
      <c r="CIY163" s="286"/>
      <c r="CIZ163" s="287"/>
      <c r="CJA163" s="287"/>
      <c r="CJB163" s="285"/>
      <c r="CJC163" s="288"/>
      <c r="CJD163" s="288"/>
      <c r="CJE163" s="289"/>
      <c r="CJF163" s="285"/>
      <c r="CJG163" s="285"/>
      <c r="CJH163" s="285"/>
      <c r="CJI163" s="285"/>
      <c r="CJJ163" s="285"/>
      <c r="CJK163" s="283"/>
      <c r="CJL163" s="284"/>
      <c r="CJM163" s="285"/>
      <c r="CJN163" s="285"/>
      <c r="CJO163" s="285"/>
      <c r="CJP163" s="285"/>
      <c r="CJQ163" s="285"/>
      <c r="CJR163" s="285"/>
      <c r="CJS163" s="285"/>
      <c r="CJT163" s="285"/>
      <c r="CJU163" s="285"/>
      <c r="CJV163" s="286"/>
      <c r="CJW163" s="287"/>
      <c r="CJX163" s="287"/>
      <c r="CJY163" s="285"/>
      <c r="CJZ163" s="288"/>
      <c r="CKA163" s="288"/>
      <c r="CKB163" s="289"/>
      <c r="CKC163" s="285"/>
      <c r="CKD163" s="285"/>
      <c r="CKE163" s="285"/>
      <c r="CKF163" s="285"/>
      <c r="CKG163" s="285"/>
      <c r="CKH163" s="283"/>
      <c r="CKI163" s="284"/>
      <c r="CKJ163" s="285"/>
      <c r="CKK163" s="285"/>
      <c r="CKL163" s="285"/>
      <c r="CKM163" s="285"/>
      <c r="CKN163" s="285"/>
      <c r="CKO163" s="285"/>
      <c r="CKP163" s="285"/>
      <c r="CKQ163" s="285"/>
      <c r="CKR163" s="285"/>
      <c r="CKS163" s="286"/>
      <c r="CKT163" s="287"/>
      <c r="CKU163" s="287"/>
      <c r="CKV163" s="285"/>
      <c r="CKW163" s="288"/>
      <c r="CKX163" s="288"/>
      <c r="CKY163" s="289"/>
      <c r="CKZ163" s="285"/>
      <c r="CLA163" s="285"/>
      <c r="CLB163" s="285"/>
      <c r="CLC163" s="285"/>
      <c r="CLD163" s="285"/>
      <c r="CLE163" s="283"/>
      <c r="CLF163" s="284"/>
      <c r="CLG163" s="285"/>
      <c r="CLH163" s="285"/>
      <c r="CLI163" s="285"/>
      <c r="CLJ163" s="285"/>
      <c r="CLK163" s="285"/>
      <c r="CLL163" s="285"/>
      <c r="CLM163" s="285"/>
      <c r="CLN163" s="285"/>
      <c r="CLO163" s="285"/>
      <c r="CLP163" s="286"/>
      <c r="CLQ163" s="287"/>
      <c r="CLR163" s="287"/>
      <c r="CLS163" s="285"/>
      <c r="CLT163" s="288"/>
      <c r="CLU163" s="288"/>
      <c r="CLV163" s="289"/>
      <c r="CLW163" s="285"/>
      <c r="CLX163" s="285"/>
      <c r="CLY163" s="285"/>
      <c r="CLZ163" s="285"/>
      <c r="CMA163" s="285"/>
      <c r="CMB163" s="283"/>
      <c r="CMC163" s="284"/>
      <c r="CMD163" s="285"/>
      <c r="CME163" s="285"/>
      <c r="CMF163" s="285"/>
      <c r="CMG163" s="285"/>
      <c r="CMH163" s="285"/>
      <c r="CMI163" s="285"/>
      <c r="CMJ163" s="285"/>
      <c r="CMK163" s="285"/>
      <c r="CML163" s="285"/>
      <c r="CMM163" s="286"/>
      <c r="CMN163" s="287"/>
      <c r="CMO163" s="287"/>
      <c r="CMP163" s="285"/>
      <c r="CMQ163" s="288"/>
      <c r="CMR163" s="288"/>
      <c r="CMS163" s="289"/>
      <c r="CMT163" s="285"/>
      <c r="CMU163" s="285"/>
      <c r="CMV163" s="285"/>
      <c r="CMW163" s="285"/>
      <c r="CMX163" s="285"/>
      <c r="CMY163" s="283"/>
      <c r="CMZ163" s="284"/>
      <c r="CNA163" s="285"/>
      <c r="CNB163" s="285"/>
      <c r="CNC163" s="285"/>
      <c r="CND163" s="285"/>
      <c r="CNE163" s="285"/>
      <c r="CNF163" s="285"/>
      <c r="CNG163" s="285"/>
      <c r="CNH163" s="285"/>
      <c r="CNI163" s="285"/>
      <c r="CNJ163" s="286"/>
      <c r="CNK163" s="287"/>
      <c r="CNL163" s="287"/>
      <c r="CNM163" s="285"/>
      <c r="CNN163" s="288"/>
      <c r="CNO163" s="288"/>
      <c r="CNP163" s="289"/>
      <c r="CNQ163" s="285"/>
      <c r="CNR163" s="285"/>
      <c r="CNS163" s="285"/>
      <c r="CNT163" s="285"/>
      <c r="CNU163" s="285"/>
      <c r="CNV163" s="283"/>
      <c r="CNW163" s="284"/>
      <c r="CNX163" s="285"/>
      <c r="CNY163" s="285"/>
      <c r="CNZ163" s="285"/>
      <c r="COA163" s="285"/>
      <c r="COB163" s="285"/>
      <c r="COC163" s="285"/>
      <c r="COD163" s="285"/>
      <c r="COE163" s="285"/>
      <c r="COF163" s="285"/>
      <c r="COG163" s="286"/>
      <c r="COH163" s="287"/>
      <c r="COI163" s="287"/>
      <c r="COJ163" s="285"/>
      <c r="COK163" s="288"/>
      <c r="COL163" s="288"/>
      <c r="COM163" s="289"/>
      <c r="CON163" s="285"/>
      <c r="COO163" s="285"/>
      <c r="COP163" s="285"/>
      <c r="COQ163" s="285"/>
      <c r="COR163" s="285"/>
      <c r="COS163" s="283"/>
      <c r="COT163" s="284"/>
      <c r="COU163" s="285"/>
      <c r="COV163" s="285"/>
      <c r="COW163" s="285"/>
      <c r="COX163" s="285"/>
      <c r="COY163" s="285"/>
      <c r="COZ163" s="285"/>
      <c r="CPA163" s="285"/>
      <c r="CPB163" s="285"/>
      <c r="CPC163" s="285"/>
      <c r="CPD163" s="286"/>
      <c r="CPE163" s="287"/>
      <c r="CPF163" s="287"/>
      <c r="CPG163" s="285"/>
      <c r="CPH163" s="288"/>
      <c r="CPI163" s="288"/>
      <c r="CPJ163" s="289"/>
      <c r="CPK163" s="285"/>
      <c r="CPL163" s="285"/>
      <c r="CPM163" s="285"/>
      <c r="CPN163" s="285"/>
      <c r="CPO163" s="285"/>
      <c r="CPP163" s="283"/>
      <c r="CPQ163" s="284"/>
      <c r="CPR163" s="285"/>
      <c r="CPS163" s="285"/>
      <c r="CPT163" s="285"/>
      <c r="CPU163" s="285"/>
      <c r="CPV163" s="285"/>
      <c r="CPW163" s="285"/>
      <c r="CPX163" s="285"/>
      <c r="CPY163" s="285"/>
      <c r="CPZ163" s="285"/>
      <c r="CQA163" s="286"/>
      <c r="CQB163" s="287"/>
      <c r="CQC163" s="287"/>
      <c r="CQD163" s="285"/>
      <c r="CQE163" s="288"/>
      <c r="CQF163" s="288"/>
      <c r="CQG163" s="289"/>
      <c r="CQH163" s="285"/>
      <c r="CQI163" s="285"/>
      <c r="CQJ163" s="285"/>
      <c r="CQK163" s="285"/>
      <c r="CQL163" s="285"/>
      <c r="CQM163" s="283"/>
      <c r="CQN163" s="284"/>
      <c r="CQO163" s="285"/>
      <c r="CQP163" s="285"/>
      <c r="CQQ163" s="285"/>
      <c r="CQR163" s="285"/>
      <c r="CQS163" s="285"/>
      <c r="CQT163" s="285"/>
      <c r="CQU163" s="285"/>
      <c r="CQV163" s="285"/>
      <c r="CQW163" s="285"/>
      <c r="CQX163" s="286"/>
      <c r="CQY163" s="287"/>
      <c r="CQZ163" s="287"/>
      <c r="CRA163" s="285"/>
      <c r="CRB163" s="288"/>
      <c r="CRC163" s="288"/>
      <c r="CRD163" s="289"/>
      <c r="CRE163" s="285"/>
      <c r="CRF163" s="285"/>
      <c r="CRG163" s="285"/>
      <c r="CRH163" s="285"/>
      <c r="CRI163" s="285"/>
      <c r="CRJ163" s="283"/>
      <c r="CRK163" s="284"/>
      <c r="CRL163" s="285"/>
      <c r="CRM163" s="285"/>
      <c r="CRN163" s="285"/>
      <c r="CRO163" s="285"/>
      <c r="CRP163" s="285"/>
      <c r="CRQ163" s="285"/>
      <c r="CRR163" s="285"/>
      <c r="CRS163" s="285"/>
      <c r="CRT163" s="285"/>
      <c r="CRU163" s="286"/>
      <c r="CRV163" s="287"/>
      <c r="CRW163" s="287"/>
      <c r="CRX163" s="285"/>
      <c r="CRY163" s="288"/>
      <c r="CRZ163" s="288"/>
      <c r="CSA163" s="289"/>
      <c r="CSB163" s="285"/>
      <c r="CSC163" s="285"/>
      <c r="CSD163" s="285"/>
      <c r="CSE163" s="285"/>
      <c r="CSF163" s="285"/>
      <c r="CSG163" s="283"/>
      <c r="CSH163" s="284"/>
      <c r="CSI163" s="285"/>
      <c r="CSJ163" s="285"/>
      <c r="CSK163" s="285"/>
      <c r="CSL163" s="285"/>
      <c r="CSM163" s="285"/>
      <c r="CSN163" s="285"/>
      <c r="CSO163" s="285"/>
      <c r="CSP163" s="285"/>
      <c r="CSQ163" s="285"/>
      <c r="CSR163" s="286"/>
      <c r="CSS163" s="287"/>
      <c r="CST163" s="287"/>
      <c r="CSU163" s="285"/>
      <c r="CSV163" s="288"/>
      <c r="CSW163" s="288"/>
      <c r="CSX163" s="289"/>
      <c r="CSY163" s="285"/>
      <c r="CSZ163" s="285"/>
      <c r="CTA163" s="285"/>
      <c r="CTB163" s="285"/>
      <c r="CTC163" s="285"/>
      <c r="CTD163" s="283"/>
      <c r="CTE163" s="284"/>
      <c r="CTF163" s="285"/>
      <c r="CTG163" s="285"/>
      <c r="CTH163" s="285"/>
      <c r="CTI163" s="285"/>
      <c r="CTJ163" s="285"/>
      <c r="CTK163" s="285"/>
      <c r="CTL163" s="285"/>
      <c r="CTM163" s="285"/>
      <c r="CTN163" s="285"/>
      <c r="CTO163" s="286"/>
      <c r="CTP163" s="287"/>
      <c r="CTQ163" s="287"/>
      <c r="CTR163" s="285"/>
      <c r="CTS163" s="288"/>
      <c r="CTT163" s="288"/>
      <c r="CTU163" s="289"/>
      <c r="CTV163" s="285"/>
      <c r="CTW163" s="285"/>
      <c r="CTX163" s="285"/>
      <c r="CTY163" s="285"/>
      <c r="CTZ163" s="285"/>
      <c r="CUA163" s="283"/>
      <c r="CUB163" s="284"/>
      <c r="CUC163" s="285"/>
      <c r="CUD163" s="285"/>
      <c r="CUE163" s="285"/>
      <c r="CUF163" s="285"/>
      <c r="CUG163" s="285"/>
      <c r="CUH163" s="285"/>
      <c r="CUI163" s="285"/>
      <c r="CUJ163" s="285"/>
      <c r="CUK163" s="285"/>
      <c r="CUL163" s="286"/>
      <c r="CUM163" s="287"/>
      <c r="CUN163" s="287"/>
      <c r="CUO163" s="285"/>
      <c r="CUP163" s="288"/>
      <c r="CUQ163" s="288"/>
      <c r="CUR163" s="289"/>
      <c r="CUS163" s="285"/>
      <c r="CUT163" s="285"/>
      <c r="CUU163" s="285"/>
      <c r="CUV163" s="285"/>
      <c r="CUW163" s="285"/>
      <c r="CUX163" s="283"/>
      <c r="CUY163" s="284"/>
      <c r="CUZ163" s="285"/>
      <c r="CVA163" s="285"/>
      <c r="CVB163" s="285"/>
      <c r="CVC163" s="285"/>
      <c r="CVD163" s="285"/>
      <c r="CVE163" s="285"/>
      <c r="CVF163" s="285"/>
      <c r="CVG163" s="285"/>
      <c r="CVH163" s="285"/>
      <c r="CVI163" s="286"/>
      <c r="CVJ163" s="287"/>
      <c r="CVK163" s="287"/>
      <c r="CVL163" s="285"/>
      <c r="CVM163" s="288"/>
      <c r="CVN163" s="288"/>
      <c r="CVO163" s="289"/>
      <c r="CVP163" s="285"/>
      <c r="CVQ163" s="285"/>
      <c r="CVR163" s="285"/>
      <c r="CVS163" s="285"/>
      <c r="CVT163" s="285"/>
      <c r="CVU163" s="283"/>
      <c r="CVV163" s="284"/>
      <c r="CVW163" s="285"/>
      <c r="CVX163" s="285"/>
      <c r="CVY163" s="285"/>
      <c r="CVZ163" s="285"/>
      <c r="CWA163" s="285"/>
      <c r="CWB163" s="285"/>
      <c r="CWC163" s="285"/>
      <c r="CWD163" s="285"/>
      <c r="CWE163" s="285"/>
      <c r="CWF163" s="286"/>
      <c r="CWG163" s="287"/>
      <c r="CWH163" s="287"/>
      <c r="CWI163" s="285"/>
      <c r="CWJ163" s="288"/>
      <c r="CWK163" s="288"/>
      <c r="CWL163" s="289"/>
      <c r="CWM163" s="285"/>
      <c r="CWN163" s="285"/>
      <c r="CWO163" s="285"/>
      <c r="CWP163" s="285"/>
      <c r="CWQ163" s="285"/>
      <c r="CWR163" s="283"/>
      <c r="CWS163" s="284"/>
      <c r="CWT163" s="285"/>
      <c r="CWU163" s="285"/>
      <c r="CWV163" s="285"/>
      <c r="CWW163" s="285"/>
      <c r="CWX163" s="285"/>
      <c r="CWY163" s="285"/>
      <c r="CWZ163" s="285"/>
      <c r="CXA163" s="285"/>
      <c r="CXB163" s="285"/>
      <c r="CXC163" s="286"/>
      <c r="CXD163" s="287"/>
      <c r="CXE163" s="287"/>
      <c r="CXF163" s="285"/>
      <c r="CXG163" s="288"/>
      <c r="CXH163" s="288"/>
      <c r="CXI163" s="289"/>
      <c r="CXJ163" s="285"/>
      <c r="CXK163" s="285"/>
      <c r="CXL163" s="285"/>
      <c r="CXM163" s="285"/>
      <c r="CXN163" s="285"/>
      <c r="CXO163" s="283"/>
      <c r="CXP163" s="284"/>
      <c r="CXQ163" s="285"/>
      <c r="CXR163" s="285"/>
      <c r="CXS163" s="285"/>
      <c r="CXT163" s="285"/>
      <c r="CXU163" s="285"/>
      <c r="CXV163" s="285"/>
      <c r="CXW163" s="285"/>
      <c r="CXX163" s="285"/>
      <c r="CXY163" s="285"/>
      <c r="CXZ163" s="286"/>
      <c r="CYA163" s="287"/>
      <c r="CYB163" s="287"/>
      <c r="CYC163" s="285"/>
      <c r="CYD163" s="288"/>
      <c r="CYE163" s="288"/>
      <c r="CYF163" s="289"/>
      <c r="CYG163" s="285"/>
      <c r="CYH163" s="285"/>
      <c r="CYI163" s="285"/>
      <c r="CYJ163" s="285"/>
      <c r="CYK163" s="285"/>
      <c r="CYL163" s="283"/>
      <c r="CYM163" s="284"/>
      <c r="CYN163" s="285"/>
      <c r="CYO163" s="285"/>
      <c r="CYP163" s="285"/>
      <c r="CYQ163" s="285"/>
      <c r="CYR163" s="285"/>
      <c r="CYS163" s="285"/>
      <c r="CYT163" s="285"/>
      <c r="CYU163" s="285"/>
      <c r="CYV163" s="285"/>
      <c r="CYW163" s="286"/>
      <c r="CYX163" s="287"/>
      <c r="CYY163" s="287"/>
      <c r="CYZ163" s="285"/>
      <c r="CZA163" s="288"/>
      <c r="CZB163" s="288"/>
      <c r="CZC163" s="289"/>
      <c r="CZD163" s="285"/>
      <c r="CZE163" s="285"/>
      <c r="CZF163" s="285"/>
      <c r="CZG163" s="285"/>
      <c r="CZH163" s="285"/>
      <c r="CZI163" s="283"/>
      <c r="CZJ163" s="284"/>
      <c r="CZK163" s="285"/>
      <c r="CZL163" s="285"/>
      <c r="CZM163" s="285"/>
      <c r="CZN163" s="285"/>
      <c r="CZO163" s="285"/>
      <c r="CZP163" s="285"/>
      <c r="CZQ163" s="285"/>
      <c r="CZR163" s="285"/>
      <c r="CZS163" s="285"/>
      <c r="CZT163" s="286"/>
      <c r="CZU163" s="287"/>
      <c r="CZV163" s="287"/>
      <c r="CZW163" s="285"/>
      <c r="CZX163" s="288"/>
      <c r="CZY163" s="288"/>
      <c r="CZZ163" s="289"/>
      <c r="DAA163" s="285"/>
      <c r="DAB163" s="285"/>
      <c r="DAC163" s="285"/>
      <c r="DAD163" s="285"/>
      <c r="DAE163" s="285"/>
      <c r="DAF163" s="283"/>
      <c r="DAG163" s="284"/>
      <c r="DAH163" s="285"/>
      <c r="DAI163" s="285"/>
      <c r="DAJ163" s="285"/>
      <c r="DAK163" s="285"/>
      <c r="DAL163" s="285"/>
      <c r="DAM163" s="285"/>
      <c r="DAN163" s="285"/>
      <c r="DAO163" s="285"/>
      <c r="DAP163" s="285"/>
      <c r="DAQ163" s="286"/>
      <c r="DAR163" s="287"/>
      <c r="DAS163" s="287"/>
      <c r="DAT163" s="285"/>
      <c r="DAU163" s="288"/>
      <c r="DAV163" s="288"/>
      <c r="DAW163" s="289"/>
      <c r="DAX163" s="285"/>
      <c r="DAY163" s="285"/>
      <c r="DAZ163" s="285"/>
      <c r="DBA163" s="285"/>
      <c r="DBB163" s="285"/>
      <c r="DBC163" s="283"/>
      <c r="DBD163" s="284"/>
      <c r="DBE163" s="285"/>
      <c r="DBF163" s="285"/>
      <c r="DBG163" s="285"/>
      <c r="DBH163" s="285"/>
      <c r="DBI163" s="285"/>
      <c r="DBJ163" s="285"/>
      <c r="DBK163" s="285"/>
      <c r="DBL163" s="285"/>
      <c r="DBM163" s="285"/>
      <c r="DBN163" s="286"/>
      <c r="DBO163" s="287"/>
      <c r="DBP163" s="287"/>
      <c r="DBQ163" s="285"/>
      <c r="DBR163" s="288"/>
      <c r="DBS163" s="288"/>
      <c r="DBT163" s="289"/>
      <c r="DBU163" s="285"/>
      <c r="DBV163" s="285"/>
      <c r="DBW163" s="285"/>
      <c r="DBX163" s="285"/>
      <c r="DBY163" s="285"/>
      <c r="DBZ163" s="283"/>
      <c r="DCA163" s="284"/>
      <c r="DCB163" s="285"/>
      <c r="DCC163" s="285"/>
      <c r="DCD163" s="285"/>
      <c r="DCE163" s="285"/>
      <c r="DCF163" s="285"/>
      <c r="DCG163" s="285"/>
      <c r="DCH163" s="285"/>
      <c r="DCI163" s="285"/>
      <c r="DCJ163" s="285"/>
      <c r="DCK163" s="286"/>
      <c r="DCL163" s="287"/>
      <c r="DCM163" s="287"/>
      <c r="DCN163" s="285"/>
      <c r="DCO163" s="288"/>
      <c r="DCP163" s="288"/>
      <c r="DCQ163" s="289"/>
      <c r="DCR163" s="285"/>
      <c r="DCS163" s="285"/>
      <c r="DCT163" s="285"/>
      <c r="DCU163" s="285"/>
      <c r="DCV163" s="285"/>
      <c r="DCW163" s="283"/>
      <c r="DCX163" s="284"/>
      <c r="DCY163" s="285"/>
      <c r="DCZ163" s="285"/>
      <c r="DDA163" s="285"/>
      <c r="DDB163" s="285"/>
      <c r="DDC163" s="285"/>
      <c r="DDD163" s="285"/>
      <c r="DDE163" s="285"/>
      <c r="DDF163" s="285"/>
      <c r="DDG163" s="285"/>
      <c r="DDH163" s="286"/>
      <c r="DDI163" s="287"/>
      <c r="DDJ163" s="287"/>
      <c r="DDK163" s="285"/>
      <c r="DDL163" s="288"/>
      <c r="DDM163" s="288"/>
      <c r="DDN163" s="289"/>
      <c r="DDO163" s="285"/>
      <c r="DDP163" s="285"/>
      <c r="DDQ163" s="285"/>
      <c r="DDR163" s="285"/>
      <c r="DDS163" s="285"/>
      <c r="DDT163" s="283"/>
      <c r="DDU163" s="284"/>
      <c r="DDV163" s="285"/>
      <c r="DDW163" s="285"/>
      <c r="DDX163" s="285"/>
      <c r="DDY163" s="285"/>
      <c r="DDZ163" s="285"/>
      <c r="DEA163" s="285"/>
      <c r="DEB163" s="285"/>
      <c r="DEC163" s="285"/>
      <c r="DED163" s="285"/>
      <c r="DEE163" s="286"/>
      <c r="DEF163" s="287"/>
      <c r="DEG163" s="287"/>
      <c r="DEH163" s="285"/>
      <c r="DEI163" s="288"/>
      <c r="DEJ163" s="288"/>
      <c r="DEK163" s="289"/>
      <c r="DEL163" s="285"/>
      <c r="DEM163" s="285"/>
      <c r="DEN163" s="285"/>
      <c r="DEO163" s="285"/>
      <c r="DEP163" s="285"/>
      <c r="DEQ163" s="283"/>
      <c r="DER163" s="284"/>
      <c r="DES163" s="285"/>
      <c r="DET163" s="285"/>
      <c r="DEU163" s="285"/>
      <c r="DEV163" s="285"/>
      <c r="DEW163" s="285"/>
      <c r="DEX163" s="285"/>
      <c r="DEY163" s="285"/>
      <c r="DEZ163" s="285"/>
      <c r="DFA163" s="285"/>
      <c r="DFB163" s="286"/>
      <c r="DFC163" s="287"/>
      <c r="DFD163" s="287"/>
      <c r="DFE163" s="285"/>
      <c r="DFF163" s="288"/>
      <c r="DFG163" s="288"/>
      <c r="DFH163" s="289"/>
      <c r="DFI163" s="285"/>
      <c r="DFJ163" s="285"/>
      <c r="DFK163" s="285"/>
      <c r="DFL163" s="285"/>
      <c r="DFM163" s="285"/>
      <c r="DFN163" s="283"/>
      <c r="DFO163" s="284"/>
      <c r="DFP163" s="285"/>
      <c r="DFQ163" s="285"/>
      <c r="DFR163" s="285"/>
      <c r="DFS163" s="285"/>
      <c r="DFT163" s="285"/>
      <c r="DFU163" s="285"/>
      <c r="DFV163" s="285"/>
      <c r="DFW163" s="285"/>
      <c r="DFX163" s="285"/>
      <c r="DFY163" s="286"/>
      <c r="DFZ163" s="287"/>
      <c r="DGA163" s="287"/>
      <c r="DGB163" s="285"/>
      <c r="DGC163" s="288"/>
      <c r="DGD163" s="288"/>
      <c r="DGE163" s="289"/>
      <c r="DGF163" s="285"/>
      <c r="DGG163" s="285"/>
      <c r="DGH163" s="285"/>
      <c r="DGI163" s="285"/>
      <c r="DGJ163" s="285"/>
      <c r="DGK163" s="283"/>
      <c r="DGL163" s="284"/>
      <c r="DGM163" s="285"/>
      <c r="DGN163" s="285"/>
      <c r="DGO163" s="285"/>
      <c r="DGP163" s="285"/>
      <c r="DGQ163" s="285"/>
      <c r="DGR163" s="285"/>
      <c r="DGS163" s="285"/>
      <c r="DGT163" s="285"/>
      <c r="DGU163" s="285"/>
      <c r="DGV163" s="286"/>
      <c r="DGW163" s="287"/>
      <c r="DGX163" s="287"/>
      <c r="DGY163" s="285"/>
      <c r="DGZ163" s="288"/>
      <c r="DHA163" s="288"/>
      <c r="DHB163" s="289"/>
      <c r="DHC163" s="285"/>
      <c r="DHD163" s="285"/>
      <c r="DHE163" s="285"/>
      <c r="DHF163" s="285"/>
      <c r="DHG163" s="285"/>
      <c r="DHH163" s="283"/>
      <c r="DHI163" s="284"/>
      <c r="DHJ163" s="285"/>
      <c r="DHK163" s="285"/>
      <c r="DHL163" s="285"/>
      <c r="DHM163" s="285"/>
      <c r="DHN163" s="285"/>
      <c r="DHO163" s="285"/>
      <c r="DHP163" s="285"/>
      <c r="DHQ163" s="285"/>
      <c r="DHR163" s="285"/>
      <c r="DHS163" s="286"/>
      <c r="DHT163" s="287"/>
      <c r="DHU163" s="287"/>
      <c r="DHV163" s="285"/>
      <c r="DHW163" s="288"/>
      <c r="DHX163" s="288"/>
      <c r="DHY163" s="289"/>
      <c r="DHZ163" s="285"/>
      <c r="DIA163" s="285"/>
      <c r="DIB163" s="285"/>
      <c r="DIC163" s="285"/>
      <c r="DID163" s="285"/>
      <c r="DIE163" s="283"/>
      <c r="DIF163" s="284"/>
      <c r="DIG163" s="285"/>
      <c r="DIH163" s="285"/>
      <c r="DII163" s="285"/>
      <c r="DIJ163" s="285"/>
      <c r="DIK163" s="285"/>
      <c r="DIL163" s="285"/>
      <c r="DIM163" s="285"/>
      <c r="DIN163" s="285"/>
      <c r="DIO163" s="285"/>
      <c r="DIP163" s="286"/>
      <c r="DIQ163" s="287"/>
      <c r="DIR163" s="287"/>
      <c r="DIS163" s="285"/>
      <c r="DIT163" s="288"/>
      <c r="DIU163" s="288"/>
      <c r="DIV163" s="289"/>
      <c r="DIW163" s="285"/>
      <c r="DIX163" s="285"/>
      <c r="DIY163" s="285"/>
      <c r="DIZ163" s="285"/>
      <c r="DJA163" s="285"/>
      <c r="DJB163" s="283"/>
      <c r="DJC163" s="284"/>
      <c r="DJD163" s="285"/>
      <c r="DJE163" s="285"/>
      <c r="DJF163" s="285"/>
      <c r="DJG163" s="285"/>
      <c r="DJH163" s="285"/>
      <c r="DJI163" s="285"/>
      <c r="DJJ163" s="285"/>
      <c r="DJK163" s="285"/>
      <c r="DJL163" s="285"/>
      <c r="DJM163" s="286"/>
      <c r="DJN163" s="287"/>
      <c r="DJO163" s="287"/>
      <c r="DJP163" s="285"/>
      <c r="DJQ163" s="288"/>
      <c r="DJR163" s="288"/>
      <c r="DJS163" s="289"/>
      <c r="DJT163" s="285"/>
      <c r="DJU163" s="285"/>
      <c r="DJV163" s="285"/>
      <c r="DJW163" s="285"/>
      <c r="DJX163" s="285"/>
      <c r="DJY163" s="283"/>
      <c r="DJZ163" s="284"/>
      <c r="DKA163" s="285"/>
      <c r="DKB163" s="285"/>
      <c r="DKC163" s="285"/>
      <c r="DKD163" s="285"/>
      <c r="DKE163" s="285"/>
      <c r="DKF163" s="285"/>
      <c r="DKG163" s="285"/>
      <c r="DKH163" s="285"/>
      <c r="DKI163" s="285"/>
      <c r="DKJ163" s="286"/>
      <c r="DKK163" s="287"/>
      <c r="DKL163" s="287"/>
      <c r="DKM163" s="285"/>
      <c r="DKN163" s="288"/>
      <c r="DKO163" s="288"/>
      <c r="DKP163" s="289"/>
      <c r="DKQ163" s="285"/>
      <c r="DKR163" s="285"/>
      <c r="DKS163" s="285"/>
      <c r="DKT163" s="285"/>
      <c r="DKU163" s="285"/>
      <c r="DKV163" s="283"/>
      <c r="DKW163" s="284"/>
      <c r="DKX163" s="285"/>
      <c r="DKY163" s="285"/>
      <c r="DKZ163" s="285"/>
      <c r="DLA163" s="285"/>
      <c r="DLB163" s="285"/>
      <c r="DLC163" s="285"/>
      <c r="DLD163" s="285"/>
      <c r="DLE163" s="285"/>
      <c r="DLF163" s="285"/>
      <c r="DLG163" s="286"/>
      <c r="DLH163" s="287"/>
      <c r="DLI163" s="287"/>
      <c r="DLJ163" s="285"/>
      <c r="DLK163" s="288"/>
      <c r="DLL163" s="288"/>
      <c r="DLM163" s="289"/>
      <c r="DLN163" s="285"/>
      <c r="DLO163" s="285"/>
      <c r="DLP163" s="285"/>
      <c r="DLQ163" s="285"/>
      <c r="DLR163" s="285"/>
      <c r="DLS163" s="283"/>
      <c r="DLT163" s="284"/>
      <c r="DLU163" s="285"/>
      <c r="DLV163" s="285"/>
      <c r="DLW163" s="285"/>
      <c r="DLX163" s="285"/>
      <c r="DLY163" s="285"/>
      <c r="DLZ163" s="285"/>
      <c r="DMA163" s="285"/>
      <c r="DMB163" s="285"/>
      <c r="DMC163" s="285"/>
      <c r="DMD163" s="286"/>
      <c r="DME163" s="287"/>
      <c r="DMF163" s="287"/>
      <c r="DMG163" s="285"/>
      <c r="DMH163" s="288"/>
      <c r="DMI163" s="288"/>
      <c r="DMJ163" s="289"/>
      <c r="DMK163" s="285"/>
      <c r="DML163" s="285"/>
      <c r="DMM163" s="285"/>
      <c r="DMN163" s="285"/>
      <c r="DMO163" s="285"/>
      <c r="DMP163" s="283"/>
      <c r="DMQ163" s="284"/>
      <c r="DMR163" s="285"/>
      <c r="DMS163" s="285"/>
      <c r="DMT163" s="285"/>
      <c r="DMU163" s="285"/>
      <c r="DMV163" s="285"/>
      <c r="DMW163" s="285"/>
      <c r="DMX163" s="285"/>
      <c r="DMY163" s="285"/>
      <c r="DMZ163" s="285"/>
      <c r="DNA163" s="286"/>
      <c r="DNB163" s="287"/>
      <c r="DNC163" s="287"/>
      <c r="DND163" s="285"/>
      <c r="DNE163" s="288"/>
      <c r="DNF163" s="288"/>
      <c r="DNG163" s="289"/>
      <c r="DNH163" s="285"/>
      <c r="DNI163" s="285"/>
      <c r="DNJ163" s="285"/>
      <c r="DNK163" s="285"/>
      <c r="DNL163" s="285"/>
      <c r="DNM163" s="283"/>
      <c r="DNN163" s="284"/>
      <c r="DNO163" s="285"/>
      <c r="DNP163" s="285"/>
      <c r="DNQ163" s="285"/>
      <c r="DNR163" s="285"/>
      <c r="DNS163" s="285"/>
      <c r="DNT163" s="285"/>
      <c r="DNU163" s="285"/>
      <c r="DNV163" s="285"/>
      <c r="DNW163" s="285"/>
      <c r="DNX163" s="286"/>
      <c r="DNY163" s="287"/>
      <c r="DNZ163" s="287"/>
      <c r="DOA163" s="285"/>
      <c r="DOB163" s="288"/>
      <c r="DOC163" s="288"/>
      <c r="DOD163" s="289"/>
      <c r="DOE163" s="285"/>
      <c r="DOF163" s="285"/>
      <c r="DOG163" s="285"/>
      <c r="DOH163" s="285"/>
      <c r="DOI163" s="285"/>
      <c r="DOJ163" s="283"/>
      <c r="DOK163" s="284"/>
      <c r="DOL163" s="285"/>
      <c r="DOM163" s="285"/>
      <c r="DON163" s="285"/>
      <c r="DOO163" s="285"/>
      <c r="DOP163" s="285"/>
      <c r="DOQ163" s="285"/>
      <c r="DOR163" s="285"/>
      <c r="DOS163" s="285"/>
      <c r="DOT163" s="285"/>
      <c r="DOU163" s="286"/>
      <c r="DOV163" s="287"/>
      <c r="DOW163" s="287"/>
      <c r="DOX163" s="285"/>
      <c r="DOY163" s="288"/>
      <c r="DOZ163" s="288"/>
      <c r="DPA163" s="289"/>
      <c r="DPB163" s="285"/>
      <c r="DPC163" s="285"/>
      <c r="DPD163" s="285"/>
      <c r="DPE163" s="285"/>
      <c r="DPF163" s="285"/>
      <c r="DPG163" s="283"/>
      <c r="DPH163" s="284"/>
      <c r="DPI163" s="285"/>
      <c r="DPJ163" s="285"/>
      <c r="DPK163" s="285"/>
      <c r="DPL163" s="285"/>
      <c r="DPM163" s="285"/>
      <c r="DPN163" s="285"/>
      <c r="DPO163" s="285"/>
      <c r="DPP163" s="285"/>
      <c r="DPQ163" s="285"/>
      <c r="DPR163" s="286"/>
      <c r="DPS163" s="287"/>
      <c r="DPT163" s="287"/>
      <c r="DPU163" s="285"/>
      <c r="DPV163" s="288"/>
      <c r="DPW163" s="288"/>
      <c r="DPX163" s="289"/>
      <c r="DPY163" s="285"/>
      <c r="DPZ163" s="285"/>
      <c r="DQA163" s="285"/>
      <c r="DQB163" s="285"/>
      <c r="DQC163" s="285"/>
      <c r="DQD163" s="283"/>
      <c r="DQE163" s="284"/>
      <c r="DQF163" s="285"/>
      <c r="DQG163" s="285"/>
      <c r="DQH163" s="285"/>
      <c r="DQI163" s="285"/>
      <c r="DQJ163" s="285"/>
      <c r="DQK163" s="285"/>
      <c r="DQL163" s="285"/>
      <c r="DQM163" s="285"/>
      <c r="DQN163" s="285"/>
      <c r="DQO163" s="286"/>
      <c r="DQP163" s="287"/>
      <c r="DQQ163" s="287"/>
      <c r="DQR163" s="285"/>
      <c r="DQS163" s="288"/>
      <c r="DQT163" s="288"/>
      <c r="DQU163" s="289"/>
      <c r="DQV163" s="285"/>
      <c r="DQW163" s="285"/>
      <c r="DQX163" s="285"/>
      <c r="DQY163" s="285"/>
      <c r="DQZ163" s="285"/>
      <c r="DRA163" s="283"/>
      <c r="DRB163" s="284"/>
      <c r="DRC163" s="285"/>
      <c r="DRD163" s="285"/>
      <c r="DRE163" s="285"/>
      <c r="DRF163" s="285"/>
      <c r="DRG163" s="285"/>
      <c r="DRH163" s="285"/>
      <c r="DRI163" s="285"/>
      <c r="DRJ163" s="285"/>
      <c r="DRK163" s="285"/>
      <c r="DRL163" s="286"/>
      <c r="DRM163" s="287"/>
      <c r="DRN163" s="287"/>
      <c r="DRO163" s="285"/>
      <c r="DRP163" s="288"/>
      <c r="DRQ163" s="288"/>
      <c r="DRR163" s="289"/>
      <c r="DRS163" s="285"/>
      <c r="DRT163" s="285"/>
      <c r="DRU163" s="285"/>
      <c r="DRV163" s="285"/>
      <c r="DRW163" s="285"/>
      <c r="DRX163" s="283"/>
      <c r="DRY163" s="284"/>
      <c r="DRZ163" s="285"/>
      <c r="DSA163" s="285"/>
      <c r="DSB163" s="285"/>
      <c r="DSC163" s="285"/>
      <c r="DSD163" s="285"/>
      <c r="DSE163" s="285"/>
      <c r="DSF163" s="285"/>
      <c r="DSG163" s="285"/>
      <c r="DSH163" s="285"/>
      <c r="DSI163" s="286"/>
      <c r="DSJ163" s="287"/>
      <c r="DSK163" s="287"/>
      <c r="DSL163" s="285"/>
      <c r="DSM163" s="288"/>
      <c r="DSN163" s="288"/>
      <c r="DSO163" s="289"/>
      <c r="DSP163" s="285"/>
      <c r="DSQ163" s="285"/>
      <c r="DSR163" s="285"/>
      <c r="DSS163" s="285"/>
      <c r="DST163" s="285"/>
      <c r="DSU163" s="283"/>
      <c r="DSV163" s="284"/>
      <c r="DSW163" s="285"/>
      <c r="DSX163" s="285"/>
      <c r="DSY163" s="285"/>
      <c r="DSZ163" s="285"/>
      <c r="DTA163" s="285"/>
      <c r="DTB163" s="285"/>
      <c r="DTC163" s="285"/>
      <c r="DTD163" s="285"/>
      <c r="DTE163" s="285"/>
      <c r="DTF163" s="286"/>
      <c r="DTG163" s="287"/>
      <c r="DTH163" s="287"/>
      <c r="DTI163" s="285"/>
      <c r="DTJ163" s="288"/>
      <c r="DTK163" s="288"/>
      <c r="DTL163" s="289"/>
      <c r="DTM163" s="285"/>
      <c r="DTN163" s="285"/>
      <c r="DTO163" s="285"/>
      <c r="DTP163" s="285"/>
      <c r="DTQ163" s="285"/>
      <c r="DTR163" s="283"/>
      <c r="DTS163" s="284"/>
      <c r="DTT163" s="285"/>
      <c r="DTU163" s="285"/>
      <c r="DTV163" s="285"/>
      <c r="DTW163" s="285"/>
      <c r="DTX163" s="285"/>
      <c r="DTY163" s="285"/>
      <c r="DTZ163" s="285"/>
      <c r="DUA163" s="285"/>
      <c r="DUB163" s="285"/>
      <c r="DUC163" s="286"/>
      <c r="DUD163" s="287"/>
      <c r="DUE163" s="287"/>
      <c r="DUF163" s="285"/>
      <c r="DUG163" s="288"/>
      <c r="DUH163" s="288"/>
      <c r="DUI163" s="289"/>
      <c r="DUJ163" s="285"/>
      <c r="DUK163" s="285"/>
      <c r="DUL163" s="285"/>
      <c r="DUM163" s="285"/>
      <c r="DUN163" s="285"/>
      <c r="DUO163" s="283"/>
      <c r="DUP163" s="284"/>
      <c r="DUQ163" s="285"/>
      <c r="DUR163" s="285"/>
      <c r="DUS163" s="285"/>
      <c r="DUT163" s="285"/>
      <c r="DUU163" s="285"/>
      <c r="DUV163" s="285"/>
      <c r="DUW163" s="285"/>
      <c r="DUX163" s="285"/>
      <c r="DUY163" s="285"/>
      <c r="DUZ163" s="286"/>
      <c r="DVA163" s="287"/>
      <c r="DVB163" s="287"/>
      <c r="DVC163" s="285"/>
      <c r="DVD163" s="288"/>
      <c r="DVE163" s="288"/>
      <c r="DVF163" s="289"/>
      <c r="DVG163" s="285"/>
      <c r="DVH163" s="285"/>
      <c r="DVI163" s="285"/>
      <c r="DVJ163" s="285"/>
      <c r="DVK163" s="285"/>
      <c r="DVL163" s="283"/>
      <c r="DVM163" s="284"/>
      <c r="DVN163" s="285"/>
      <c r="DVO163" s="285"/>
      <c r="DVP163" s="285"/>
      <c r="DVQ163" s="285"/>
      <c r="DVR163" s="285"/>
      <c r="DVS163" s="285"/>
      <c r="DVT163" s="285"/>
      <c r="DVU163" s="285"/>
      <c r="DVV163" s="285"/>
      <c r="DVW163" s="286"/>
      <c r="DVX163" s="287"/>
      <c r="DVY163" s="287"/>
      <c r="DVZ163" s="285"/>
      <c r="DWA163" s="288"/>
      <c r="DWB163" s="288"/>
      <c r="DWC163" s="289"/>
      <c r="DWD163" s="285"/>
      <c r="DWE163" s="285"/>
      <c r="DWF163" s="285"/>
      <c r="DWG163" s="285"/>
      <c r="DWH163" s="285"/>
      <c r="DWI163" s="283"/>
      <c r="DWJ163" s="284"/>
      <c r="DWK163" s="285"/>
      <c r="DWL163" s="285"/>
      <c r="DWM163" s="285"/>
      <c r="DWN163" s="285"/>
      <c r="DWO163" s="285"/>
      <c r="DWP163" s="285"/>
      <c r="DWQ163" s="285"/>
      <c r="DWR163" s="285"/>
      <c r="DWS163" s="285"/>
      <c r="DWT163" s="286"/>
      <c r="DWU163" s="287"/>
      <c r="DWV163" s="287"/>
      <c r="DWW163" s="285"/>
      <c r="DWX163" s="288"/>
      <c r="DWY163" s="288"/>
      <c r="DWZ163" s="289"/>
      <c r="DXA163" s="285"/>
      <c r="DXB163" s="285"/>
      <c r="DXC163" s="285"/>
      <c r="DXD163" s="285"/>
      <c r="DXE163" s="285"/>
      <c r="DXF163" s="283"/>
      <c r="DXG163" s="284"/>
      <c r="DXH163" s="285"/>
      <c r="DXI163" s="285"/>
      <c r="DXJ163" s="285"/>
      <c r="DXK163" s="285"/>
      <c r="DXL163" s="285"/>
      <c r="DXM163" s="285"/>
      <c r="DXN163" s="285"/>
      <c r="DXO163" s="285"/>
      <c r="DXP163" s="285"/>
      <c r="DXQ163" s="286"/>
      <c r="DXR163" s="287"/>
      <c r="DXS163" s="287"/>
      <c r="DXT163" s="285"/>
      <c r="DXU163" s="288"/>
      <c r="DXV163" s="288"/>
      <c r="DXW163" s="289"/>
      <c r="DXX163" s="285"/>
      <c r="DXY163" s="285"/>
      <c r="DXZ163" s="285"/>
      <c r="DYA163" s="285"/>
      <c r="DYB163" s="285"/>
      <c r="DYC163" s="283"/>
      <c r="DYD163" s="284"/>
      <c r="DYE163" s="285"/>
      <c r="DYF163" s="285"/>
      <c r="DYG163" s="285"/>
      <c r="DYH163" s="285"/>
      <c r="DYI163" s="285"/>
      <c r="DYJ163" s="285"/>
      <c r="DYK163" s="285"/>
      <c r="DYL163" s="285"/>
      <c r="DYM163" s="285"/>
      <c r="DYN163" s="286"/>
      <c r="DYO163" s="287"/>
      <c r="DYP163" s="287"/>
      <c r="DYQ163" s="285"/>
      <c r="DYR163" s="288"/>
      <c r="DYS163" s="288"/>
      <c r="DYT163" s="289"/>
      <c r="DYU163" s="285"/>
      <c r="DYV163" s="285"/>
      <c r="DYW163" s="285"/>
      <c r="DYX163" s="285"/>
      <c r="DYY163" s="285"/>
      <c r="DYZ163" s="283"/>
      <c r="DZA163" s="284"/>
      <c r="DZB163" s="285"/>
      <c r="DZC163" s="285"/>
      <c r="DZD163" s="285"/>
      <c r="DZE163" s="285"/>
      <c r="DZF163" s="285"/>
      <c r="DZG163" s="285"/>
      <c r="DZH163" s="285"/>
      <c r="DZI163" s="285"/>
      <c r="DZJ163" s="285"/>
      <c r="DZK163" s="286"/>
      <c r="DZL163" s="287"/>
      <c r="DZM163" s="287"/>
      <c r="DZN163" s="285"/>
      <c r="DZO163" s="288"/>
      <c r="DZP163" s="288"/>
      <c r="DZQ163" s="289"/>
      <c r="DZR163" s="285"/>
      <c r="DZS163" s="285"/>
      <c r="DZT163" s="285"/>
      <c r="DZU163" s="285"/>
      <c r="DZV163" s="285"/>
      <c r="DZW163" s="283"/>
      <c r="DZX163" s="284"/>
      <c r="DZY163" s="285"/>
      <c r="DZZ163" s="285"/>
      <c r="EAA163" s="285"/>
      <c r="EAB163" s="285"/>
      <c r="EAC163" s="285"/>
      <c r="EAD163" s="285"/>
      <c r="EAE163" s="285"/>
      <c r="EAF163" s="285"/>
      <c r="EAG163" s="285"/>
      <c r="EAH163" s="286"/>
      <c r="EAI163" s="287"/>
      <c r="EAJ163" s="287"/>
      <c r="EAK163" s="285"/>
      <c r="EAL163" s="288"/>
      <c r="EAM163" s="288"/>
      <c r="EAN163" s="289"/>
      <c r="EAO163" s="285"/>
      <c r="EAP163" s="285"/>
      <c r="EAQ163" s="285"/>
      <c r="EAR163" s="285"/>
      <c r="EAS163" s="285"/>
      <c r="EAT163" s="283"/>
      <c r="EAU163" s="284"/>
      <c r="EAV163" s="285"/>
      <c r="EAW163" s="285"/>
      <c r="EAX163" s="285"/>
      <c r="EAY163" s="285"/>
      <c r="EAZ163" s="285"/>
      <c r="EBA163" s="285"/>
      <c r="EBB163" s="285"/>
      <c r="EBC163" s="285"/>
      <c r="EBD163" s="285"/>
      <c r="EBE163" s="286"/>
      <c r="EBF163" s="287"/>
      <c r="EBG163" s="287"/>
      <c r="EBH163" s="285"/>
      <c r="EBI163" s="288"/>
      <c r="EBJ163" s="288"/>
      <c r="EBK163" s="289"/>
      <c r="EBL163" s="285"/>
      <c r="EBM163" s="285"/>
      <c r="EBN163" s="285"/>
      <c r="EBO163" s="285"/>
      <c r="EBP163" s="285"/>
      <c r="EBQ163" s="283"/>
      <c r="EBR163" s="284"/>
      <c r="EBS163" s="285"/>
      <c r="EBT163" s="285"/>
      <c r="EBU163" s="285"/>
      <c r="EBV163" s="285"/>
      <c r="EBW163" s="285"/>
      <c r="EBX163" s="285"/>
      <c r="EBY163" s="285"/>
      <c r="EBZ163" s="285"/>
      <c r="ECA163" s="285"/>
      <c r="ECB163" s="286"/>
      <c r="ECC163" s="287"/>
      <c r="ECD163" s="287"/>
      <c r="ECE163" s="285"/>
      <c r="ECF163" s="288"/>
      <c r="ECG163" s="288"/>
      <c r="ECH163" s="289"/>
      <c r="ECI163" s="285"/>
      <c r="ECJ163" s="285"/>
      <c r="ECK163" s="285"/>
      <c r="ECL163" s="285"/>
      <c r="ECM163" s="285"/>
      <c r="ECN163" s="283"/>
      <c r="ECO163" s="284"/>
      <c r="ECP163" s="285"/>
      <c r="ECQ163" s="285"/>
      <c r="ECR163" s="285"/>
      <c r="ECS163" s="285"/>
      <c r="ECT163" s="285"/>
      <c r="ECU163" s="285"/>
      <c r="ECV163" s="285"/>
      <c r="ECW163" s="285"/>
      <c r="ECX163" s="285"/>
      <c r="ECY163" s="286"/>
      <c r="ECZ163" s="287"/>
      <c r="EDA163" s="287"/>
      <c r="EDB163" s="285"/>
      <c r="EDC163" s="288"/>
      <c r="EDD163" s="288"/>
      <c r="EDE163" s="289"/>
      <c r="EDF163" s="285"/>
      <c r="EDG163" s="285"/>
      <c r="EDH163" s="285"/>
      <c r="EDI163" s="285"/>
      <c r="EDJ163" s="285"/>
      <c r="EDK163" s="283"/>
      <c r="EDL163" s="284"/>
      <c r="EDM163" s="285"/>
      <c r="EDN163" s="285"/>
      <c r="EDO163" s="285"/>
      <c r="EDP163" s="285"/>
      <c r="EDQ163" s="285"/>
      <c r="EDR163" s="285"/>
      <c r="EDS163" s="285"/>
      <c r="EDT163" s="285"/>
      <c r="EDU163" s="285"/>
      <c r="EDV163" s="286"/>
      <c r="EDW163" s="287"/>
      <c r="EDX163" s="287"/>
      <c r="EDY163" s="285"/>
      <c r="EDZ163" s="288"/>
      <c r="EEA163" s="288"/>
      <c r="EEB163" s="289"/>
      <c r="EEC163" s="285"/>
      <c r="EED163" s="285"/>
      <c r="EEE163" s="285"/>
      <c r="EEF163" s="285"/>
      <c r="EEG163" s="285"/>
      <c r="EEH163" s="283"/>
      <c r="EEI163" s="284"/>
      <c r="EEJ163" s="285"/>
      <c r="EEK163" s="285"/>
      <c r="EEL163" s="285"/>
      <c r="EEM163" s="285"/>
      <c r="EEN163" s="285"/>
      <c r="EEO163" s="285"/>
      <c r="EEP163" s="285"/>
      <c r="EEQ163" s="285"/>
      <c r="EER163" s="285"/>
      <c r="EES163" s="286"/>
      <c r="EET163" s="287"/>
      <c r="EEU163" s="287"/>
      <c r="EEV163" s="285"/>
      <c r="EEW163" s="288"/>
      <c r="EEX163" s="288"/>
      <c r="EEY163" s="289"/>
      <c r="EEZ163" s="285"/>
      <c r="EFA163" s="285"/>
      <c r="EFB163" s="285"/>
      <c r="EFC163" s="285"/>
      <c r="EFD163" s="285"/>
      <c r="EFE163" s="283"/>
      <c r="EFF163" s="284"/>
      <c r="EFG163" s="285"/>
      <c r="EFH163" s="285"/>
      <c r="EFI163" s="285"/>
      <c r="EFJ163" s="285"/>
      <c r="EFK163" s="285"/>
      <c r="EFL163" s="285"/>
      <c r="EFM163" s="285"/>
      <c r="EFN163" s="285"/>
      <c r="EFO163" s="285"/>
      <c r="EFP163" s="286"/>
      <c r="EFQ163" s="287"/>
      <c r="EFR163" s="287"/>
      <c r="EFS163" s="285"/>
      <c r="EFT163" s="288"/>
      <c r="EFU163" s="288"/>
      <c r="EFV163" s="289"/>
      <c r="EFW163" s="285"/>
      <c r="EFX163" s="285"/>
      <c r="EFY163" s="285"/>
      <c r="EFZ163" s="285"/>
      <c r="EGA163" s="285"/>
      <c r="EGB163" s="283"/>
      <c r="EGC163" s="284"/>
      <c r="EGD163" s="285"/>
      <c r="EGE163" s="285"/>
      <c r="EGF163" s="285"/>
      <c r="EGG163" s="285"/>
      <c r="EGH163" s="285"/>
      <c r="EGI163" s="285"/>
      <c r="EGJ163" s="285"/>
      <c r="EGK163" s="285"/>
      <c r="EGL163" s="285"/>
      <c r="EGM163" s="286"/>
      <c r="EGN163" s="287"/>
      <c r="EGO163" s="287"/>
      <c r="EGP163" s="285"/>
      <c r="EGQ163" s="288"/>
      <c r="EGR163" s="288"/>
      <c r="EGS163" s="289"/>
      <c r="EGT163" s="285"/>
      <c r="EGU163" s="285"/>
      <c r="EGV163" s="285"/>
      <c r="EGW163" s="285"/>
      <c r="EGX163" s="285"/>
      <c r="EGY163" s="283"/>
      <c r="EGZ163" s="284"/>
      <c r="EHA163" s="285"/>
      <c r="EHB163" s="285"/>
      <c r="EHC163" s="285"/>
      <c r="EHD163" s="285"/>
      <c r="EHE163" s="285"/>
      <c r="EHF163" s="285"/>
      <c r="EHG163" s="285"/>
      <c r="EHH163" s="285"/>
      <c r="EHI163" s="285"/>
      <c r="EHJ163" s="286"/>
      <c r="EHK163" s="287"/>
      <c r="EHL163" s="287"/>
      <c r="EHM163" s="285"/>
      <c r="EHN163" s="288"/>
      <c r="EHO163" s="288"/>
      <c r="EHP163" s="289"/>
      <c r="EHQ163" s="285"/>
      <c r="EHR163" s="285"/>
      <c r="EHS163" s="285"/>
      <c r="EHT163" s="285"/>
      <c r="EHU163" s="285"/>
      <c r="EHV163" s="283"/>
      <c r="EHW163" s="284"/>
      <c r="EHX163" s="285"/>
      <c r="EHY163" s="285"/>
      <c r="EHZ163" s="285"/>
      <c r="EIA163" s="285"/>
      <c r="EIB163" s="285"/>
      <c r="EIC163" s="285"/>
      <c r="EID163" s="285"/>
      <c r="EIE163" s="285"/>
      <c r="EIF163" s="285"/>
      <c r="EIG163" s="286"/>
      <c r="EIH163" s="287"/>
      <c r="EII163" s="287"/>
      <c r="EIJ163" s="285"/>
      <c r="EIK163" s="288"/>
      <c r="EIL163" s="288"/>
      <c r="EIM163" s="289"/>
      <c r="EIN163" s="285"/>
      <c r="EIO163" s="285"/>
      <c r="EIP163" s="285"/>
      <c r="EIQ163" s="285"/>
      <c r="EIR163" s="285"/>
      <c r="EIS163" s="283"/>
      <c r="EIT163" s="284"/>
      <c r="EIU163" s="285"/>
      <c r="EIV163" s="285"/>
      <c r="EIW163" s="285"/>
      <c r="EIX163" s="285"/>
      <c r="EIY163" s="285"/>
      <c r="EIZ163" s="285"/>
      <c r="EJA163" s="285"/>
      <c r="EJB163" s="285"/>
      <c r="EJC163" s="285"/>
      <c r="EJD163" s="286"/>
      <c r="EJE163" s="287"/>
      <c r="EJF163" s="287"/>
      <c r="EJG163" s="285"/>
      <c r="EJH163" s="288"/>
      <c r="EJI163" s="288"/>
      <c r="EJJ163" s="289"/>
      <c r="EJK163" s="285"/>
      <c r="EJL163" s="285"/>
      <c r="EJM163" s="285"/>
      <c r="EJN163" s="285"/>
      <c r="EJO163" s="285"/>
      <c r="EJP163" s="283"/>
      <c r="EJQ163" s="284"/>
      <c r="EJR163" s="285"/>
      <c r="EJS163" s="285"/>
      <c r="EJT163" s="285"/>
      <c r="EJU163" s="285"/>
      <c r="EJV163" s="285"/>
      <c r="EJW163" s="285"/>
      <c r="EJX163" s="285"/>
      <c r="EJY163" s="285"/>
      <c r="EJZ163" s="285"/>
      <c r="EKA163" s="286"/>
      <c r="EKB163" s="287"/>
      <c r="EKC163" s="287"/>
      <c r="EKD163" s="285"/>
      <c r="EKE163" s="288"/>
      <c r="EKF163" s="288"/>
      <c r="EKG163" s="289"/>
      <c r="EKH163" s="285"/>
      <c r="EKI163" s="285"/>
      <c r="EKJ163" s="285"/>
      <c r="EKK163" s="285"/>
      <c r="EKL163" s="285"/>
      <c r="EKM163" s="283"/>
      <c r="EKN163" s="284"/>
      <c r="EKO163" s="285"/>
      <c r="EKP163" s="285"/>
      <c r="EKQ163" s="285"/>
      <c r="EKR163" s="285"/>
      <c r="EKS163" s="285"/>
      <c r="EKT163" s="285"/>
      <c r="EKU163" s="285"/>
      <c r="EKV163" s="285"/>
      <c r="EKW163" s="285"/>
      <c r="EKX163" s="286"/>
      <c r="EKY163" s="287"/>
      <c r="EKZ163" s="287"/>
      <c r="ELA163" s="285"/>
      <c r="ELB163" s="288"/>
      <c r="ELC163" s="288"/>
      <c r="ELD163" s="289"/>
      <c r="ELE163" s="285"/>
      <c r="ELF163" s="285"/>
      <c r="ELG163" s="285"/>
      <c r="ELH163" s="285"/>
      <c r="ELI163" s="285"/>
      <c r="ELJ163" s="283"/>
      <c r="ELK163" s="284"/>
      <c r="ELL163" s="285"/>
      <c r="ELM163" s="285"/>
      <c r="ELN163" s="285"/>
      <c r="ELO163" s="285"/>
      <c r="ELP163" s="285"/>
      <c r="ELQ163" s="285"/>
      <c r="ELR163" s="285"/>
      <c r="ELS163" s="285"/>
      <c r="ELT163" s="285"/>
      <c r="ELU163" s="286"/>
      <c r="ELV163" s="287"/>
      <c r="ELW163" s="287"/>
      <c r="ELX163" s="285"/>
      <c r="ELY163" s="288"/>
      <c r="ELZ163" s="288"/>
      <c r="EMA163" s="289"/>
      <c r="EMB163" s="285"/>
      <c r="EMC163" s="285"/>
      <c r="EMD163" s="285"/>
      <c r="EME163" s="285"/>
      <c r="EMF163" s="285"/>
      <c r="EMG163" s="283"/>
      <c r="EMH163" s="284"/>
      <c r="EMI163" s="285"/>
      <c r="EMJ163" s="285"/>
      <c r="EMK163" s="285"/>
      <c r="EML163" s="285"/>
      <c r="EMM163" s="285"/>
      <c r="EMN163" s="285"/>
      <c r="EMO163" s="285"/>
      <c r="EMP163" s="285"/>
      <c r="EMQ163" s="285"/>
      <c r="EMR163" s="286"/>
      <c r="EMS163" s="287"/>
      <c r="EMT163" s="287"/>
      <c r="EMU163" s="285"/>
      <c r="EMV163" s="288"/>
      <c r="EMW163" s="288"/>
      <c r="EMX163" s="289"/>
      <c r="EMY163" s="285"/>
      <c r="EMZ163" s="285"/>
      <c r="ENA163" s="285"/>
      <c r="ENB163" s="285"/>
      <c r="ENC163" s="285"/>
      <c r="END163" s="283"/>
      <c r="ENE163" s="284"/>
      <c r="ENF163" s="285"/>
      <c r="ENG163" s="285"/>
      <c r="ENH163" s="285"/>
      <c r="ENI163" s="285"/>
      <c r="ENJ163" s="285"/>
      <c r="ENK163" s="285"/>
      <c r="ENL163" s="285"/>
      <c r="ENM163" s="285"/>
      <c r="ENN163" s="285"/>
      <c r="ENO163" s="286"/>
      <c r="ENP163" s="287"/>
      <c r="ENQ163" s="287"/>
      <c r="ENR163" s="285"/>
      <c r="ENS163" s="288"/>
      <c r="ENT163" s="288"/>
      <c r="ENU163" s="289"/>
      <c r="ENV163" s="285"/>
      <c r="ENW163" s="285"/>
      <c r="ENX163" s="285"/>
      <c r="ENY163" s="285"/>
      <c r="ENZ163" s="285"/>
      <c r="EOA163" s="283"/>
      <c r="EOB163" s="284"/>
      <c r="EOC163" s="285"/>
      <c r="EOD163" s="285"/>
      <c r="EOE163" s="285"/>
      <c r="EOF163" s="285"/>
      <c r="EOG163" s="285"/>
      <c r="EOH163" s="285"/>
      <c r="EOI163" s="285"/>
      <c r="EOJ163" s="285"/>
      <c r="EOK163" s="285"/>
      <c r="EOL163" s="286"/>
      <c r="EOM163" s="287"/>
      <c r="EON163" s="287"/>
      <c r="EOO163" s="285"/>
      <c r="EOP163" s="288"/>
      <c r="EOQ163" s="288"/>
      <c r="EOR163" s="289"/>
      <c r="EOS163" s="285"/>
      <c r="EOT163" s="285"/>
      <c r="EOU163" s="285"/>
      <c r="EOV163" s="285"/>
      <c r="EOW163" s="285"/>
      <c r="EOX163" s="283"/>
      <c r="EOY163" s="284"/>
      <c r="EOZ163" s="285"/>
      <c r="EPA163" s="285"/>
      <c r="EPB163" s="285"/>
      <c r="EPC163" s="285"/>
      <c r="EPD163" s="285"/>
      <c r="EPE163" s="285"/>
      <c r="EPF163" s="285"/>
      <c r="EPG163" s="285"/>
      <c r="EPH163" s="285"/>
      <c r="EPI163" s="286"/>
      <c r="EPJ163" s="287"/>
      <c r="EPK163" s="287"/>
      <c r="EPL163" s="285"/>
      <c r="EPM163" s="288"/>
      <c r="EPN163" s="288"/>
      <c r="EPO163" s="289"/>
      <c r="EPP163" s="285"/>
      <c r="EPQ163" s="285"/>
      <c r="EPR163" s="285"/>
      <c r="EPS163" s="285"/>
      <c r="EPT163" s="285"/>
      <c r="EPU163" s="283"/>
      <c r="EPV163" s="284"/>
      <c r="EPW163" s="285"/>
      <c r="EPX163" s="285"/>
      <c r="EPY163" s="285"/>
      <c r="EPZ163" s="285"/>
      <c r="EQA163" s="285"/>
      <c r="EQB163" s="285"/>
      <c r="EQC163" s="285"/>
      <c r="EQD163" s="285"/>
      <c r="EQE163" s="285"/>
      <c r="EQF163" s="286"/>
      <c r="EQG163" s="287"/>
      <c r="EQH163" s="287"/>
      <c r="EQI163" s="285"/>
      <c r="EQJ163" s="288"/>
      <c r="EQK163" s="288"/>
      <c r="EQL163" s="289"/>
      <c r="EQM163" s="285"/>
      <c r="EQN163" s="285"/>
      <c r="EQO163" s="285"/>
      <c r="EQP163" s="285"/>
      <c r="EQQ163" s="285"/>
      <c r="EQR163" s="283"/>
      <c r="EQS163" s="284"/>
      <c r="EQT163" s="285"/>
      <c r="EQU163" s="285"/>
      <c r="EQV163" s="285"/>
      <c r="EQW163" s="285"/>
      <c r="EQX163" s="285"/>
      <c r="EQY163" s="285"/>
      <c r="EQZ163" s="285"/>
      <c r="ERA163" s="285"/>
      <c r="ERB163" s="285"/>
      <c r="ERC163" s="286"/>
      <c r="ERD163" s="287"/>
      <c r="ERE163" s="287"/>
      <c r="ERF163" s="285"/>
      <c r="ERG163" s="288"/>
      <c r="ERH163" s="288"/>
      <c r="ERI163" s="289"/>
      <c r="ERJ163" s="285"/>
      <c r="ERK163" s="285"/>
      <c r="ERL163" s="285"/>
      <c r="ERM163" s="285"/>
      <c r="ERN163" s="285"/>
      <c r="ERO163" s="283"/>
      <c r="ERP163" s="284"/>
      <c r="ERQ163" s="285"/>
      <c r="ERR163" s="285"/>
      <c r="ERS163" s="285"/>
      <c r="ERT163" s="285"/>
      <c r="ERU163" s="285"/>
      <c r="ERV163" s="285"/>
      <c r="ERW163" s="285"/>
      <c r="ERX163" s="285"/>
      <c r="ERY163" s="285"/>
      <c r="ERZ163" s="286"/>
      <c r="ESA163" s="287"/>
      <c r="ESB163" s="287"/>
      <c r="ESC163" s="285"/>
      <c r="ESD163" s="288"/>
      <c r="ESE163" s="288"/>
      <c r="ESF163" s="289"/>
      <c r="ESG163" s="285"/>
      <c r="ESH163" s="285"/>
      <c r="ESI163" s="285"/>
      <c r="ESJ163" s="285"/>
      <c r="ESK163" s="285"/>
      <c r="ESL163" s="283"/>
      <c r="ESM163" s="284"/>
      <c r="ESN163" s="285"/>
      <c r="ESO163" s="285"/>
      <c r="ESP163" s="285"/>
      <c r="ESQ163" s="285"/>
      <c r="ESR163" s="285"/>
      <c r="ESS163" s="285"/>
      <c r="EST163" s="285"/>
      <c r="ESU163" s="285"/>
      <c r="ESV163" s="285"/>
      <c r="ESW163" s="286"/>
      <c r="ESX163" s="287"/>
      <c r="ESY163" s="287"/>
      <c r="ESZ163" s="285"/>
      <c r="ETA163" s="288"/>
      <c r="ETB163" s="288"/>
      <c r="ETC163" s="289"/>
      <c r="ETD163" s="285"/>
      <c r="ETE163" s="285"/>
      <c r="ETF163" s="285"/>
      <c r="ETG163" s="285"/>
      <c r="ETH163" s="285"/>
      <c r="ETI163" s="283"/>
      <c r="ETJ163" s="284"/>
      <c r="ETK163" s="285"/>
      <c r="ETL163" s="285"/>
      <c r="ETM163" s="285"/>
      <c r="ETN163" s="285"/>
      <c r="ETO163" s="285"/>
      <c r="ETP163" s="285"/>
      <c r="ETQ163" s="285"/>
      <c r="ETR163" s="285"/>
      <c r="ETS163" s="285"/>
      <c r="ETT163" s="286"/>
      <c r="ETU163" s="287"/>
      <c r="ETV163" s="287"/>
      <c r="ETW163" s="285"/>
      <c r="ETX163" s="288"/>
      <c r="ETY163" s="288"/>
      <c r="ETZ163" s="289"/>
      <c r="EUA163" s="285"/>
      <c r="EUB163" s="285"/>
      <c r="EUC163" s="285"/>
      <c r="EUD163" s="285"/>
      <c r="EUE163" s="285"/>
      <c r="EUF163" s="283"/>
      <c r="EUG163" s="284"/>
      <c r="EUH163" s="285"/>
      <c r="EUI163" s="285"/>
      <c r="EUJ163" s="285"/>
      <c r="EUK163" s="285"/>
      <c r="EUL163" s="285"/>
      <c r="EUM163" s="285"/>
      <c r="EUN163" s="285"/>
      <c r="EUO163" s="285"/>
      <c r="EUP163" s="285"/>
      <c r="EUQ163" s="286"/>
      <c r="EUR163" s="287"/>
      <c r="EUS163" s="287"/>
      <c r="EUT163" s="285"/>
      <c r="EUU163" s="288"/>
      <c r="EUV163" s="288"/>
      <c r="EUW163" s="289"/>
      <c r="EUX163" s="285"/>
      <c r="EUY163" s="285"/>
      <c r="EUZ163" s="285"/>
      <c r="EVA163" s="285"/>
      <c r="EVB163" s="285"/>
      <c r="EVC163" s="283"/>
      <c r="EVD163" s="284"/>
      <c r="EVE163" s="285"/>
      <c r="EVF163" s="285"/>
      <c r="EVG163" s="285"/>
      <c r="EVH163" s="285"/>
      <c r="EVI163" s="285"/>
      <c r="EVJ163" s="285"/>
      <c r="EVK163" s="285"/>
      <c r="EVL163" s="285"/>
      <c r="EVM163" s="285"/>
      <c r="EVN163" s="286"/>
      <c r="EVO163" s="287"/>
      <c r="EVP163" s="287"/>
      <c r="EVQ163" s="285"/>
      <c r="EVR163" s="288"/>
      <c r="EVS163" s="288"/>
      <c r="EVT163" s="289"/>
      <c r="EVU163" s="285"/>
      <c r="EVV163" s="285"/>
      <c r="EVW163" s="285"/>
      <c r="EVX163" s="285"/>
      <c r="EVY163" s="285"/>
      <c r="EVZ163" s="283"/>
      <c r="EWA163" s="284"/>
      <c r="EWB163" s="285"/>
      <c r="EWC163" s="285"/>
      <c r="EWD163" s="285"/>
      <c r="EWE163" s="285"/>
      <c r="EWF163" s="285"/>
      <c r="EWG163" s="285"/>
      <c r="EWH163" s="285"/>
      <c r="EWI163" s="285"/>
      <c r="EWJ163" s="285"/>
      <c r="EWK163" s="286"/>
      <c r="EWL163" s="287"/>
      <c r="EWM163" s="287"/>
      <c r="EWN163" s="285"/>
      <c r="EWO163" s="288"/>
      <c r="EWP163" s="288"/>
      <c r="EWQ163" s="289"/>
      <c r="EWR163" s="285"/>
      <c r="EWS163" s="285"/>
      <c r="EWT163" s="285"/>
      <c r="EWU163" s="285"/>
      <c r="EWV163" s="285"/>
      <c r="EWW163" s="283"/>
      <c r="EWX163" s="284"/>
      <c r="EWY163" s="285"/>
      <c r="EWZ163" s="285"/>
      <c r="EXA163" s="285"/>
      <c r="EXB163" s="285"/>
      <c r="EXC163" s="285"/>
      <c r="EXD163" s="285"/>
      <c r="EXE163" s="285"/>
      <c r="EXF163" s="285"/>
      <c r="EXG163" s="285"/>
      <c r="EXH163" s="286"/>
      <c r="EXI163" s="287"/>
      <c r="EXJ163" s="287"/>
      <c r="EXK163" s="285"/>
      <c r="EXL163" s="288"/>
      <c r="EXM163" s="288"/>
      <c r="EXN163" s="289"/>
      <c r="EXO163" s="285"/>
      <c r="EXP163" s="285"/>
      <c r="EXQ163" s="285"/>
      <c r="EXR163" s="285"/>
      <c r="EXS163" s="285"/>
      <c r="EXT163" s="283"/>
      <c r="EXU163" s="284"/>
      <c r="EXV163" s="285"/>
      <c r="EXW163" s="285"/>
      <c r="EXX163" s="285"/>
      <c r="EXY163" s="285"/>
      <c r="EXZ163" s="285"/>
      <c r="EYA163" s="285"/>
      <c r="EYB163" s="285"/>
      <c r="EYC163" s="285"/>
      <c r="EYD163" s="285"/>
      <c r="EYE163" s="286"/>
      <c r="EYF163" s="287"/>
      <c r="EYG163" s="287"/>
      <c r="EYH163" s="285"/>
      <c r="EYI163" s="288"/>
      <c r="EYJ163" s="288"/>
      <c r="EYK163" s="289"/>
      <c r="EYL163" s="285"/>
      <c r="EYM163" s="285"/>
      <c r="EYN163" s="285"/>
      <c r="EYO163" s="285"/>
      <c r="EYP163" s="285"/>
      <c r="EYQ163" s="283"/>
      <c r="EYR163" s="284"/>
      <c r="EYS163" s="285"/>
      <c r="EYT163" s="285"/>
      <c r="EYU163" s="285"/>
      <c r="EYV163" s="285"/>
      <c r="EYW163" s="285"/>
      <c r="EYX163" s="285"/>
      <c r="EYY163" s="285"/>
      <c r="EYZ163" s="285"/>
      <c r="EZA163" s="285"/>
      <c r="EZB163" s="286"/>
      <c r="EZC163" s="287"/>
      <c r="EZD163" s="287"/>
      <c r="EZE163" s="285"/>
      <c r="EZF163" s="288"/>
      <c r="EZG163" s="288"/>
      <c r="EZH163" s="289"/>
      <c r="EZI163" s="285"/>
      <c r="EZJ163" s="285"/>
      <c r="EZK163" s="285"/>
      <c r="EZL163" s="285"/>
      <c r="EZM163" s="285"/>
      <c r="EZN163" s="283"/>
      <c r="EZO163" s="284"/>
      <c r="EZP163" s="285"/>
      <c r="EZQ163" s="285"/>
      <c r="EZR163" s="285"/>
      <c r="EZS163" s="285"/>
      <c r="EZT163" s="285"/>
      <c r="EZU163" s="285"/>
      <c r="EZV163" s="285"/>
      <c r="EZW163" s="285"/>
      <c r="EZX163" s="285"/>
      <c r="EZY163" s="286"/>
      <c r="EZZ163" s="287"/>
      <c r="FAA163" s="287"/>
      <c r="FAB163" s="285"/>
      <c r="FAC163" s="288"/>
      <c r="FAD163" s="288"/>
      <c r="FAE163" s="289"/>
      <c r="FAF163" s="285"/>
      <c r="FAG163" s="285"/>
      <c r="FAH163" s="285"/>
      <c r="FAI163" s="285"/>
      <c r="FAJ163" s="285"/>
      <c r="FAK163" s="283"/>
      <c r="FAL163" s="284"/>
      <c r="FAM163" s="285"/>
      <c r="FAN163" s="285"/>
      <c r="FAO163" s="285"/>
      <c r="FAP163" s="285"/>
      <c r="FAQ163" s="285"/>
      <c r="FAR163" s="285"/>
      <c r="FAS163" s="285"/>
      <c r="FAT163" s="285"/>
      <c r="FAU163" s="285"/>
      <c r="FAV163" s="286"/>
      <c r="FAW163" s="287"/>
      <c r="FAX163" s="287"/>
      <c r="FAY163" s="285"/>
      <c r="FAZ163" s="288"/>
      <c r="FBA163" s="288"/>
      <c r="FBB163" s="289"/>
      <c r="FBC163" s="285"/>
      <c r="FBD163" s="285"/>
      <c r="FBE163" s="285"/>
      <c r="FBF163" s="285"/>
      <c r="FBG163" s="285"/>
      <c r="FBH163" s="283"/>
      <c r="FBI163" s="284"/>
      <c r="FBJ163" s="285"/>
      <c r="FBK163" s="285"/>
      <c r="FBL163" s="285"/>
      <c r="FBM163" s="285"/>
      <c r="FBN163" s="285"/>
      <c r="FBO163" s="285"/>
      <c r="FBP163" s="285"/>
      <c r="FBQ163" s="285"/>
      <c r="FBR163" s="285"/>
      <c r="FBS163" s="286"/>
      <c r="FBT163" s="287"/>
      <c r="FBU163" s="287"/>
      <c r="FBV163" s="285"/>
      <c r="FBW163" s="288"/>
      <c r="FBX163" s="288"/>
      <c r="FBY163" s="289"/>
      <c r="FBZ163" s="285"/>
      <c r="FCA163" s="285"/>
      <c r="FCB163" s="285"/>
      <c r="FCC163" s="285"/>
      <c r="FCD163" s="285"/>
      <c r="FCE163" s="283"/>
      <c r="FCF163" s="284"/>
      <c r="FCG163" s="285"/>
      <c r="FCH163" s="285"/>
      <c r="FCI163" s="285"/>
      <c r="FCJ163" s="285"/>
      <c r="FCK163" s="285"/>
      <c r="FCL163" s="285"/>
      <c r="FCM163" s="285"/>
      <c r="FCN163" s="285"/>
      <c r="FCO163" s="285"/>
      <c r="FCP163" s="286"/>
      <c r="FCQ163" s="287"/>
      <c r="FCR163" s="287"/>
      <c r="FCS163" s="285"/>
      <c r="FCT163" s="288"/>
      <c r="FCU163" s="288"/>
      <c r="FCV163" s="289"/>
      <c r="FCW163" s="285"/>
      <c r="FCX163" s="285"/>
      <c r="FCY163" s="285"/>
      <c r="FCZ163" s="285"/>
      <c r="FDA163" s="285"/>
      <c r="FDB163" s="283"/>
      <c r="FDC163" s="284"/>
      <c r="FDD163" s="285"/>
      <c r="FDE163" s="285"/>
      <c r="FDF163" s="285"/>
      <c r="FDG163" s="285"/>
      <c r="FDH163" s="285"/>
      <c r="FDI163" s="285"/>
      <c r="FDJ163" s="285"/>
      <c r="FDK163" s="285"/>
      <c r="FDL163" s="285"/>
      <c r="FDM163" s="286"/>
      <c r="FDN163" s="287"/>
      <c r="FDO163" s="287"/>
      <c r="FDP163" s="285"/>
      <c r="FDQ163" s="288"/>
      <c r="FDR163" s="288"/>
      <c r="FDS163" s="289"/>
      <c r="FDT163" s="285"/>
      <c r="FDU163" s="285"/>
      <c r="FDV163" s="285"/>
      <c r="FDW163" s="285"/>
      <c r="FDX163" s="285"/>
      <c r="FDY163" s="283"/>
      <c r="FDZ163" s="284"/>
      <c r="FEA163" s="285"/>
      <c r="FEB163" s="285"/>
      <c r="FEC163" s="285"/>
      <c r="FED163" s="285"/>
      <c r="FEE163" s="285"/>
      <c r="FEF163" s="285"/>
      <c r="FEG163" s="285"/>
      <c r="FEH163" s="285"/>
      <c r="FEI163" s="285"/>
      <c r="FEJ163" s="286"/>
      <c r="FEK163" s="287"/>
      <c r="FEL163" s="287"/>
      <c r="FEM163" s="285"/>
      <c r="FEN163" s="288"/>
      <c r="FEO163" s="288"/>
      <c r="FEP163" s="289"/>
      <c r="FEQ163" s="285"/>
      <c r="FER163" s="285"/>
      <c r="FES163" s="285"/>
      <c r="FET163" s="285"/>
      <c r="FEU163" s="285"/>
      <c r="FEV163" s="283"/>
      <c r="FEW163" s="284"/>
      <c r="FEX163" s="285"/>
      <c r="FEY163" s="285"/>
      <c r="FEZ163" s="285"/>
      <c r="FFA163" s="285"/>
      <c r="FFB163" s="285"/>
      <c r="FFC163" s="285"/>
      <c r="FFD163" s="285"/>
      <c r="FFE163" s="285"/>
      <c r="FFF163" s="285"/>
      <c r="FFG163" s="286"/>
      <c r="FFH163" s="287"/>
      <c r="FFI163" s="287"/>
      <c r="FFJ163" s="285"/>
      <c r="FFK163" s="288"/>
      <c r="FFL163" s="288"/>
      <c r="FFM163" s="289"/>
      <c r="FFN163" s="285"/>
      <c r="FFO163" s="285"/>
      <c r="FFP163" s="285"/>
      <c r="FFQ163" s="285"/>
      <c r="FFR163" s="285"/>
      <c r="FFS163" s="283"/>
      <c r="FFT163" s="284"/>
      <c r="FFU163" s="285"/>
      <c r="FFV163" s="285"/>
      <c r="FFW163" s="285"/>
      <c r="FFX163" s="285"/>
      <c r="FFY163" s="285"/>
      <c r="FFZ163" s="285"/>
      <c r="FGA163" s="285"/>
      <c r="FGB163" s="285"/>
      <c r="FGC163" s="285"/>
      <c r="FGD163" s="286"/>
      <c r="FGE163" s="287"/>
      <c r="FGF163" s="287"/>
      <c r="FGG163" s="285"/>
      <c r="FGH163" s="288"/>
      <c r="FGI163" s="288"/>
      <c r="FGJ163" s="289"/>
      <c r="FGK163" s="285"/>
      <c r="FGL163" s="285"/>
      <c r="FGM163" s="285"/>
      <c r="FGN163" s="285"/>
      <c r="FGO163" s="285"/>
      <c r="FGP163" s="283"/>
      <c r="FGQ163" s="284"/>
      <c r="FGR163" s="285"/>
      <c r="FGS163" s="285"/>
      <c r="FGT163" s="285"/>
      <c r="FGU163" s="285"/>
      <c r="FGV163" s="285"/>
      <c r="FGW163" s="285"/>
      <c r="FGX163" s="285"/>
      <c r="FGY163" s="285"/>
      <c r="FGZ163" s="285"/>
      <c r="FHA163" s="286"/>
      <c r="FHB163" s="287"/>
      <c r="FHC163" s="287"/>
      <c r="FHD163" s="285"/>
      <c r="FHE163" s="288"/>
      <c r="FHF163" s="288"/>
      <c r="FHG163" s="289"/>
      <c r="FHH163" s="285"/>
      <c r="FHI163" s="285"/>
      <c r="FHJ163" s="285"/>
      <c r="FHK163" s="285"/>
      <c r="FHL163" s="285"/>
      <c r="FHM163" s="283"/>
      <c r="FHN163" s="284"/>
      <c r="FHO163" s="285"/>
      <c r="FHP163" s="285"/>
      <c r="FHQ163" s="285"/>
      <c r="FHR163" s="285"/>
      <c r="FHS163" s="285"/>
      <c r="FHT163" s="285"/>
      <c r="FHU163" s="285"/>
      <c r="FHV163" s="285"/>
      <c r="FHW163" s="285"/>
      <c r="FHX163" s="286"/>
      <c r="FHY163" s="287"/>
      <c r="FHZ163" s="287"/>
      <c r="FIA163" s="285"/>
      <c r="FIB163" s="288"/>
      <c r="FIC163" s="288"/>
      <c r="FID163" s="289"/>
      <c r="FIE163" s="285"/>
      <c r="FIF163" s="285"/>
      <c r="FIG163" s="285"/>
      <c r="FIH163" s="285"/>
      <c r="FII163" s="285"/>
      <c r="FIJ163" s="283"/>
      <c r="FIK163" s="284"/>
      <c r="FIL163" s="285"/>
      <c r="FIM163" s="285"/>
      <c r="FIN163" s="285"/>
      <c r="FIO163" s="285"/>
      <c r="FIP163" s="285"/>
      <c r="FIQ163" s="285"/>
      <c r="FIR163" s="285"/>
      <c r="FIS163" s="285"/>
      <c r="FIT163" s="285"/>
      <c r="FIU163" s="286"/>
      <c r="FIV163" s="287"/>
      <c r="FIW163" s="287"/>
      <c r="FIX163" s="285"/>
      <c r="FIY163" s="288"/>
      <c r="FIZ163" s="288"/>
      <c r="FJA163" s="289"/>
      <c r="FJB163" s="285"/>
      <c r="FJC163" s="285"/>
      <c r="FJD163" s="285"/>
      <c r="FJE163" s="285"/>
      <c r="FJF163" s="285"/>
      <c r="FJG163" s="283"/>
      <c r="FJH163" s="284"/>
      <c r="FJI163" s="285"/>
      <c r="FJJ163" s="285"/>
      <c r="FJK163" s="285"/>
      <c r="FJL163" s="285"/>
      <c r="FJM163" s="285"/>
      <c r="FJN163" s="285"/>
      <c r="FJO163" s="285"/>
      <c r="FJP163" s="285"/>
      <c r="FJQ163" s="285"/>
      <c r="FJR163" s="286"/>
      <c r="FJS163" s="287"/>
      <c r="FJT163" s="287"/>
      <c r="FJU163" s="285"/>
      <c r="FJV163" s="288"/>
      <c r="FJW163" s="288"/>
      <c r="FJX163" s="289"/>
      <c r="FJY163" s="285"/>
      <c r="FJZ163" s="285"/>
      <c r="FKA163" s="285"/>
      <c r="FKB163" s="285"/>
      <c r="FKC163" s="285"/>
      <c r="FKD163" s="283"/>
      <c r="FKE163" s="284"/>
      <c r="FKF163" s="285"/>
      <c r="FKG163" s="285"/>
      <c r="FKH163" s="285"/>
      <c r="FKI163" s="285"/>
      <c r="FKJ163" s="285"/>
      <c r="FKK163" s="285"/>
      <c r="FKL163" s="285"/>
      <c r="FKM163" s="285"/>
      <c r="FKN163" s="285"/>
      <c r="FKO163" s="286"/>
      <c r="FKP163" s="287"/>
      <c r="FKQ163" s="287"/>
      <c r="FKR163" s="285"/>
      <c r="FKS163" s="288"/>
      <c r="FKT163" s="288"/>
      <c r="FKU163" s="289"/>
      <c r="FKV163" s="285"/>
      <c r="FKW163" s="285"/>
      <c r="FKX163" s="285"/>
      <c r="FKY163" s="285"/>
      <c r="FKZ163" s="285"/>
      <c r="FLA163" s="283"/>
      <c r="FLB163" s="284"/>
      <c r="FLC163" s="285"/>
      <c r="FLD163" s="285"/>
      <c r="FLE163" s="285"/>
      <c r="FLF163" s="285"/>
      <c r="FLG163" s="285"/>
      <c r="FLH163" s="285"/>
      <c r="FLI163" s="285"/>
      <c r="FLJ163" s="285"/>
      <c r="FLK163" s="285"/>
      <c r="FLL163" s="286"/>
      <c r="FLM163" s="287"/>
      <c r="FLN163" s="287"/>
      <c r="FLO163" s="285"/>
      <c r="FLP163" s="288"/>
      <c r="FLQ163" s="288"/>
      <c r="FLR163" s="289"/>
      <c r="FLS163" s="285"/>
      <c r="FLT163" s="285"/>
      <c r="FLU163" s="285"/>
      <c r="FLV163" s="285"/>
      <c r="FLW163" s="285"/>
      <c r="FLX163" s="283"/>
      <c r="FLY163" s="284"/>
      <c r="FLZ163" s="285"/>
      <c r="FMA163" s="285"/>
      <c r="FMB163" s="285"/>
      <c r="FMC163" s="285"/>
      <c r="FMD163" s="285"/>
      <c r="FME163" s="285"/>
      <c r="FMF163" s="285"/>
      <c r="FMG163" s="285"/>
      <c r="FMH163" s="285"/>
      <c r="FMI163" s="286"/>
      <c r="FMJ163" s="287"/>
      <c r="FMK163" s="287"/>
      <c r="FML163" s="285"/>
      <c r="FMM163" s="288"/>
      <c r="FMN163" s="288"/>
      <c r="FMO163" s="289"/>
      <c r="FMP163" s="285"/>
      <c r="FMQ163" s="285"/>
      <c r="FMR163" s="285"/>
      <c r="FMS163" s="285"/>
      <c r="FMT163" s="285"/>
      <c r="FMU163" s="283"/>
      <c r="FMV163" s="284"/>
      <c r="FMW163" s="285"/>
      <c r="FMX163" s="285"/>
      <c r="FMY163" s="285"/>
      <c r="FMZ163" s="285"/>
      <c r="FNA163" s="285"/>
      <c r="FNB163" s="285"/>
      <c r="FNC163" s="285"/>
      <c r="FND163" s="285"/>
      <c r="FNE163" s="285"/>
      <c r="FNF163" s="286"/>
      <c r="FNG163" s="287"/>
      <c r="FNH163" s="287"/>
      <c r="FNI163" s="285"/>
      <c r="FNJ163" s="288"/>
      <c r="FNK163" s="288"/>
      <c r="FNL163" s="289"/>
      <c r="FNM163" s="285"/>
      <c r="FNN163" s="285"/>
      <c r="FNO163" s="285"/>
      <c r="FNP163" s="285"/>
      <c r="FNQ163" s="285"/>
      <c r="FNR163" s="283"/>
      <c r="FNS163" s="284"/>
      <c r="FNT163" s="285"/>
      <c r="FNU163" s="285"/>
      <c r="FNV163" s="285"/>
      <c r="FNW163" s="285"/>
      <c r="FNX163" s="285"/>
      <c r="FNY163" s="285"/>
      <c r="FNZ163" s="285"/>
      <c r="FOA163" s="285"/>
      <c r="FOB163" s="285"/>
      <c r="FOC163" s="286"/>
      <c r="FOD163" s="287"/>
      <c r="FOE163" s="287"/>
      <c r="FOF163" s="285"/>
      <c r="FOG163" s="288"/>
      <c r="FOH163" s="288"/>
      <c r="FOI163" s="289"/>
      <c r="FOJ163" s="285"/>
      <c r="FOK163" s="285"/>
      <c r="FOL163" s="285"/>
      <c r="FOM163" s="285"/>
      <c r="FON163" s="285"/>
      <c r="FOO163" s="283"/>
      <c r="FOP163" s="284"/>
      <c r="FOQ163" s="285"/>
      <c r="FOR163" s="285"/>
      <c r="FOS163" s="285"/>
      <c r="FOT163" s="285"/>
      <c r="FOU163" s="285"/>
      <c r="FOV163" s="285"/>
      <c r="FOW163" s="285"/>
      <c r="FOX163" s="285"/>
      <c r="FOY163" s="285"/>
      <c r="FOZ163" s="286"/>
      <c r="FPA163" s="287"/>
      <c r="FPB163" s="287"/>
      <c r="FPC163" s="285"/>
      <c r="FPD163" s="288"/>
      <c r="FPE163" s="288"/>
      <c r="FPF163" s="289"/>
      <c r="FPG163" s="285"/>
      <c r="FPH163" s="285"/>
      <c r="FPI163" s="285"/>
      <c r="FPJ163" s="285"/>
      <c r="FPK163" s="285"/>
      <c r="FPL163" s="283"/>
      <c r="FPM163" s="284"/>
      <c r="FPN163" s="285"/>
      <c r="FPO163" s="285"/>
      <c r="FPP163" s="285"/>
      <c r="FPQ163" s="285"/>
      <c r="FPR163" s="285"/>
      <c r="FPS163" s="285"/>
      <c r="FPT163" s="285"/>
      <c r="FPU163" s="285"/>
      <c r="FPV163" s="285"/>
      <c r="FPW163" s="286"/>
      <c r="FPX163" s="287"/>
      <c r="FPY163" s="287"/>
      <c r="FPZ163" s="285"/>
      <c r="FQA163" s="288"/>
      <c r="FQB163" s="288"/>
      <c r="FQC163" s="289"/>
      <c r="FQD163" s="285"/>
      <c r="FQE163" s="285"/>
      <c r="FQF163" s="285"/>
      <c r="FQG163" s="285"/>
      <c r="FQH163" s="285"/>
      <c r="FQI163" s="283"/>
      <c r="FQJ163" s="284"/>
      <c r="FQK163" s="285"/>
      <c r="FQL163" s="285"/>
      <c r="FQM163" s="285"/>
      <c r="FQN163" s="285"/>
      <c r="FQO163" s="285"/>
      <c r="FQP163" s="285"/>
      <c r="FQQ163" s="285"/>
      <c r="FQR163" s="285"/>
      <c r="FQS163" s="285"/>
      <c r="FQT163" s="286"/>
      <c r="FQU163" s="287"/>
      <c r="FQV163" s="287"/>
      <c r="FQW163" s="285"/>
      <c r="FQX163" s="288"/>
      <c r="FQY163" s="288"/>
      <c r="FQZ163" s="289"/>
      <c r="FRA163" s="285"/>
      <c r="FRB163" s="285"/>
      <c r="FRC163" s="285"/>
      <c r="FRD163" s="285"/>
      <c r="FRE163" s="285"/>
      <c r="FRF163" s="283"/>
      <c r="FRG163" s="284"/>
      <c r="FRH163" s="285"/>
      <c r="FRI163" s="285"/>
      <c r="FRJ163" s="285"/>
      <c r="FRK163" s="285"/>
      <c r="FRL163" s="285"/>
      <c r="FRM163" s="285"/>
      <c r="FRN163" s="285"/>
      <c r="FRO163" s="285"/>
      <c r="FRP163" s="285"/>
      <c r="FRQ163" s="286"/>
      <c r="FRR163" s="287"/>
      <c r="FRS163" s="287"/>
      <c r="FRT163" s="285"/>
      <c r="FRU163" s="288"/>
      <c r="FRV163" s="288"/>
      <c r="FRW163" s="289"/>
      <c r="FRX163" s="285"/>
      <c r="FRY163" s="285"/>
      <c r="FRZ163" s="285"/>
      <c r="FSA163" s="285"/>
      <c r="FSB163" s="285"/>
      <c r="FSC163" s="283"/>
      <c r="FSD163" s="284"/>
      <c r="FSE163" s="285"/>
      <c r="FSF163" s="285"/>
      <c r="FSG163" s="285"/>
      <c r="FSH163" s="285"/>
      <c r="FSI163" s="285"/>
      <c r="FSJ163" s="285"/>
      <c r="FSK163" s="285"/>
      <c r="FSL163" s="285"/>
      <c r="FSM163" s="285"/>
      <c r="FSN163" s="286"/>
      <c r="FSO163" s="287"/>
      <c r="FSP163" s="287"/>
      <c r="FSQ163" s="285"/>
      <c r="FSR163" s="288"/>
      <c r="FSS163" s="288"/>
      <c r="FST163" s="289"/>
      <c r="FSU163" s="285"/>
      <c r="FSV163" s="285"/>
      <c r="FSW163" s="285"/>
      <c r="FSX163" s="285"/>
      <c r="FSY163" s="285"/>
      <c r="FSZ163" s="283"/>
      <c r="FTA163" s="284"/>
      <c r="FTB163" s="285"/>
      <c r="FTC163" s="285"/>
      <c r="FTD163" s="285"/>
      <c r="FTE163" s="285"/>
      <c r="FTF163" s="285"/>
      <c r="FTG163" s="285"/>
      <c r="FTH163" s="285"/>
      <c r="FTI163" s="285"/>
      <c r="FTJ163" s="285"/>
      <c r="FTK163" s="286"/>
      <c r="FTL163" s="287"/>
      <c r="FTM163" s="287"/>
      <c r="FTN163" s="285"/>
      <c r="FTO163" s="288"/>
      <c r="FTP163" s="288"/>
      <c r="FTQ163" s="289"/>
      <c r="FTR163" s="285"/>
      <c r="FTS163" s="285"/>
      <c r="FTT163" s="285"/>
      <c r="FTU163" s="285"/>
      <c r="FTV163" s="285"/>
      <c r="FTW163" s="283"/>
      <c r="FTX163" s="284"/>
      <c r="FTY163" s="285"/>
      <c r="FTZ163" s="285"/>
      <c r="FUA163" s="285"/>
      <c r="FUB163" s="285"/>
      <c r="FUC163" s="285"/>
      <c r="FUD163" s="285"/>
      <c r="FUE163" s="285"/>
      <c r="FUF163" s="285"/>
      <c r="FUG163" s="285"/>
      <c r="FUH163" s="286"/>
      <c r="FUI163" s="287"/>
      <c r="FUJ163" s="287"/>
      <c r="FUK163" s="285"/>
      <c r="FUL163" s="288"/>
      <c r="FUM163" s="288"/>
      <c r="FUN163" s="289"/>
      <c r="FUO163" s="285"/>
      <c r="FUP163" s="285"/>
      <c r="FUQ163" s="285"/>
      <c r="FUR163" s="285"/>
      <c r="FUS163" s="285"/>
      <c r="FUT163" s="283"/>
      <c r="FUU163" s="284"/>
      <c r="FUV163" s="285"/>
      <c r="FUW163" s="285"/>
      <c r="FUX163" s="285"/>
      <c r="FUY163" s="285"/>
      <c r="FUZ163" s="285"/>
      <c r="FVA163" s="285"/>
      <c r="FVB163" s="285"/>
      <c r="FVC163" s="285"/>
      <c r="FVD163" s="285"/>
      <c r="FVE163" s="286"/>
      <c r="FVF163" s="287"/>
      <c r="FVG163" s="287"/>
      <c r="FVH163" s="285"/>
      <c r="FVI163" s="288"/>
      <c r="FVJ163" s="288"/>
      <c r="FVK163" s="289"/>
      <c r="FVL163" s="285"/>
      <c r="FVM163" s="285"/>
      <c r="FVN163" s="285"/>
      <c r="FVO163" s="285"/>
      <c r="FVP163" s="285"/>
      <c r="FVQ163" s="283"/>
      <c r="FVR163" s="284"/>
      <c r="FVS163" s="285"/>
      <c r="FVT163" s="285"/>
      <c r="FVU163" s="285"/>
      <c r="FVV163" s="285"/>
      <c r="FVW163" s="285"/>
      <c r="FVX163" s="285"/>
      <c r="FVY163" s="285"/>
      <c r="FVZ163" s="285"/>
      <c r="FWA163" s="285"/>
      <c r="FWB163" s="286"/>
      <c r="FWC163" s="287"/>
      <c r="FWD163" s="287"/>
      <c r="FWE163" s="285"/>
      <c r="FWF163" s="288"/>
      <c r="FWG163" s="288"/>
      <c r="FWH163" s="289"/>
      <c r="FWI163" s="285"/>
      <c r="FWJ163" s="285"/>
      <c r="FWK163" s="285"/>
      <c r="FWL163" s="285"/>
      <c r="FWM163" s="285"/>
      <c r="FWN163" s="283"/>
      <c r="FWO163" s="284"/>
      <c r="FWP163" s="285"/>
      <c r="FWQ163" s="285"/>
      <c r="FWR163" s="285"/>
      <c r="FWS163" s="285"/>
      <c r="FWT163" s="285"/>
      <c r="FWU163" s="285"/>
      <c r="FWV163" s="285"/>
      <c r="FWW163" s="285"/>
      <c r="FWX163" s="285"/>
      <c r="FWY163" s="286"/>
      <c r="FWZ163" s="287"/>
      <c r="FXA163" s="287"/>
      <c r="FXB163" s="285"/>
      <c r="FXC163" s="288"/>
      <c r="FXD163" s="288"/>
      <c r="FXE163" s="289"/>
      <c r="FXF163" s="285"/>
      <c r="FXG163" s="285"/>
      <c r="FXH163" s="285"/>
      <c r="FXI163" s="285"/>
      <c r="FXJ163" s="285"/>
      <c r="FXK163" s="283"/>
      <c r="FXL163" s="284"/>
      <c r="FXM163" s="285"/>
      <c r="FXN163" s="285"/>
      <c r="FXO163" s="285"/>
      <c r="FXP163" s="285"/>
      <c r="FXQ163" s="285"/>
      <c r="FXR163" s="285"/>
      <c r="FXS163" s="285"/>
      <c r="FXT163" s="285"/>
      <c r="FXU163" s="285"/>
      <c r="FXV163" s="286"/>
      <c r="FXW163" s="287"/>
      <c r="FXX163" s="287"/>
      <c r="FXY163" s="285"/>
      <c r="FXZ163" s="288"/>
      <c r="FYA163" s="288"/>
      <c r="FYB163" s="289"/>
      <c r="FYC163" s="285"/>
      <c r="FYD163" s="285"/>
      <c r="FYE163" s="285"/>
      <c r="FYF163" s="285"/>
      <c r="FYG163" s="285"/>
      <c r="FYH163" s="283"/>
      <c r="FYI163" s="284"/>
      <c r="FYJ163" s="285"/>
      <c r="FYK163" s="285"/>
      <c r="FYL163" s="285"/>
      <c r="FYM163" s="285"/>
      <c r="FYN163" s="285"/>
      <c r="FYO163" s="285"/>
      <c r="FYP163" s="285"/>
      <c r="FYQ163" s="285"/>
      <c r="FYR163" s="285"/>
      <c r="FYS163" s="286"/>
      <c r="FYT163" s="287"/>
      <c r="FYU163" s="287"/>
      <c r="FYV163" s="285"/>
      <c r="FYW163" s="288"/>
      <c r="FYX163" s="288"/>
      <c r="FYY163" s="289"/>
      <c r="FYZ163" s="285"/>
      <c r="FZA163" s="285"/>
      <c r="FZB163" s="285"/>
      <c r="FZC163" s="285"/>
      <c r="FZD163" s="285"/>
      <c r="FZE163" s="283"/>
      <c r="FZF163" s="284"/>
      <c r="FZG163" s="285"/>
      <c r="FZH163" s="285"/>
      <c r="FZI163" s="285"/>
      <c r="FZJ163" s="285"/>
      <c r="FZK163" s="285"/>
      <c r="FZL163" s="285"/>
      <c r="FZM163" s="285"/>
      <c r="FZN163" s="285"/>
      <c r="FZO163" s="285"/>
      <c r="FZP163" s="286"/>
      <c r="FZQ163" s="287"/>
      <c r="FZR163" s="287"/>
      <c r="FZS163" s="285"/>
      <c r="FZT163" s="288"/>
      <c r="FZU163" s="288"/>
      <c r="FZV163" s="289"/>
      <c r="FZW163" s="285"/>
      <c r="FZX163" s="285"/>
      <c r="FZY163" s="285"/>
      <c r="FZZ163" s="285"/>
      <c r="GAA163" s="285"/>
      <c r="GAB163" s="283"/>
      <c r="GAC163" s="284"/>
      <c r="GAD163" s="285"/>
      <c r="GAE163" s="285"/>
      <c r="GAF163" s="285"/>
      <c r="GAG163" s="285"/>
      <c r="GAH163" s="285"/>
      <c r="GAI163" s="285"/>
      <c r="GAJ163" s="285"/>
      <c r="GAK163" s="285"/>
      <c r="GAL163" s="285"/>
      <c r="GAM163" s="286"/>
      <c r="GAN163" s="287"/>
      <c r="GAO163" s="287"/>
      <c r="GAP163" s="285"/>
      <c r="GAQ163" s="288"/>
      <c r="GAR163" s="288"/>
      <c r="GAS163" s="289"/>
      <c r="GAT163" s="285"/>
      <c r="GAU163" s="285"/>
      <c r="GAV163" s="285"/>
      <c r="GAW163" s="285"/>
      <c r="GAX163" s="285"/>
      <c r="GAY163" s="283"/>
      <c r="GAZ163" s="284"/>
      <c r="GBA163" s="285"/>
      <c r="GBB163" s="285"/>
      <c r="GBC163" s="285"/>
      <c r="GBD163" s="285"/>
      <c r="GBE163" s="285"/>
      <c r="GBF163" s="285"/>
      <c r="GBG163" s="285"/>
      <c r="GBH163" s="285"/>
      <c r="GBI163" s="285"/>
      <c r="GBJ163" s="286"/>
      <c r="GBK163" s="287"/>
      <c r="GBL163" s="287"/>
      <c r="GBM163" s="285"/>
      <c r="GBN163" s="288"/>
      <c r="GBO163" s="288"/>
      <c r="GBP163" s="289"/>
      <c r="GBQ163" s="285"/>
      <c r="GBR163" s="285"/>
      <c r="GBS163" s="285"/>
      <c r="GBT163" s="285"/>
      <c r="GBU163" s="285"/>
      <c r="GBV163" s="283"/>
      <c r="GBW163" s="284"/>
      <c r="GBX163" s="285"/>
      <c r="GBY163" s="285"/>
      <c r="GBZ163" s="285"/>
      <c r="GCA163" s="285"/>
      <c r="GCB163" s="285"/>
      <c r="GCC163" s="285"/>
      <c r="GCD163" s="285"/>
      <c r="GCE163" s="285"/>
      <c r="GCF163" s="285"/>
      <c r="GCG163" s="286"/>
      <c r="GCH163" s="287"/>
      <c r="GCI163" s="287"/>
      <c r="GCJ163" s="285"/>
      <c r="GCK163" s="288"/>
      <c r="GCL163" s="288"/>
      <c r="GCM163" s="289"/>
      <c r="GCN163" s="285"/>
      <c r="GCO163" s="285"/>
      <c r="GCP163" s="285"/>
      <c r="GCQ163" s="285"/>
      <c r="GCR163" s="285"/>
      <c r="GCS163" s="283"/>
      <c r="GCT163" s="284"/>
      <c r="GCU163" s="285"/>
      <c r="GCV163" s="285"/>
      <c r="GCW163" s="285"/>
      <c r="GCX163" s="285"/>
      <c r="GCY163" s="285"/>
      <c r="GCZ163" s="285"/>
      <c r="GDA163" s="285"/>
      <c r="GDB163" s="285"/>
      <c r="GDC163" s="285"/>
      <c r="GDD163" s="286"/>
      <c r="GDE163" s="287"/>
      <c r="GDF163" s="287"/>
      <c r="GDG163" s="285"/>
      <c r="GDH163" s="288"/>
      <c r="GDI163" s="288"/>
      <c r="GDJ163" s="289"/>
      <c r="GDK163" s="285"/>
      <c r="GDL163" s="285"/>
      <c r="GDM163" s="285"/>
      <c r="GDN163" s="285"/>
      <c r="GDO163" s="285"/>
      <c r="GDP163" s="283"/>
      <c r="GDQ163" s="284"/>
      <c r="GDR163" s="285"/>
      <c r="GDS163" s="285"/>
      <c r="GDT163" s="285"/>
      <c r="GDU163" s="285"/>
      <c r="GDV163" s="285"/>
      <c r="GDW163" s="285"/>
      <c r="GDX163" s="285"/>
      <c r="GDY163" s="285"/>
      <c r="GDZ163" s="285"/>
      <c r="GEA163" s="286"/>
      <c r="GEB163" s="287"/>
      <c r="GEC163" s="287"/>
      <c r="GED163" s="285"/>
      <c r="GEE163" s="288"/>
      <c r="GEF163" s="288"/>
      <c r="GEG163" s="289"/>
      <c r="GEH163" s="285"/>
      <c r="GEI163" s="285"/>
      <c r="GEJ163" s="285"/>
      <c r="GEK163" s="285"/>
      <c r="GEL163" s="285"/>
      <c r="GEM163" s="283"/>
      <c r="GEN163" s="284"/>
      <c r="GEO163" s="285"/>
      <c r="GEP163" s="285"/>
      <c r="GEQ163" s="285"/>
      <c r="GER163" s="285"/>
      <c r="GES163" s="285"/>
      <c r="GET163" s="285"/>
      <c r="GEU163" s="285"/>
      <c r="GEV163" s="285"/>
      <c r="GEW163" s="285"/>
      <c r="GEX163" s="286"/>
      <c r="GEY163" s="287"/>
      <c r="GEZ163" s="287"/>
      <c r="GFA163" s="285"/>
      <c r="GFB163" s="288"/>
      <c r="GFC163" s="288"/>
      <c r="GFD163" s="289"/>
      <c r="GFE163" s="285"/>
      <c r="GFF163" s="285"/>
      <c r="GFG163" s="285"/>
      <c r="GFH163" s="285"/>
      <c r="GFI163" s="285"/>
      <c r="GFJ163" s="283"/>
      <c r="GFK163" s="284"/>
      <c r="GFL163" s="285"/>
      <c r="GFM163" s="285"/>
      <c r="GFN163" s="285"/>
      <c r="GFO163" s="285"/>
      <c r="GFP163" s="285"/>
      <c r="GFQ163" s="285"/>
      <c r="GFR163" s="285"/>
      <c r="GFS163" s="285"/>
      <c r="GFT163" s="285"/>
      <c r="GFU163" s="286"/>
      <c r="GFV163" s="287"/>
      <c r="GFW163" s="287"/>
      <c r="GFX163" s="285"/>
      <c r="GFY163" s="288"/>
      <c r="GFZ163" s="288"/>
      <c r="GGA163" s="289"/>
      <c r="GGB163" s="285"/>
      <c r="GGC163" s="285"/>
      <c r="GGD163" s="285"/>
      <c r="GGE163" s="285"/>
      <c r="GGF163" s="285"/>
      <c r="GGG163" s="283"/>
      <c r="GGH163" s="284"/>
      <c r="GGI163" s="285"/>
      <c r="GGJ163" s="285"/>
      <c r="GGK163" s="285"/>
      <c r="GGL163" s="285"/>
      <c r="GGM163" s="285"/>
      <c r="GGN163" s="285"/>
      <c r="GGO163" s="285"/>
      <c r="GGP163" s="285"/>
      <c r="GGQ163" s="285"/>
      <c r="GGR163" s="286"/>
      <c r="GGS163" s="287"/>
      <c r="GGT163" s="287"/>
      <c r="GGU163" s="285"/>
      <c r="GGV163" s="288"/>
      <c r="GGW163" s="288"/>
      <c r="GGX163" s="289"/>
      <c r="GGY163" s="285"/>
      <c r="GGZ163" s="285"/>
      <c r="GHA163" s="285"/>
      <c r="GHB163" s="285"/>
      <c r="GHC163" s="285"/>
      <c r="GHD163" s="283"/>
      <c r="GHE163" s="284"/>
      <c r="GHF163" s="285"/>
      <c r="GHG163" s="285"/>
      <c r="GHH163" s="285"/>
      <c r="GHI163" s="285"/>
      <c r="GHJ163" s="285"/>
      <c r="GHK163" s="285"/>
      <c r="GHL163" s="285"/>
      <c r="GHM163" s="285"/>
      <c r="GHN163" s="285"/>
      <c r="GHO163" s="286"/>
      <c r="GHP163" s="287"/>
      <c r="GHQ163" s="287"/>
      <c r="GHR163" s="285"/>
      <c r="GHS163" s="288"/>
      <c r="GHT163" s="288"/>
      <c r="GHU163" s="289"/>
      <c r="GHV163" s="285"/>
      <c r="GHW163" s="285"/>
      <c r="GHX163" s="285"/>
      <c r="GHY163" s="285"/>
      <c r="GHZ163" s="285"/>
      <c r="GIA163" s="283"/>
      <c r="GIB163" s="284"/>
      <c r="GIC163" s="285"/>
      <c r="GID163" s="285"/>
      <c r="GIE163" s="285"/>
      <c r="GIF163" s="285"/>
      <c r="GIG163" s="285"/>
      <c r="GIH163" s="285"/>
      <c r="GII163" s="285"/>
      <c r="GIJ163" s="285"/>
      <c r="GIK163" s="285"/>
      <c r="GIL163" s="286"/>
      <c r="GIM163" s="287"/>
      <c r="GIN163" s="287"/>
      <c r="GIO163" s="285"/>
      <c r="GIP163" s="288"/>
      <c r="GIQ163" s="288"/>
      <c r="GIR163" s="289"/>
      <c r="GIS163" s="285"/>
      <c r="GIT163" s="285"/>
      <c r="GIU163" s="285"/>
      <c r="GIV163" s="285"/>
      <c r="GIW163" s="285"/>
      <c r="GIX163" s="283"/>
      <c r="GIY163" s="284"/>
      <c r="GIZ163" s="285"/>
      <c r="GJA163" s="285"/>
      <c r="GJB163" s="285"/>
      <c r="GJC163" s="285"/>
      <c r="GJD163" s="285"/>
      <c r="GJE163" s="285"/>
      <c r="GJF163" s="285"/>
      <c r="GJG163" s="285"/>
      <c r="GJH163" s="285"/>
      <c r="GJI163" s="286"/>
      <c r="GJJ163" s="287"/>
      <c r="GJK163" s="287"/>
      <c r="GJL163" s="285"/>
      <c r="GJM163" s="288"/>
      <c r="GJN163" s="288"/>
      <c r="GJO163" s="289"/>
      <c r="GJP163" s="285"/>
      <c r="GJQ163" s="285"/>
      <c r="GJR163" s="285"/>
      <c r="GJS163" s="285"/>
      <c r="GJT163" s="285"/>
      <c r="GJU163" s="283"/>
      <c r="GJV163" s="284"/>
      <c r="GJW163" s="285"/>
      <c r="GJX163" s="285"/>
      <c r="GJY163" s="285"/>
      <c r="GJZ163" s="285"/>
      <c r="GKA163" s="285"/>
      <c r="GKB163" s="285"/>
      <c r="GKC163" s="285"/>
      <c r="GKD163" s="285"/>
      <c r="GKE163" s="285"/>
      <c r="GKF163" s="286"/>
      <c r="GKG163" s="287"/>
      <c r="GKH163" s="287"/>
      <c r="GKI163" s="285"/>
      <c r="GKJ163" s="288"/>
      <c r="GKK163" s="288"/>
      <c r="GKL163" s="289"/>
      <c r="GKM163" s="285"/>
      <c r="GKN163" s="285"/>
      <c r="GKO163" s="285"/>
      <c r="GKP163" s="285"/>
      <c r="GKQ163" s="285"/>
      <c r="GKR163" s="283"/>
      <c r="GKS163" s="284"/>
      <c r="GKT163" s="285"/>
      <c r="GKU163" s="285"/>
      <c r="GKV163" s="285"/>
      <c r="GKW163" s="285"/>
      <c r="GKX163" s="285"/>
      <c r="GKY163" s="285"/>
      <c r="GKZ163" s="285"/>
      <c r="GLA163" s="285"/>
      <c r="GLB163" s="285"/>
      <c r="GLC163" s="286"/>
      <c r="GLD163" s="287"/>
      <c r="GLE163" s="287"/>
      <c r="GLF163" s="285"/>
      <c r="GLG163" s="288"/>
      <c r="GLH163" s="288"/>
      <c r="GLI163" s="289"/>
      <c r="GLJ163" s="285"/>
      <c r="GLK163" s="285"/>
      <c r="GLL163" s="285"/>
      <c r="GLM163" s="285"/>
      <c r="GLN163" s="285"/>
      <c r="GLO163" s="283"/>
      <c r="GLP163" s="284"/>
      <c r="GLQ163" s="285"/>
      <c r="GLR163" s="285"/>
      <c r="GLS163" s="285"/>
      <c r="GLT163" s="285"/>
      <c r="GLU163" s="285"/>
      <c r="GLV163" s="285"/>
      <c r="GLW163" s="285"/>
      <c r="GLX163" s="285"/>
      <c r="GLY163" s="285"/>
      <c r="GLZ163" s="286"/>
      <c r="GMA163" s="287"/>
      <c r="GMB163" s="287"/>
      <c r="GMC163" s="285"/>
      <c r="GMD163" s="288"/>
      <c r="GME163" s="288"/>
      <c r="GMF163" s="289"/>
      <c r="GMG163" s="285"/>
      <c r="GMH163" s="285"/>
      <c r="GMI163" s="285"/>
      <c r="GMJ163" s="285"/>
      <c r="GMK163" s="285"/>
      <c r="GML163" s="283"/>
      <c r="GMM163" s="284"/>
      <c r="GMN163" s="285"/>
      <c r="GMO163" s="285"/>
      <c r="GMP163" s="285"/>
      <c r="GMQ163" s="285"/>
      <c r="GMR163" s="285"/>
      <c r="GMS163" s="285"/>
      <c r="GMT163" s="285"/>
      <c r="GMU163" s="285"/>
      <c r="GMV163" s="285"/>
      <c r="GMW163" s="286"/>
      <c r="GMX163" s="287"/>
      <c r="GMY163" s="287"/>
      <c r="GMZ163" s="285"/>
      <c r="GNA163" s="288"/>
      <c r="GNB163" s="288"/>
      <c r="GNC163" s="289"/>
      <c r="GND163" s="285"/>
      <c r="GNE163" s="285"/>
      <c r="GNF163" s="285"/>
      <c r="GNG163" s="285"/>
      <c r="GNH163" s="285"/>
      <c r="GNI163" s="283"/>
      <c r="GNJ163" s="284"/>
      <c r="GNK163" s="285"/>
      <c r="GNL163" s="285"/>
      <c r="GNM163" s="285"/>
      <c r="GNN163" s="285"/>
      <c r="GNO163" s="285"/>
      <c r="GNP163" s="285"/>
      <c r="GNQ163" s="285"/>
      <c r="GNR163" s="285"/>
      <c r="GNS163" s="285"/>
      <c r="GNT163" s="286"/>
      <c r="GNU163" s="287"/>
      <c r="GNV163" s="287"/>
      <c r="GNW163" s="285"/>
      <c r="GNX163" s="288"/>
      <c r="GNY163" s="288"/>
      <c r="GNZ163" s="289"/>
      <c r="GOA163" s="285"/>
      <c r="GOB163" s="285"/>
      <c r="GOC163" s="285"/>
      <c r="GOD163" s="285"/>
      <c r="GOE163" s="285"/>
      <c r="GOF163" s="283"/>
      <c r="GOG163" s="284"/>
      <c r="GOH163" s="285"/>
      <c r="GOI163" s="285"/>
      <c r="GOJ163" s="285"/>
      <c r="GOK163" s="285"/>
      <c r="GOL163" s="285"/>
      <c r="GOM163" s="285"/>
      <c r="GON163" s="285"/>
      <c r="GOO163" s="285"/>
      <c r="GOP163" s="285"/>
      <c r="GOQ163" s="286"/>
      <c r="GOR163" s="287"/>
      <c r="GOS163" s="287"/>
      <c r="GOT163" s="285"/>
      <c r="GOU163" s="288"/>
      <c r="GOV163" s="288"/>
      <c r="GOW163" s="289"/>
      <c r="GOX163" s="285"/>
      <c r="GOY163" s="285"/>
      <c r="GOZ163" s="285"/>
      <c r="GPA163" s="285"/>
      <c r="GPB163" s="285"/>
      <c r="GPC163" s="283"/>
      <c r="GPD163" s="284"/>
      <c r="GPE163" s="285"/>
      <c r="GPF163" s="285"/>
      <c r="GPG163" s="285"/>
      <c r="GPH163" s="285"/>
      <c r="GPI163" s="285"/>
      <c r="GPJ163" s="285"/>
      <c r="GPK163" s="285"/>
      <c r="GPL163" s="285"/>
      <c r="GPM163" s="285"/>
      <c r="GPN163" s="286"/>
      <c r="GPO163" s="287"/>
      <c r="GPP163" s="287"/>
      <c r="GPQ163" s="285"/>
      <c r="GPR163" s="288"/>
      <c r="GPS163" s="288"/>
      <c r="GPT163" s="289"/>
      <c r="GPU163" s="285"/>
      <c r="GPV163" s="285"/>
      <c r="GPW163" s="285"/>
      <c r="GPX163" s="285"/>
      <c r="GPY163" s="285"/>
      <c r="GPZ163" s="283"/>
      <c r="GQA163" s="284"/>
      <c r="GQB163" s="285"/>
      <c r="GQC163" s="285"/>
      <c r="GQD163" s="285"/>
      <c r="GQE163" s="285"/>
      <c r="GQF163" s="285"/>
      <c r="GQG163" s="285"/>
      <c r="GQH163" s="285"/>
      <c r="GQI163" s="285"/>
      <c r="GQJ163" s="285"/>
      <c r="GQK163" s="286"/>
      <c r="GQL163" s="287"/>
      <c r="GQM163" s="287"/>
      <c r="GQN163" s="285"/>
      <c r="GQO163" s="288"/>
      <c r="GQP163" s="288"/>
      <c r="GQQ163" s="289"/>
      <c r="GQR163" s="285"/>
      <c r="GQS163" s="285"/>
      <c r="GQT163" s="285"/>
      <c r="GQU163" s="285"/>
      <c r="GQV163" s="285"/>
      <c r="GQW163" s="283"/>
      <c r="GQX163" s="284"/>
      <c r="GQY163" s="285"/>
      <c r="GQZ163" s="285"/>
      <c r="GRA163" s="285"/>
      <c r="GRB163" s="285"/>
      <c r="GRC163" s="285"/>
      <c r="GRD163" s="285"/>
      <c r="GRE163" s="285"/>
      <c r="GRF163" s="285"/>
      <c r="GRG163" s="285"/>
      <c r="GRH163" s="286"/>
      <c r="GRI163" s="287"/>
      <c r="GRJ163" s="287"/>
      <c r="GRK163" s="285"/>
      <c r="GRL163" s="288"/>
      <c r="GRM163" s="288"/>
      <c r="GRN163" s="289"/>
      <c r="GRO163" s="285"/>
      <c r="GRP163" s="285"/>
      <c r="GRQ163" s="285"/>
      <c r="GRR163" s="285"/>
      <c r="GRS163" s="285"/>
      <c r="GRT163" s="283"/>
      <c r="GRU163" s="284"/>
      <c r="GRV163" s="285"/>
      <c r="GRW163" s="285"/>
      <c r="GRX163" s="285"/>
      <c r="GRY163" s="285"/>
      <c r="GRZ163" s="285"/>
      <c r="GSA163" s="285"/>
      <c r="GSB163" s="285"/>
      <c r="GSC163" s="285"/>
      <c r="GSD163" s="285"/>
      <c r="GSE163" s="286"/>
      <c r="GSF163" s="287"/>
      <c r="GSG163" s="287"/>
      <c r="GSH163" s="285"/>
      <c r="GSI163" s="288"/>
      <c r="GSJ163" s="288"/>
      <c r="GSK163" s="289"/>
      <c r="GSL163" s="285"/>
      <c r="GSM163" s="285"/>
      <c r="GSN163" s="285"/>
      <c r="GSO163" s="285"/>
      <c r="GSP163" s="285"/>
      <c r="GSQ163" s="283"/>
      <c r="GSR163" s="284"/>
      <c r="GSS163" s="285"/>
      <c r="GST163" s="285"/>
      <c r="GSU163" s="285"/>
      <c r="GSV163" s="285"/>
      <c r="GSW163" s="285"/>
      <c r="GSX163" s="285"/>
      <c r="GSY163" s="285"/>
      <c r="GSZ163" s="285"/>
      <c r="GTA163" s="285"/>
      <c r="GTB163" s="286"/>
      <c r="GTC163" s="287"/>
      <c r="GTD163" s="287"/>
      <c r="GTE163" s="285"/>
      <c r="GTF163" s="288"/>
      <c r="GTG163" s="288"/>
      <c r="GTH163" s="289"/>
      <c r="GTI163" s="285"/>
      <c r="GTJ163" s="285"/>
      <c r="GTK163" s="285"/>
      <c r="GTL163" s="285"/>
      <c r="GTM163" s="285"/>
      <c r="GTN163" s="283"/>
      <c r="GTO163" s="284"/>
      <c r="GTP163" s="285"/>
      <c r="GTQ163" s="285"/>
      <c r="GTR163" s="285"/>
      <c r="GTS163" s="285"/>
      <c r="GTT163" s="285"/>
      <c r="GTU163" s="285"/>
      <c r="GTV163" s="285"/>
      <c r="GTW163" s="285"/>
      <c r="GTX163" s="285"/>
      <c r="GTY163" s="286"/>
      <c r="GTZ163" s="287"/>
      <c r="GUA163" s="287"/>
      <c r="GUB163" s="285"/>
      <c r="GUC163" s="288"/>
      <c r="GUD163" s="288"/>
      <c r="GUE163" s="289"/>
      <c r="GUF163" s="285"/>
      <c r="GUG163" s="285"/>
      <c r="GUH163" s="285"/>
      <c r="GUI163" s="285"/>
      <c r="GUJ163" s="285"/>
      <c r="GUK163" s="283"/>
      <c r="GUL163" s="284"/>
      <c r="GUM163" s="285"/>
      <c r="GUN163" s="285"/>
      <c r="GUO163" s="285"/>
      <c r="GUP163" s="285"/>
      <c r="GUQ163" s="285"/>
      <c r="GUR163" s="285"/>
      <c r="GUS163" s="285"/>
      <c r="GUT163" s="285"/>
      <c r="GUU163" s="285"/>
      <c r="GUV163" s="286"/>
      <c r="GUW163" s="287"/>
      <c r="GUX163" s="287"/>
      <c r="GUY163" s="285"/>
      <c r="GUZ163" s="288"/>
      <c r="GVA163" s="288"/>
      <c r="GVB163" s="289"/>
      <c r="GVC163" s="285"/>
      <c r="GVD163" s="285"/>
      <c r="GVE163" s="285"/>
      <c r="GVF163" s="285"/>
      <c r="GVG163" s="285"/>
      <c r="GVH163" s="283"/>
      <c r="GVI163" s="284"/>
      <c r="GVJ163" s="285"/>
      <c r="GVK163" s="285"/>
      <c r="GVL163" s="285"/>
      <c r="GVM163" s="285"/>
      <c r="GVN163" s="285"/>
      <c r="GVO163" s="285"/>
      <c r="GVP163" s="285"/>
      <c r="GVQ163" s="285"/>
      <c r="GVR163" s="285"/>
      <c r="GVS163" s="286"/>
      <c r="GVT163" s="287"/>
      <c r="GVU163" s="287"/>
      <c r="GVV163" s="285"/>
      <c r="GVW163" s="288"/>
      <c r="GVX163" s="288"/>
      <c r="GVY163" s="289"/>
      <c r="GVZ163" s="285"/>
      <c r="GWA163" s="285"/>
      <c r="GWB163" s="285"/>
      <c r="GWC163" s="285"/>
      <c r="GWD163" s="285"/>
      <c r="GWE163" s="283"/>
      <c r="GWF163" s="284"/>
      <c r="GWG163" s="285"/>
      <c r="GWH163" s="285"/>
      <c r="GWI163" s="285"/>
      <c r="GWJ163" s="285"/>
      <c r="GWK163" s="285"/>
      <c r="GWL163" s="285"/>
      <c r="GWM163" s="285"/>
      <c r="GWN163" s="285"/>
      <c r="GWO163" s="285"/>
      <c r="GWP163" s="286"/>
      <c r="GWQ163" s="287"/>
      <c r="GWR163" s="287"/>
      <c r="GWS163" s="285"/>
      <c r="GWT163" s="288"/>
      <c r="GWU163" s="288"/>
      <c r="GWV163" s="289"/>
      <c r="GWW163" s="285"/>
      <c r="GWX163" s="285"/>
      <c r="GWY163" s="285"/>
      <c r="GWZ163" s="285"/>
      <c r="GXA163" s="285"/>
      <c r="GXB163" s="283"/>
      <c r="GXC163" s="284"/>
      <c r="GXD163" s="285"/>
      <c r="GXE163" s="285"/>
      <c r="GXF163" s="285"/>
      <c r="GXG163" s="285"/>
      <c r="GXH163" s="285"/>
      <c r="GXI163" s="285"/>
      <c r="GXJ163" s="285"/>
      <c r="GXK163" s="285"/>
      <c r="GXL163" s="285"/>
      <c r="GXM163" s="286"/>
      <c r="GXN163" s="287"/>
      <c r="GXO163" s="287"/>
      <c r="GXP163" s="285"/>
      <c r="GXQ163" s="288"/>
      <c r="GXR163" s="288"/>
      <c r="GXS163" s="289"/>
      <c r="GXT163" s="285"/>
      <c r="GXU163" s="285"/>
      <c r="GXV163" s="285"/>
      <c r="GXW163" s="285"/>
      <c r="GXX163" s="285"/>
      <c r="GXY163" s="283"/>
      <c r="GXZ163" s="284"/>
      <c r="GYA163" s="285"/>
      <c r="GYB163" s="285"/>
      <c r="GYC163" s="285"/>
      <c r="GYD163" s="285"/>
      <c r="GYE163" s="285"/>
      <c r="GYF163" s="285"/>
      <c r="GYG163" s="285"/>
      <c r="GYH163" s="285"/>
      <c r="GYI163" s="285"/>
      <c r="GYJ163" s="286"/>
      <c r="GYK163" s="287"/>
      <c r="GYL163" s="287"/>
      <c r="GYM163" s="285"/>
      <c r="GYN163" s="288"/>
      <c r="GYO163" s="288"/>
      <c r="GYP163" s="289"/>
      <c r="GYQ163" s="285"/>
      <c r="GYR163" s="285"/>
      <c r="GYS163" s="285"/>
      <c r="GYT163" s="285"/>
      <c r="GYU163" s="285"/>
      <c r="GYV163" s="283"/>
      <c r="GYW163" s="284"/>
      <c r="GYX163" s="285"/>
      <c r="GYY163" s="285"/>
      <c r="GYZ163" s="285"/>
      <c r="GZA163" s="285"/>
      <c r="GZB163" s="285"/>
      <c r="GZC163" s="285"/>
      <c r="GZD163" s="285"/>
      <c r="GZE163" s="285"/>
      <c r="GZF163" s="285"/>
      <c r="GZG163" s="286"/>
      <c r="GZH163" s="287"/>
      <c r="GZI163" s="287"/>
      <c r="GZJ163" s="285"/>
      <c r="GZK163" s="288"/>
      <c r="GZL163" s="288"/>
      <c r="GZM163" s="289"/>
      <c r="GZN163" s="285"/>
      <c r="GZO163" s="285"/>
      <c r="GZP163" s="285"/>
      <c r="GZQ163" s="285"/>
      <c r="GZR163" s="285"/>
      <c r="GZS163" s="283"/>
      <c r="GZT163" s="284"/>
      <c r="GZU163" s="285"/>
      <c r="GZV163" s="285"/>
      <c r="GZW163" s="285"/>
      <c r="GZX163" s="285"/>
      <c r="GZY163" s="285"/>
      <c r="GZZ163" s="285"/>
      <c r="HAA163" s="285"/>
      <c r="HAB163" s="285"/>
      <c r="HAC163" s="285"/>
      <c r="HAD163" s="286"/>
      <c r="HAE163" s="287"/>
      <c r="HAF163" s="287"/>
      <c r="HAG163" s="285"/>
      <c r="HAH163" s="288"/>
      <c r="HAI163" s="288"/>
      <c r="HAJ163" s="289"/>
      <c r="HAK163" s="285"/>
      <c r="HAL163" s="285"/>
      <c r="HAM163" s="285"/>
      <c r="HAN163" s="285"/>
      <c r="HAO163" s="285"/>
      <c r="HAP163" s="283"/>
      <c r="HAQ163" s="284"/>
      <c r="HAR163" s="285"/>
      <c r="HAS163" s="285"/>
      <c r="HAT163" s="285"/>
      <c r="HAU163" s="285"/>
      <c r="HAV163" s="285"/>
      <c r="HAW163" s="285"/>
      <c r="HAX163" s="285"/>
      <c r="HAY163" s="285"/>
      <c r="HAZ163" s="285"/>
      <c r="HBA163" s="286"/>
      <c r="HBB163" s="287"/>
      <c r="HBC163" s="287"/>
      <c r="HBD163" s="285"/>
      <c r="HBE163" s="288"/>
      <c r="HBF163" s="288"/>
      <c r="HBG163" s="289"/>
      <c r="HBH163" s="285"/>
      <c r="HBI163" s="285"/>
      <c r="HBJ163" s="285"/>
      <c r="HBK163" s="285"/>
      <c r="HBL163" s="285"/>
      <c r="HBM163" s="283"/>
      <c r="HBN163" s="284"/>
      <c r="HBO163" s="285"/>
      <c r="HBP163" s="285"/>
      <c r="HBQ163" s="285"/>
      <c r="HBR163" s="285"/>
      <c r="HBS163" s="285"/>
      <c r="HBT163" s="285"/>
      <c r="HBU163" s="285"/>
      <c r="HBV163" s="285"/>
      <c r="HBW163" s="285"/>
      <c r="HBX163" s="286"/>
      <c r="HBY163" s="287"/>
      <c r="HBZ163" s="287"/>
      <c r="HCA163" s="285"/>
      <c r="HCB163" s="288"/>
      <c r="HCC163" s="288"/>
      <c r="HCD163" s="289"/>
      <c r="HCE163" s="285"/>
      <c r="HCF163" s="285"/>
      <c r="HCG163" s="285"/>
      <c r="HCH163" s="285"/>
      <c r="HCI163" s="285"/>
      <c r="HCJ163" s="283"/>
      <c r="HCK163" s="284"/>
      <c r="HCL163" s="285"/>
      <c r="HCM163" s="285"/>
      <c r="HCN163" s="285"/>
      <c r="HCO163" s="285"/>
      <c r="HCP163" s="285"/>
      <c r="HCQ163" s="285"/>
      <c r="HCR163" s="285"/>
      <c r="HCS163" s="285"/>
      <c r="HCT163" s="285"/>
      <c r="HCU163" s="286"/>
      <c r="HCV163" s="287"/>
      <c r="HCW163" s="287"/>
      <c r="HCX163" s="285"/>
      <c r="HCY163" s="288"/>
      <c r="HCZ163" s="288"/>
      <c r="HDA163" s="289"/>
      <c r="HDB163" s="285"/>
      <c r="HDC163" s="285"/>
      <c r="HDD163" s="285"/>
      <c r="HDE163" s="285"/>
      <c r="HDF163" s="285"/>
      <c r="HDG163" s="283"/>
      <c r="HDH163" s="284"/>
      <c r="HDI163" s="285"/>
      <c r="HDJ163" s="285"/>
      <c r="HDK163" s="285"/>
      <c r="HDL163" s="285"/>
      <c r="HDM163" s="285"/>
      <c r="HDN163" s="285"/>
      <c r="HDO163" s="285"/>
      <c r="HDP163" s="285"/>
      <c r="HDQ163" s="285"/>
      <c r="HDR163" s="286"/>
      <c r="HDS163" s="287"/>
      <c r="HDT163" s="287"/>
      <c r="HDU163" s="285"/>
      <c r="HDV163" s="288"/>
      <c r="HDW163" s="288"/>
      <c r="HDX163" s="289"/>
      <c r="HDY163" s="285"/>
      <c r="HDZ163" s="285"/>
      <c r="HEA163" s="285"/>
      <c r="HEB163" s="285"/>
      <c r="HEC163" s="285"/>
      <c r="HED163" s="283"/>
      <c r="HEE163" s="284"/>
      <c r="HEF163" s="285"/>
      <c r="HEG163" s="285"/>
      <c r="HEH163" s="285"/>
      <c r="HEI163" s="285"/>
      <c r="HEJ163" s="285"/>
      <c r="HEK163" s="285"/>
      <c r="HEL163" s="285"/>
      <c r="HEM163" s="285"/>
      <c r="HEN163" s="285"/>
      <c r="HEO163" s="286"/>
      <c r="HEP163" s="287"/>
      <c r="HEQ163" s="287"/>
      <c r="HER163" s="285"/>
      <c r="HES163" s="288"/>
      <c r="HET163" s="288"/>
      <c r="HEU163" s="289"/>
      <c r="HEV163" s="285"/>
      <c r="HEW163" s="285"/>
      <c r="HEX163" s="285"/>
      <c r="HEY163" s="285"/>
      <c r="HEZ163" s="285"/>
      <c r="HFA163" s="283"/>
      <c r="HFB163" s="284"/>
      <c r="HFC163" s="285"/>
      <c r="HFD163" s="285"/>
      <c r="HFE163" s="285"/>
      <c r="HFF163" s="285"/>
      <c r="HFG163" s="285"/>
      <c r="HFH163" s="285"/>
      <c r="HFI163" s="285"/>
      <c r="HFJ163" s="285"/>
      <c r="HFK163" s="285"/>
      <c r="HFL163" s="286"/>
      <c r="HFM163" s="287"/>
      <c r="HFN163" s="287"/>
      <c r="HFO163" s="285"/>
      <c r="HFP163" s="288"/>
      <c r="HFQ163" s="288"/>
      <c r="HFR163" s="289"/>
      <c r="HFS163" s="285"/>
      <c r="HFT163" s="285"/>
      <c r="HFU163" s="285"/>
      <c r="HFV163" s="285"/>
      <c r="HFW163" s="285"/>
      <c r="HFX163" s="283"/>
      <c r="HFY163" s="284"/>
      <c r="HFZ163" s="285"/>
      <c r="HGA163" s="285"/>
      <c r="HGB163" s="285"/>
      <c r="HGC163" s="285"/>
      <c r="HGD163" s="285"/>
      <c r="HGE163" s="285"/>
      <c r="HGF163" s="285"/>
      <c r="HGG163" s="285"/>
      <c r="HGH163" s="285"/>
      <c r="HGI163" s="286"/>
      <c r="HGJ163" s="287"/>
      <c r="HGK163" s="287"/>
      <c r="HGL163" s="285"/>
      <c r="HGM163" s="288"/>
      <c r="HGN163" s="288"/>
      <c r="HGO163" s="289"/>
      <c r="HGP163" s="285"/>
      <c r="HGQ163" s="285"/>
      <c r="HGR163" s="285"/>
      <c r="HGS163" s="285"/>
      <c r="HGT163" s="285"/>
      <c r="HGU163" s="283"/>
      <c r="HGV163" s="284"/>
      <c r="HGW163" s="285"/>
      <c r="HGX163" s="285"/>
      <c r="HGY163" s="285"/>
      <c r="HGZ163" s="285"/>
      <c r="HHA163" s="285"/>
      <c r="HHB163" s="285"/>
      <c r="HHC163" s="285"/>
      <c r="HHD163" s="285"/>
      <c r="HHE163" s="285"/>
      <c r="HHF163" s="286"/>
      <c r="HHG163" s="287"/>
      <c r="HHH163" s="287"/>
      <c r="HHI163" s="285"/>
      <c r="HHJ163" s="288"/>
      <c r="HHK163" s="288"/>
      <c r="HHL163" s="289"/>
      <c r="HHM163" s="285"/>
      <c r="HHN163" s="285"/>
      <c r="HHO163" s="285"/>
      <c r="HHP163" s="285"/>
      <c r="HHQ163" s="285"/>
      <c r="HHR163" s="283"/>
      <c r="HHS163" s="284"/>
      <c r="HHT163" s="285"/>
      <c r="HHU163" s="285"/>
      <c r="HHV163" s="285"/>
      <c r="HHW163" s="285"/>
      <c r="HHX163" s="285"/>
      <c r="HHY163" s="285"/>
      <c r="HHZ163" s="285"/>
      <c r="HIA163" s="285"/>
      <c r="HIB163" s="285"/>
      <c r="HIC163" s="286"/>
      <c r="HID163" s="287"/>
      <c r="HIE163" s="287"/>
      <c r="HIF163" s="285"/>
      <c r="HIG163" s="288"/>
      <c r="HIH163" s="288"/>
      <c r="HII163" s="289"/>
      <c r="HIJ163" s="285"/>
      <c r="HIK163" s="285"/>
      <c r="HIL163" s="285"/>
      <c r="HIM163" s="285"/>
      <c r="HIN163" s="285"/>
      <c r="HIO163" s="283"/>
      <c r="HIP163" s="284"/>
      <c r="HIQ163" s="285"/>
      <c r="HIR163" s="285"/>
      <c r="HIS163" s="285"/>
      <c r="HIT163" s="285"/>
      <c r="HIU163" s="285"/>
      <c r="HIV163" s="285"/>
      <c r="HIW163" s="285"/>
      <c r="HIX163" s="285"/>
      <c r="HIY163" s="285"/>
      <c r="HIZ163" s="286"/>
      <c r="HJA163" s="287"/>
      <c r="HJB163" s="287"/>
      <c r="HJC163" s="285"/>
      <c r="HJD163" s="288"/>
      <c r="HJE163" s="288"/>
      <c r="HJF163" s="289"/>
      <c r="HJG163" s="285"/>
      <c r="HJH163" s="285"/>
      <c r="HJI163" s="285"/>
      <c r="HJJ163" s="285"/>
      <c r="HJK163" s="285"/>
      <c r="HJL163" s="283"/>
      <c r="HJM163" s="284"/>
      <c r="HJN163" s="285"/>
      <c r="HJO163" s="285"/>
      <c r="HJP163" s="285"/>
      <c r="HJQ163" s="285"/>
      <c r="HJR163" s="285"/>
      <c r="HJS163" s="285"/>
      <c r="HJT163" s="285"/>
      <c r="HJU163" s="285"/>
      <c r="HJV163" s="285"/>
      <c r="HJW163" s="286"/>
      <c r="HJX163" s="287"/>
      <c r="HJY163" s="287"/>
      <c r="HJZ163" s="285"/>
      <c r="HKA163" s="288"/>
      <c r="HKB163" s="288"/>
      <c r="HKC163" s="289"/>
      <c r="HKD163" s="285"/>
      <c r="HKE163" s="285"/>
      <c r="HKF163" s="285"/>
      <c r="HKG163" s="285"/>
      <c r="HKH163" s="285"/>
      <c r="HKI163" s="283"/>
      <c r="HKJ163" s="284"/>
      <c r="HKK163" s="285"/>
      <c r="HKL163" s="285"/>
      <c r="HKM163" s="285"/>
      <c r="HKN163" s="285"/>
      <c r="HKO163" s="285"/>
      <c r="HKP163" s="285"/>
      <c r="HKQ163" s="285"/>
      <c r="HKR163" s="285"/>
      <c r="HKS163" s="285"/>
      <c r="HKT163" s="286"/>
      <c r="HKU163" s="287"/>
      <c r="HKV163" s="287"/>
      <c r="HKW163" s="285"/>
      <c r="HKX163" s="288"/>
      <c r="HKY163" s="288"/>
      <c r="HKZ163" s="289"/>
      <c r="HLA163" s="285"/>
      <c r="HLB163" s="285"/>
      <c r="HLC163" s="285"/>
      <c r="HLD163" s="285"/>
      <c r="HLE163" s="285"/>
      <c r="HLF163" s="283"/>
      <c r="HLG163" s="284"/>
      <c r="HLH163" s="285"/>
      <c r="HLI163" s="285"/>
      <c r="HLJ163" s="285"/>
      <c r="HLK163" s="285"/>
      <c r="HLL163" s="285"/>
      <c r="HLM163" s="285"/>
      <c r="HLN163" s="285"/>
      <c r="HLO163" s="285"/>
      <c r="HLP163" s="285"/>
      <c r="HLQ163" s="286"/>
      <c r="HLR163" s="287"/>
      <c r="HLS163" s="287"/>
      <c r="HLT163" s="285"/>
      <c r="HLU163" s="288"/>
      <c r="HLV163" s="288"/>
      <c r="HLW163" s="289"/>
      <c r="HLX163" s="285"/>
      <c r="HLY163" s="285"/>
      <c r="HLZ163" s="285"/>
      <c r="HMA163" s="285"/>
      <c r="HMB163" s="285"/>
      <c r="HMC163" s="283"/>
      <c r="HMD163" s="284"/>
      <c r="HME163" s="285"/>
      <c r="HMF163" s="285"/>
      <c r="HMG163" s="285"/>
      <c r="HMH163" s="285"/>
      <c r="HMI163" s="285"/>
      <c r="HMJ163" s="285"/>
      <c r="HMK163" s="285"/>
      <c r="HML163" s="285"/>
      <c r="HMM163" s="285"/>
      <c r="HMN163" s="286"/>
      <c r="HMO163" s="287"/>
      <c r="HMP163" s="287"/>
      <c r="HMQ163" s="285"/>
      <c r="HMR163" s="288"/>
      <c r="HMS163" s="288"/>
      <c r="HMT163" s="289"/>
      <c r="HMU163" s="285"/>
      <c r="HMV163" s="285"/>
      <c r="HMW163" s="285"/>
      <c r="HMX163" s="285"/>
      <c r="HMY163" s="285"/>
      <c r="HMZ163" s="283"/>
      <c r="HNA163" s="284"/>
      <c r="HNB163" s="285"/>
      <c r="HNC163" s="285"/>
      <c r="HND163" s="285"/>
      <c r="HNE163" s="285"/>
      <c r="HNF163" s="285"/>
      <c r="HNG163" s="285"/>
      <c r="HNH163" s="285"/>
      <c r="HNI163" s="285"/>
      <c r="HNJ163" s="285"/>
      <c r="HNK163" s="286"/>
      <c r="HNL163" s="287"/>
      <c r="HNM163" s="287"/>
      <c r="HNN163" s="285"/>
      <c r="HNO163" s="288"/>
      <c r="HNP163" s="288"/>
      <c r="HNQ163" s="289"/>
      <c r="HNR163" s="285"/>
      <c r="HNS163" s="285"/>
      <c r="HNT163" s="285"/>
      <c r="HNU163" s="285"/>
      <c r="HNV163" s="285"/>
      <c r="HNW163" s="283"/>
      <c r="HNX163" s="284"/>
      <c r="HNY163" s="285"/>
      <c r="HNZ163" s="285"/>
      <c r="HOA163" s="285"/>
      <c r="HOB163" s="285"/>
      <c r="HOC163" s="285"/>
      <c r="HOD163" s="285"/>
      <c r="HOE163" s="285"/>
      <c r="HOF163" s="285"/>
      <c r="HOG163" s="285"/>
      <c r="HOH163" s="286"/>
      <c r="HOI163" s="287"/>
      <c r="HOJ163" s="287"/>
      <c r="HOK163" s="285"/>
      <c r="HOL163" s="288"/>
      <c r="HOM163" s="288"/>
      <c r="HON163" s="289"/>
      <c r="HOO163" s="285"/>
      <c r="HOP163" s="285"/>
      <c r="HOQ163" s="285"/>
      <c r="HOR163" s="285"/>
      <c r="HOS163" s="285"/>
      <c r="HOT163" s="283"/>
      <c r="HOU163" s="284"/>
      <c r="HOV163" s="285"/>
      <c r="HOW163" s="285"/>
      <c r="HOX163" s="285"/>
      <c r="HOY163" s="285"/>
      <c r="HOZ163" s="285"/>
      <c r="HPA163" s="285"/>
      <c r="HPB163" s="285"/>
      <c r="HPC163" s="285"/>
      <c r="HPD163" s="285"/>
      <c r="HPE163" s="286"/>
      <c r="HPF163" s="287"/>
      <c r="HPG163" s="287"/>
      <c r="HPH163" s="285"/>
      <c r="HPI163" s="288"/>
      <c r="HPJ163" s="288"/>
      <c r="HPK163" s="289"/>
      <c r="HPL163" s="285"/>
      <c r="HPM163" s="285"/>
      <c r="HPN163" s="285"/>
      <c r="HPO163" s="285"/>
      <c r="HPP163" s="285"/>
      <c r="HPQ163" s="283"/>
      <c r="HPR163" s="284"/>
      <c r="HPS163" s="285"/>
      <c r="HPT163" s="285"/>
      <c r="HPU163" s="285"/>
      <c r="HPV163" s="285"/>
      <c r="HPW163" s="285"/>
      <c r="HPX163" s="285"/>
      <c r="HPY163" s="285"/>
      <c r="HPZ163" s="285"/>
      <c r="HQA163" s="285"/>
      <c r="HQB163" s="286"/>
      <c r="HQC163" s="287"/>
      <c r="HQD163" s="287"/>
      <c r="HQE163" s="285"/>
      <c r="HQF163" s="288"/>
      <c r="HQG163" s="288"/>
      <c r="HQH163" s="289"/>
      <c r="HQI163" s="285"/>
      <c r="HQJ163" s="285"/>
      <c r="HQK163" s="285"/>
      <c r="HQL163" s="285"/>
      <c r="HQM163" s="285"/>
      <c r="HQN163" s="283"/>
      <c r="HQO163" s="284"/>
      <c r="HQP163" s="285"/>
      <c r="HQQ163" s="285"/>
      <c r="HQR163" s="285"/>
      <c r="HQS163" s="285"/>
      <c r="HQT163" s="285"/>
      <c r="HQU163" s="285"/>
      <c r="HQV163" s="285"/>
      <c r="HQW163" s="285"/>
      <c r="HQX163" s="285"/>
      <c r="HQY163" s="286"/>
      <c r="HQZ163" s="287"/>
      <c r="HRA163" s="287"/>
      <c r="HRB163" s="285"/>
      <c r="HRC163" s="288"/>
      <c r="HRD163" s="288"/>
      <c r="HRE163" s="289"/>
      <c r="HRF163" s="285"/>
      <c r="HRG163" s="285"/>
      <c r="HRH163" s="285"/>
      <c r="HRI163" s="285"/>
      <c r="HRJ163" s="285"/>
      <c r="HRK163" s="283"/>
      <c r="HRL163" s="284"/>
      <c r="HRM163" s="285"/>
      <c r="HRN163" s="285"/>
      <c r="HRO163" s="285"/>
      <c r="HRP163" s="285"/>
      <c r="HRQ163" s="285"/>
      <c r="HRR163" s="285"/>
      <c r="HRS163" s="285"/>
      <c r="HRT163" s="285"/>
      <c r="HRU163" s="285"/>
      <c r="HRV163" s="286"/>
      <c r="HRW163" s="287"/>
      <c r="HRX163" s="287"/>
      <c r="HRY163" s="285"/>
      <c r="HRZ163" s="288"/>
      <c r="HSA163" s="288"/>
      <c r="HSB163" s="289"/>
      <c r="HSC163" s="285"/>
      <c r="HSD163" s="285"/>
      <c r="HSE163" s="285"/>
      <c r="HSF163" s="285"/>
      <c r="HSG163" s="285"/>
      <c r="HSH163" s="283"/>
      <c r="HSI163" s="284"/>
      <c r="HSJ163" s="285"/>
      <c r="HSK163" s="285"/>
      <c r="HSL163" s="285"/>
      <c r="HSM163" s="285"/>
      <c r="HSN163" s="285"/>
      <c r="HSO163" s="285"/>
      <c r="HSP163" s="285"/>
      <c r="HSQ163" s="285"/>
      <c r="HSR163" s="285"/>
      <c r="HSS163" s="286"/>
      <c r="HST163" s="287"/>
      <c r="HSU163" s="287"/>
      <c r="HSV163" s="285"/>
      <c r="HSW163" s="288"/>
      <c r="HSX163" s="288"/>
      <c r="HSY163" s="289"/>
      <c r="HSZ163" s="285"/>
      <c r="HTA163" s="285"/>
      <c r="HTB163" s="285"/>
      <c r="HTC163" s="285"/>
      <c r="HTD163" s="285"/>
      <c r="HTE163" s="283"/>
      <c r="HTF163" s="284"/>
      <c r="HTG163" s="285"/>
      <c r="HTH163" s="285"/>
      <c r="HTI163" s="285"/>
      <c r="HTJ163" s="285"/>
      <c r="HTK163" s="285"/>
      <c r="HTL163" s="285"/>
      <c r="HTM163" s="285"/>
      <c r="HTN163" s="285"/>
      <c r="HTO163" s="285"/>
      <c r="HTP163" s="286"/>
      <c r="HTQ163" s="287"/>
      <c r="HTR163" s="287"/>
      <c r="HTS163" s="285"/>
      <c r="HTT163" s="288"/>
      <c r="HTU163" s="288"/>
      <c r="HTV163" s="289"/>
      <c r="HTW163" s="285"/>
      <c r="HTX163" s="285"/>
      <c r="HTY163" s="285"/>
      <c r="HTZ163" s="285"/>
      <c r="HUA163" s="285"/>
      <c r="HUB163" s="283"/>
      <c r="HUC163" s="284"/>
      <c r="HUD163" s="285"/>
      <c r="HUE163" s="285"/>
      <c r="HUF163" s="285"/>
      <c r="HUG163" s="285"/>
      <c r="HUH163" s="285"/>
      <c r="HUI163" s="285"/>
      <c r="HUJ163" s="285"/>
      <c r="HUK163" s="285"/>
      <c r="HUL163" s="285"/>
      <c r="HUM163" s="286"/>
      <c r="HUN163" s="287"/>
      <c r="HUO163" s="287"/>
      <c r="HUP163" s="285"/>
      <c r="HUQ163" s="288"/>
      <c r="HUR163" s="288"/>
      <c r="HUS163" s="289"/>
      <c r="HUT163" s="285"/>
      <c r="HUU163" s="285"/>
      <c r="HUV163" s="285"/>
      <c r="HUW163" s="285"/>
      <c r="HUX163" s="285"/>
      <c r="HUY163" s="283"/>
      <c r="HUZ163" s="284"/>
      <c r="HVA163" s="285"/>
      <c r="HVB163" s="285"/>
      <c r="HVC163" s="285"/>
      <c r="HVD163" s="285"/>
      <c r="HVE163" s="285"/>
      <c r="HVF163" s="285"/>
      <c r="HVG163" s="285"/>
      <c r="HVH163" s="285"/>
      <c r="HVI163" s="285"/>
      <c r="HVJ163" s="286"/>
      <c r="HVK163" s="287"/>
      <c r="HVL163" s="287"/>
      <c r="HVM163" s="285"/>
      <c r="HVN163" s="288"/>
      <c r="HVO163" s="288"/>
      <c r="HVP163" s="289"/>
      <c r="HVQ163" s="285"/>
      <c r="HVR163" s="285"/>
      <c r="HVS163" s="285"/>
      <c r="HVT163" s="285"/>
      <c r="HVU163" s="285"/>
      <c r="HVV163" s="283"/>
      <c r="HVW163" s="284"/>
      <c r="HVX163" s="285"/>
      <c r="HVY163" s="285"/>
      <c r="HVZ163" s="285"/>
      <c r="HWA163" s="285"/>
      <c r="HWB163" s="285"/>
      <c r="HWC163" s="285"/>
      <c r="HWD163" s="285"/>
      <c r="HWE163" s="285"/>
      <c r="HWF163" s="285"/>
      <c r="HWG163" s="286"/>
      <c r="HWH163" s="287"/>
      <c r="HWI163" s="287"/>
      <c r="HWJ163" s="285"/>
      <c r="HWK163" s="288"/>
      <c r="HWL163" s="288"/>
      <c r="HWM163" s="289"/>
      <c r="HWN163" s="285"/>
      <c r="HWO163" s="285"/>
      <c r="HWP163" s="285"/>
      <c r="HWQ163" s="285"/>
      <c r="HWR163" s="285"/>
      <c r="HWS163" s="283"/>
      <c r="HWT163" s="284"/>
      <c r="HWU163" s="285"/>
      <c r="HWV163" s="285"/>
      <c r="HWW163" s="285"/>
      <c r="HWX163" s="285"/>
      <c r="HWY163" s="285"/>
      <c r="HWZ163" s="285"/>
      <c r="HXA163" s="285"/>
      <c r="HXB163" s="285"/>
      <c r="HXC163" s="285"/>
      <c r="HXD163" s="286"/>
      <c r="HXE163" s="287"/>
      <c r="HXF163" s="287"/>
      <c r="HXG163" s="285"/>
      <c r="HXH163" s="288"/>
      <c r="HXI163" s="288"/>
      <c r="HXJ163" s="289"/>
      <c r="HXK163" s="285"/>
      <c r="HXL163" s="285"/>
      <c r="HXM163" s="285"/>
      <c r="HXN163" s="285"/>
      <c r="HXO163" s="285"/>
      <c r="HXP163" s="283"/>
      <c r="HXQ163" s="284"/>
      <c r="HXR163" s="285"/>
      <c r="HXS163" s="285"/>
      <c r="HXT163" s="285"/>
      <c r="HXU163" s="285"/>
      <c r="HXV163" s="285"/>
      <c r="HXW163" s="285"/>
      <c r="HXX163" s="285"/>
      <c r="HXY163" s="285"/>
      <c r="HXZ163" s="285"/>
      <c r="HYA163" s="286"/>
      <c r="HYB163" s="287"/>
      <c r="HYC163" s="287"/>
      <c r="HYD163" s="285"/>
      <c r="HYE163" s="288"/>
      <c r="HYF163" s="288"/>
      <c r="HYG163" s="289"/>
      <c r="HYH163" s="285"/>
      <c r="HYI163" s="285"/>
      <c r="HYJ163" s="285"/>
      <c r="HYK163" s="285"/>
      <c r="HYL163" s="285"/>
      <c r="HYM163" s="283"/>
      <c r="HYN163" s="284"/>
      <c r="HYO163" s="285"/>
      <c r="HYP163" s="285"/>
      <c r="HYQ163" s="285"/>
      <c r="HYR163" s="285"/>
      <c r="HYS163" s="285"/>
      <c r="HYT163" s="285"/>
      <c r="HYU163" s="285"/>
      <c r="HYV163" s="285"/>
      <c r="HYW163" s="285"/>
      <c r="HYX163" s="286"/>
      <c r="HYY163" s="287"/>
      <c r="HYZ163" s="287"/>
      <c r="HZA163" s="285"/>
      <c r="HZB163" s="288"/>
      <c r="HZC163" s="288"/>
      <c r="HZD163" s="289"/>
      <c r="HZE163" s="285"/>
      <c r="HZF163" s="285"/>
      <c r="HZG163" s="285"/>
      <c r="HZH163" s="285"/>
      <c r="HZI163" s="285"/>
      <c r="HZJ163" s="283"/>
      <c r="HZK163" s="284"/>
      <c r="HZL163" s="285"/>
      <c r="HZM163" s="285"/>
      <c r="HZN163" s="285"/>
      <c r="HZO163" s="285"/>
      <c r="HZP163" s="285"/>
      <c r="HZQ163" s="285"/>
      <c r="HZR163" s="285"/>
      <c r="HZS163" s="285"/>
      <c r="HZT163" s="285"/>
      <c r="HZU163" s="286"/>
      <c r="HZV163" s="287"/>
      <c r="HZW163" s="287"/>
      <c r="HZX163" s="285"/>
      <c r="HZY163" s="288"/>
      <c r="HZZ163" s="288"/>
      <c r="IAA163" s="289"/>
      <c r="IAB163" s="285"/>
      <c r="IAC163" s="285"/>
      <c r="IAD163" s="285"/>
      <c r="IAE163" s="285"/>
      <c r="IAF163" s="285"/>
      <c r="IAG163" s="283"/>
      <c r="IAH163" s="284"/>
      <c r="IAI163" s="285"/>
      <c r="IAJ163" s="285"/>
      <c r="IAK163" s="285"/>
      <c r="IAL163" s="285"/>
      <c r="IAM163" s="285"/>
      <c r="IAN163" s="285"/>
      <c r="IAO163" s="285"/>
      <c r="IAP163" s="285"/>
      <c r="IAQ163" s="285"/>
      <c r="IAR163" s="286"/>
      <c r="IAS163" s="287"/>
      <c r="IAT163" s="287"/>
      <c r="IAU163" s="285"/>
      <c r="IAV163" s="288"/>
      <c r="IAW163" s="288"/>
      <c r="IAX163" s="289"/>
      <c r="IAY163" s="285"/>
      <c r="IAZ163" s="285"/>
      <c r="IBA163" s="285"/>
      <c r="IBB163" s="285"/>
      <c r="IBC163" s="285"/>
      <c r="IBD163" s="283"/>
      <c r="IBE163" s="284"/>
      <c r="IBF163" s="285"/>
      <c r="IBG163" s="285"/>
      <c r="IBH163" s="285"/>
      <c r="IBI163" s="285"/>
      <c r="IBJ163" s="285"/>
      <c r="IBK163" s="285"/>
      <c r="IBL163" s="285"/>
      <c r="IBM163" s="285"/>
      <c r="IBN163" s="285"/>
      <c r="IBO163" s="286"/>
      <c r="IBP163" s="287"/>
      <c r="IBQ163" s="287"/>
      <c r="IBR163" s="285"/>
      <c r="IBS163" s="288"/>
      <c r="IBT163" s="288"/>
      <c r="IBU163" s="289"/>
      <c r="IBV163" s="285"/>
      <c r="IBW163" s="285"/>
      <c r="IBX163" s="285"/>
      <c r="IBY163" s="285"/>
      <c r="IBZ163" s="285"/>
      <c r="ICA163" s="283"/>
      <c r="ICB163" s="284"/>
      <c r="ICC163" s="285"/>
      <c r="ICD163" s="285"/>
      <c r="ICE163" s="285"/>
      <c r="ICF163" s="285"/>
      <c r="ICG163" s="285"/>
      <c r="ICH163" s="285"/>
      <c r="ICI163" s="285"/>
      <c r="ICJ163" s="285"/>
      <c r="ICK163" s="285"/>
      <c r="ICL163" s="286"/>
      <c r="ICM163" s="287"/>
      <c r="ICN163" s="287"/>
      <c r="ICO163" s="285"/>
      <c r="ICP163" s="288"/>
      <c r="ICQ163" s="288"/>
      <c r="ICR163" s="289"/>
      <c r="ICS163" s="285"/>
      <c r="ICT163" s="285"/>
      <c r="ICU163" s="285"/>
      <c r="ICV163" s="285"/>
      <c r="ICW163" s="285"/>
      <c r="ICX163" s="283"/>
      <c r="ICY163" s="284"/>
      <c r="ICZ163" s="285"/>
      <c r="IDA163" s="285"/>
      <c r="IDB163" s="285"/>
      <c r="IDC163" s="285"/>
      <c r="IDD163" s="285"/>
      <c r="IDE163" s="285"/>
      <c r="IDF163" s="285"/>
      <c r="IDG163" s="285"/>
      <c r="IDH163" s="285"/>
      <c r="IDI163" s="286"/>
      <c r="IDJ163" s="287"/>
      <c r="IDK163" s="287"/>
      <c r="IDL163" s="285"/>
      <c r="IDM163" s="288"/>
      <c r="IDN163" s="288"/>
      <c r="IDO163" s="289"/>
      <c r="IDP163" s="285"/>
      <c r="IDQ163" s="285"/>
      <c r="IDR163" s="285"/>
      <c r="IDS163" s="285"/>
      <c r="IDT163" s="285"/>
      <c r="IDU163" s="283"/>
      <c r="IDV163" s="284"/>
      <c r="IDW163" s="285"/>
      <c r="IDX163" s="285"/>
      <c r="IDY163" s="285"/>
      <c r="IDZ163" s="285"/>
      <c r="IEA163" s="285"/>
      <c r="IEB163" s="285"/>
      <c r="IEC163" s="285"/>
      <c r="IED163" s="285"/>
      <c r="IEE163" s="285"/>
      <c r="IEF163" s="286"/>
      <c r="IEG163" s="287"/>
      <c r="IEH163" s="287"/>
      <c r="IEI163" s="285"/>
      <c r="IEJ163" s="288"/>
      <c r="IEK163" s="288"/>
      <c r="IEL163" s="289"/>
      <c r="IEM163" s="285"/>
      <c r="IEN163" s="285"/>
      <c r="IEO163" s="285"/>
      <c r="IEP163" s="285"/>
      <c r="IEQ163" s="285"/>
      <c r="IER163" s="283"/>
      <c r="IES163" s="284"/>
      <c r="IET163" s="285"/>
      <c r="IEU163" s="285"/>
      <c r="IEV163" s="285"/>
      <c r="IEW163" s="285"/>
      <c r="IEX163" s="285"/>
      <c r="IEY163" s="285"/>
      <c r="IEZ163" s="285"/>
      <c r="IFA163" s="285"/>
      <c r="IFB163" s="285"/>
      <c r="IFC163" s="286"/>
      <c r="IFD163" s="287"/>
      <c r="IFE163" s="287"/>
      <c r="IFF163" s="285"/>
      <c r="IFG163" s="288"/>
      <c r="IFH163" s="288"/>
      <c r="IFI163" s="289"/>
      <c r="IFJ163" s="285"/>
      <c r="IFK163" s="285"/>
      <c r="IFL163" s="285"/>
      <c r="IFM163" s="285"/>
      <c r="IFN163" s="285"/>
      <c r="IFO163" s="283"/>
      <c r="IFP163" s="284"/>
      <c r="IFQ163" s="285"/>
      <c r="IFR163" s="285"/>
      <c r="IFS163" s="285"/>
      <c r="IFT163" s="285"/>
      <c r="IFU163" s="285"/>
      <c r="IFV163" s="285"/>
      <c r="IFW163" s="285"/>
      <c r="IFX163" s="285"/>
      <c r="IFY163" s="285"/>
      <c r="IFZ163" s="286"/>
      <c r="IGA163" s="287"/>
      <c r="IGB163" s="287"/>
      <c r="IGC163" s="285"/>
      <c r="IGD163" s="288"/>
      <c r="IGE163" s="288"/>
      <c r="IGF163" s="289"/>
      <c r="IGG163" s="285"/>
      <c r="IGH163" s="285"/>
      <c r="IGI163" s="285"/>
      <c r="IGJ163" s="285"/>
      <c r="IGK163" s="285"/>
      <c r="IGL163" s="283"/>
      <c r="IGM163" s="284"/>
      <c r="IGN163" s="285"/>
      <c r="IGO163" s="285"/>
      <c r="IGP163" s="285"/>
      <c r="IGQ163" s="285"/>
      <c r="IGR163" s="285"/>
      <c r="IGS163" s="285"/>
      <c r="IGT163" s="285"/>
      <c r="IGU163" s="285"/>
      <c r="IGV163" s="285"/>
      <c r="IGW163" s="286"/>
      <c r="IGX163" s="287"/>
      <c r="IGY163" s="287"/>
      <c r="IGZ163" s="285"/>
      <c r="IHA163" s="288"/>
      <c r="IHB163" s="288"/>
      <c r="IHC163" s="289"/>
      <c r="IHD163" s="285"/>
      <c r="IHE163" s="285"/>
      <c r="IHF163" s="285"/>
      <c r="IHG163" s="285"/>
      <c r="IHH163" s="285"/>
      <c r="IHI163" s="283"/>
      <c r="IHJ163" s="284"/>
      <c r="IHK163" s="285"/>
      <c r="IHL163" s="285"/>
      <c r="IHM163" s="285"/>
      <c r="IHN163" s="285"/>
      <c r="IHO163" s="285"/>
      <c r="IHP163" s="285"/>
      <c r="IHQ163" s="285"/>
      <c r="IHR163" s="285"/>
      <c r="IHS163" s="285"/>
      <c r="IHT163" s="286"/>
      <c r="IHU163" s="287"/>
      <c r="IHV163" s="287"/>
      <c r="IHW163" s="285"/>
      <c r="IHX163" s="288"/>
      <c r="IHY163" s="288"/>
      <c r="IHZ163" s="289"/>
      <c r="IIA163" s="285"/>
      <c r="IIB163" s="285"/>
      <c r="IIC163" s="285"/>
      <c r="IID163" s="285"/>
      <c r="IIE163" s="285"/>
      <c r="IIF163" s="283"/>
      <c r="IIG163" s="284"/>
      <c r="IIH163" s="285"/>
      <c r="III163" s="285"/>
      <c r="IIJ163" s="285"/>
      <c r="IIK163" s="285"/>
      <c r="IIL163" s="285"/>
      <c r="IIM163" s="285"/>
      <c r="IIN163" s="285"/>
      <c r="IIO163" s="285"/>
      <c r="IIP163" s="285"/>
      <c r="IIQ163" s="286"/>
      <c r="IIR163" s="287"/>
      <c r="IIS163" s="287"/>
      <c r="IIT163" s="285"/>
      <c r="IIU163" s="288"/>
      <c r="IIV163" s="288"/>
      <c r="IIW163" s="289"/>
      <c r="IIX163" s="285"/>
      <c r="IIY163" s="285"/>
      <c r="IIZ163" s="285"/>
      <c r="IJA163" s="285"/>
      <c r="IJB163" s="285"/>
      <c r="IJC163" s="283"/>
      <c r="IJD163" s="284"/>
      <c r="IJE163" s="285"/>
      <c r="IJF163" s="285"/>
      <c r="IJG163" s="285"/>
      <c r="IJH163" s="285"/>
      <c r="IJI163" s="285"/>
      <c r="IJJ163" s="285"/>
      <c r="IJK163" s="285"/>
      <c r="IJL163" s="285"/>
      <c r="IJM163" s="285"/>
      <c r="IJN163" s="286"/>
      <c r="IJO163" s="287"/>
      <c r="IJP163" s="287"/>
      <c r="IJQ163" s="285"/>
      <c r="IJR163" s="288"/>
      <c r="IJS163" s="288"/>
      <c r="IJT163" s="289"/>
      <c r="IJU163" s="285"/>
      <c r="IJV163" s="285"/>
      <c r="IJW163" s="285"/>
      <c r="IJX163" s="285"/>
      <c r="IJY163" s="285"/>
      <c r="IJZ163" s="283"/>
      <c r="IKA163" s="284"/>
      <c r="IKB163" s="285"/>
      <c r="IKC163" s="285"/>
      <c r="IKD163" s="285"/>
      <c r="IKE163" s="285"/>
      <c r="IKF163" s="285"/>
      <c r="IKG163" s="285"/>
      <c r="IKH163" s="285"/>
      <c r="IKI163" s="285"/>
      <c r="IKJ163" s="285"/>
      <c r="IKK163" s="286"/>
      <c r="IKL163" s="287"/>
      <c r="IKM163" s="287"/>
      <c r="IKN163" s="285"/>
      <c r="IKO163" s="288"/>
      <c r="IKP163" s="288"/>
      <c r="IKQ163" s="289"/>
      <c r="IKR163" s="285"/>
      <c r="IKS163" s="285"/>
      <c r="IKT163" s="285"/>
      <c r="IKU163" s="285"/>
      <c r="IKV163" s="285"/>
      <c r="IKW163" s="283"/>
      <c r="IKX163" s="284"/>
      <c r="IKY163" s="285"/>
      <c r="IKZ163" s="285"/>
      <c r="ILA163" s="285"/>
      <c r="ILB163" s="285"/>
      <c r="ILC163" s="285"/>
      <c r="ILD163" s="285"/>
      <c r="ILE163" s="285"/>
      <c r="ILF163" s="285"/>
      <c r="ILG163" s="285"/>
      <c r="ILH163" s="286"/>
      <c r="ILI163" s="287"/>
      <c r="ILJ163" s="287"/>
      <c r="ILK163" s="285"/>
      <c r="ILL163" s="288"/>
      <c r="ILM163" s="288"/>
      <c r="ILN163" s="289"/>
      <c r="ILO163" s="285"/>
      <c r="ILP163" s="285"/>
      <c r="ILQ163" s="285"/>
      <c r="ILR163" s="285"/>
      <c r="ILS163" s="285"/>
      <c r="ILT163" s="283"/>
      <c r="ILU163" s="284"/>
      <c r="ILV163" s="285"/>
      <c r="ILW163" s="285"/>
      <c r="ILX163" s="285"/>
      <c r="ILY163" s="285"/>
      <c r="ILZ163" s="285"/>
      <c r="IMA163" s="285"/>
      <c r="IMB163" s="285"/>
      <c r="IMC163" s="285"/>
      <c r="IMD163" s="285"/>
      <c r="IME163" s="286"/>
      <c r="IMF163" s="287"/>
      <c r="IMG163" s="287"/>
      <c r="IMH163" s="285"/>
      <c r="IMI163" s="288"/>
      <c r="IMJ163" s="288"/>
      <c r="IMK163" s="289"/>
      <c r="IML163" s="285"/>
      <c r="IMM163" s="285"/>
      <c r="IMN163" s="285"/>
      <c r="IMO163" s="285"/>
      <c r="IMP163" s="285"/>
      <c r="IMQ163" s="283"/>
      <c r="IMR163" s="284"/>
      <c r="IMS163" s="285"/>
      <c r="IMT163" s="285"/>
      <c r="IMU163" s="285"/>
      <c r="IMV163" s="285"/>
      <c r="IMW163" s="285"/>
      <c r="IMX163" s="285"/>
      <c r="IMY163" s="285"/>
      <c r="IMZ163" s="285"/>
      <c r="INA163" s="285"/>
      <c r="INB163" s="286"/>
      <c r="INC163" s="287"/>
      <c r="IND163" s="287"/>
      <c r="INE163" s="285"/>
      <c r="INF163" s="288"/>
      <c r="ING163" s="288"/>
      <c r="INH163" s="289"/>
      <c r="INI163" s="285"/>
      <c r="INJ163" s="285"/>
      <c r="INK163" s="285"/>
      <c r="INL163" s="285"/>
      <c r="INM163" s="285"/>
      <c r="INN163" s="283"/>
      <c r="INO163" s="284"/>
      <c r="INP163" s="285"/>
      <c r="INQ163" s="285"/>
      <c r="INR163" s="285"/>
      <c r="INS163" s="285"/>
      <c r="INT163" s="285"/>
      <c r="INU163" s="285"/>
      <c r="INV163" s="285"/>
      <c r="INW163" s="285"/>
      <c r="INX163" s="285"/>
      <c r="INY163" s="286"/>
      <c r="INZ163" s="287"/>
      <c r="IOA163" s="287"/>
      <c r="IOB163" s="285"/>
      <c r="IOC163" s="288"/>
      <c r="IOD163" s="288"/>
      <c r="IOE163" s="289"/>
      <c r="IOF163" s="285"/>
      <c r="IOG163" s="285"/>
      <c r="IOH163" s="285"/>
      <c r="IOI163" s="285"/>
      <c r="IOJ163" s="285"/>
      <c r="IOK163" s="283"/>
      <c r="IOL163" s="284"/>
      <c r="IOM163" s="285"/>
      <c r="ION163" s="285"/>
      <c r="IOO163" s="285"/>
      <c r="IOP163" s="285"/>
      <c r="IOQ163" s="285"/>
      <c r="IOR163" s="285"/>
      <c r="IOS163" s="285"/>
      <c r="IOT163" s="285"/>
      <c r="IOU163" s="285"/>
      <c r="IOV163" s="286"/>
      <c r="IOW163" s="287"/>
      <c r="IOX163" s="287"/>
      <c r="IOY163" s="285"/>
      <c r="IOZ163" s="288"/>
      <c r="IPA163" s="288"/>
      <c r="IPB163" s="289"/>
      <c r="IPC163" s="285"/>
      <c r="IPD163" s="285"/>
      <c r="IPE163" s="285"/>
      <c r="IPF163" s="285"/>
      <c r="IPG163" s="285"/>
      <c r="IPH163" s="283"/>
      <c r="IPI163" s="284"/>
      <c r="IPJ163" s="285"/>
      <c r="IPK163" s="285"/>
      <c r="IPL163" s="285"/>
      <c r="IPM163" s="285"/>
      <c r="IPN163" s="285"/>
      <c r="IPO163" s="285"/>
      <c r="IPP163" s="285"/>
      <c r="IPQ163" s="285"/>
      <c r="IPR163" s="285"/>
      <c r="IPS163" s="286"/>
      <c r="IPT163" s="287"/>
      <c r="IPU163" s="287"/>
      <c r="IPV163" s="285"/>
      <c r="IPW163" s="288"/>
      <c r="IPX163" s="288"/>
      <c r="IPY163" s="289"/>
      <c r="IPZ163" s="285"/>
      <c r="IQA163" s="285"/>
      <c r="IQB163" s="285"/>
      <c r="IQC163" s="285"/>
      <c r="IQD163" s="285"/>
      <c r="IQE163" s="283"/>
      <c r="IQF163" s="284"/>
      <c r="IQG163" s="285"/>
      <c r="IQH163" s="285"/>
      <c r="IQI163" s="285"/>
      <c r="IQJ163" s="285"/>
      <c r="IQK163" s="285"/>
      <c r="IQL163" s="285"/>
      <c r="IQM163" s="285"/>
      <c r="IQN163" s="285"/>
      <c r="IQO163" s="285"/>
      <c r="IQP163" s="286"/>
      <c r="IQQ163" s="287"/>
      <c r="IQR163" s="287"/>
      <c r="IQS163" s="285"/>
      <c r="IQT163" s="288"/>
      <c r="IQU163" s="288"/>
      <c r="IQV163" s="289"/>
      <c r="IQW163" s="285"/>
      <c r="IQX163" s="285"/>
      <c r="IQY163" s="285"/>
      <c r="IQZ163" s="285"/>
      <c r="IRA163" s="285"/>
      <c r="IRB163" s="283"/>
      <c r="IRC163" s="284"/>
      <c r="IRD163" s="285"/>
      <c r="IRE163" s="285"/>
      <c r="IRF163" s="285"/>
      <c r="IRG163" s="285"/>
      <c r="IRH163" s="285"/>
      <c r="IRI163" s="285"/>
      <c r="IRJ163" s="285"/>
      <c r="IRK163" s="285"/>
      <c r="IRL163" s="285"/>
      <c r="IRM163" s="286"/>
      <c r="IRN163" s="287"/>
      <c r="IRO163" s="287"/>
      <c r="IRP163" s="285"/>
      <c r="IRQ163" s="288"/>
      <c r="IRR163" s="288"/>
      <c r="IRS163" s="289"/>
      <c r="IRT163" s="285"/>
      <c r="IRU163" s="285"/>
      <c r="IRV163" s="285"/>
      <c r="IRW163" s="285"/>
      <c r="IRX163" s="285"/>
      <c r="IRY163" s="283"/>
      <c r="IRZ163" s="284"/>
      <c r="ISA163" s="285"/>
      <c r="ISB163" s="285"/>
      <c r="ISC163" s="285"/>
      <c r="ISD163" s="285"/>
      <c r="ISE163" s="285"/>
      <c r="ISF163" s="285"/>
      <c r="ISG163" s="285"/>
      <c r="ISH163" s="285"/>
      <c r="ISI163" s="285"/>
      <c r="ISJ163" s="286"/>
      <c r="ISK163" s="287"/>
      <c r="ISL163" s="287"/>
      <c r="ISM163" s="285"/>
      <c r="ISN163" s="288"/>
      <c r="ISO163" s="288"/>
      <c r="ISP163" s="289"/>
      <c r="ISQ163" s="285"/>
      <c r="ISR163" s="285"/>
      <c r="ISS163" s="285"/>
      <c r="IST163" s="285"/>
      <c r="ISU163" s="285"/>
      <c r="ISV163" s="283"/>
      <c r="ISW163" s="284"/>
      <c r="ISX163" s="285"/>
      <c r="ISY163" s="285"/>
      <c r="ISZ163" s="285"/>
      <c r="ITA163" s="285"/>
      <c r="ITB163" s="285"/>
      <c r="ITC163" s="285"/>
      <c r="ITD163" s="285"/>
      <c r="ITE163" s="285"/>
      <c r="ITF163" s="285"/>
      <c r="ITG163" s="286"/>
      <c r="ITH163" s="287"/>
      <c r="ITI163" s="287"/>
      <c r="ITJ163" s="285"/>
      <c r="ITK163" s="288"/>
      <c r="ITL163" s="288"/>
      <c r="ITM163" s="289"/>
      <c r="ITN163" s="285"/>
      <c r="ITO163" s="285"/>
      <c r="ITP163" s="285"/>
      <c r="ITQ163" s="285"/>
      <c r="ITR163" s="285"/>
      <c r="ITS163" s="283"/>
      <c r="ITT163" s="284"/>
      <c r="ITU163" s="285"/>
      <c r="ITV163" s="285"/>
      <c r="ITW163" s="285"/>
      <c r="ITX163" s="285"/>
      <c r="ITY163" s="285"/>
      <c r="ITZ163" s="285"/>
      <c r="IUA163" s="285"/>
      <c r="IUB163" s="285"/>
      <c r="IUC163" s="285"/>
      <c r="IUD163" s="286"/>
      <c r="IUE163" s="287"/>
      <c r="IUF163" s="287"/>
      <c r="IUG163" s="285"/>
      <c r="IUH163" s="288"/>
      <c r="IUI163" s="288"/>
      <c r="IUJ163" s="289"/>
      <c r="IUK163" s="285"/>
      <c r="IUL163" s="285"/>
      <c r="IUM163" s="285"/>
      <c r="IUN163" s="285"/>
      <c r="IUO163" s="285"/>
      <c r="IUP163" s="283"/>
      <c r="IUQ163" s="284"/>
      <c r="IUR163" s="285"/>
      <c r="IUS163" s="285"/>
      <c r="IUT163" s="285"/>
      <c r="IUU163" s="285"/>
      <c r="IUV163" s="285"/>
      <c r="IUW163" s="285"/>
      <c r="IUX163" s="285"/>
      <c r="IUY163" s="285"/>
      <c r="IUZ163" s="285"/>
      <c r="IVA163" s="286"/>
      <c r="IVB163" s="287"/>
      <c r="IVC163" s="287"/>
      <c r="IVD163" s="285"/>
      <c r="IVE163" s="288"/>
      <c r="IVF163" s="288"/>
      <c r="IVG163" s="289"/>
      <c r="IVH163" s="285"/>
      <c r="IVI163" s="285"/>
      <c r="IVJ163" s="285"/>
      <c r="IVK163" s="285"/>
      <c r="IVL163" s="285"/>
      <c r="IVM163" s="283"/>
      <c r="IVN163" s="284"/>
      <c r="IVO163" s="285"/>
      <c r="IVP163" s="285"/>
      <c r="IVQ163" s="285"/>
      <c r="IVR163" s="285"/>
      <c r="IVS163" s="285"/>
      <c r="IVT163" s="285"/>
      <c r="IVU163" s="285"/>
      <c r="IVV163" s="285"/>
      <c r="IVW163" s="285"/>
      <c r="IVX163" s="286"/>
      <c r="IVY163" s="287"/>
      <c r="IVZ163" s="287"/>
      <c r="IWA163" s="285"/>
      <c r="IWB163" s="288"/>
      <c r="IWC163" s="288"/>
      <c r="IWD163" s="289"/>
      <c r="IWE163" s="285"/>
      <c r="IWF163" s="285"/>
      <c r="IWG163" s="285"/>
      <c r="IWH163" s="285"/>
      <c r="IWI163" s="285"/>
      <c r="IWJ163" s="283"/>
      <c r="IWK163" s="284"/>
      <c r="IWL163" s="285"/>
      <c r="IWM163" s="285"/>
      <c r="IWN163" s="285"/>
      <c r="IWO163" s="285"/>
      <c r="IWP163" s="285"/>
      <c r="IWQ163" s="285"/>
      <c r="IWR163" s="285"/>
      <c r="IWS163" s="285"/>
      <c r="IWT163" s="285"/>
      <c r="IWU163" s="286"/>
      <c r="IWV163" s="287"/>
      <c r="IWW163" s="287"/>
      <c r="IWX163" s="285"/>
      <c r="IWY163" s="288"/>
      <c r="IWZ163" s="288"/>
      <c r="IXA163" s="289"/>
      <c r="IXB163" s="285"/>
      <c r="IXC163" s="285"/>
      <c r="IXD163" s="285"/>
      <c r="IXE163" s="285"/>
      <c r="IXF163" s="285"/>
      <c r="IXG163" s="283"/>
      <c r="IXH163" s="284"/>
      <c r="IXI163" s="285"/>
      <c r="IXJ163" s="285"/>
      <c r="IXK163" s="285"/>
      <c r="IXL163" s="285"/>
      <c r="IXM163" s="285"/>
      <c r="IXN163" s="285"/>
      <c r="IXO163" s="285"/>
      <c r="IXP163" s="285"/>
      <c r="IXQ163" s="285"/>
      <c r="IXR163" s="286"/>
      <c r="IXS163" s="287"/>
      <c r="IXT163" s="287"/>
      <c r="IXU163" s="285"/>
      <c r="IXV163" s="288"/>
      <c r="IXW163" s="288"/>
      <c r="IXX163" s="289"/>
      <c r="IXY163" s="285"/>
      <c r="IXZ163" s="285"/>
      <c r="IYA163" s="285"/>
      <c r="IYB163" s="285"/>
      <c r="IYC163" s="285"/>
      <c r="IYD163" s="283"/>
      <c r="IYE163" s="284"/>
      <c r="IYF163" s="285"/>
      <c r="IYG163" s="285"/>
      <c r="IYH163" s="285"/>
      <c r="IYI163" s="285"/>
      <c r="IYJ163" s="285"/>
      <c r="IYK163" s="285"/>
      <c r="IYL163" s="285"/>
      <c r="IYM163" s="285"/>
      <c r="IYN163" s="285"/>
      <c r="IYO163" s="286"/>
      <c r="IYP163" s="287"/>
      <c r="IYQ163" s="287"/>
      <c r="IYR163" s="285"/>
      <c r="IYS163" s="288"/>
      <c r="IYT163" s="288"/>
      <c r="IYU163" s="289"/>
      <c r="IYV163" s="285"/>
      <c r="IYW163" s="285"/>
      <c r="IYX163" s="285"/>
      <c r="IYY163" s="285"/>
      <c r="IYZ163" s="285"/>
      <c r="IZA163" s="283"/>
      <c r="IZB163" s="284"/>
      <c r="IZC163" s="285"/>
      <c r="IZD163" s="285"/>
      <c r="IZE163" s="285"/>
      <c r="IZF163" s="285"/>
      <c r="IZG163" s="285"/>
      <c r="IZH163" s="285"/>
      <c r="IZI163" s="285"/>
      <c r="IZJ163" s="285"/>
      <c r="IZK163" s="285"/>
      <c r="IZL163" s="286"/>
      <c r="IZM163" s="287"/>
      <c r="IZN163" s="287"/>
      <c r="IZO163" s="285"/>
      <c r="IZP163" s="288"/>
      <c r="IZQ163" s="288"/>
      <c r="IZR163" s="289"/>
      <c r="IZS163" s="285"/>
      <c r="IZT163" s="285"/>
      <c r="IZU163" s="285"/>
      <c r="IZV163" s="285"/>
      <c r="IZW163" s="285"/>
      <c r="IZX163" s="283"/>
      <c r="IZY163" s="284"/>
      <c r="IZZ163" s="285"/>
      <c r="JAA163" s="285"/>
      <c r="JAB163" s="285"/>
      <c r="JAC163" s="285"/>
      <c r="JAD163" s="285"/>
      <c r="JAE163" s="285"/>
      <c r="JAF163" s="285"/>
      <c r="JAG163" s="285"/>
      <c r="JAH163" s="285"/>
      <c r="JAI163" s="286"/>
      <c r="JAJ163" s="287"/>
      <c r="JAK163" s="287"/>
      <c r="JAL163" s="285"/>
      <c r="JAM163" s="288"/>
      <c r="JAN163" s="288"/>
      <c r="JAO163" s="289"/>
      <c r="JAP163" s="285"/>
      <c r="JAQ163" s="285"/>
      <c r="JAR163" s="285"/>
      <c r="JAS163" s="285"/>
      <c r="JAT163" s="285"/>
      <c r="JAU163" s="283"/>
      <c r="JAV163" s="284"/>
      <c r="JAW163" s="285"/>
      <c r="JAX163" s="285"/>
      <c r="JAY163" s="285"/>
      <c r="JAZ163" s="285"/>
      <c r="JBA163" s="285"/>
      <c r="JBB163" s="285"/>
      <c r="JBC163" s="285"/>
      <c r="JBD163" s="285"/>
      <c r="JBE163" s="285"/>
      <c r="JBF163" s="286"/>
      <c r="JBG163" s="287"/>
      <c r="JBH163" s="287"/>
      <c r="JBI163" s="285"/>
      <c r="JBJ163" s="288"/>
      <c r="JBK163" s="288"/>
      <c r="JBL163" s="289"/>
      <c r="JBM163" s="285"/>
      <c r="JBN163" s="285"/>
      <c r="JBO163" s="285"/>
      <c r="JBP163" s="285"/>
      <c r="JBQ163" s="285"/>
      <c r="JBR163" s="283"/>
      <c r="JBS163" s="284"/>
      <c r="JBT163" s="285"/>
      <c r="JBU163" s="285"/>
      <c r="JBV163" s="285"/>
      <c r="JBW163" s="285"/>
      <c r="JBX163" s="285"/>
      <c r="JBY163" s="285"/>
      <c r="JBZ163" s="285"/>
      <c r="JCA163" s="285"/>
      <c r="JCB163" s="285"/>
      <c r="JCC163" s="286"/>
      <c r="JCD163" s="287"/>
      <c r="JCE163" s="287"/>
      <c r="JCF163" s="285"/>
      <c r="JCG163" s="288"/>
      <c r="JCH163" s="288"/>
      <c r="JCI163" s="289"/>
      <c r="JCJ163" s="285"/>
      <c r="JCK163" s="285"/>
      <c r="JCL163" s="285"/>
      <c r="JCM163" s="285"/>
      <c r="JCN163" s="285"/>
      <c r="JCO163" s="283"/>
      <c r="JCP163" s="284"/>
      <c r="JCQ163" s="285"/>
      <c r="JCR163" s="285"/>
      <c r="JCS163" s="285"/>
      <c r="JCT163" s="285"/>
      <c r="JCU163" s="285"/>
      <c r="JCV163" s="285"/>
      <c r="JCW163" s="285"/>
      <c r="JCX163" s="285"/>
      <c r="JCY163" s="285"/>
      <c r="JCZ163" s="286"/>
      <c r="JDA163" s="287"/>
      <c r="JDB163" s="287"/>
      <c r="JDC163" s="285"/>
      <c r="JDD163" s="288"/>
      <c r="JDE163" s="288"/>
      <c r="JDF163" s="289"/>
      <c r="JDG163" s="285"/>
      <c r="JDH163" s="285"/>
      <c r="JDI163" s="285"/>
      <c r="JDJ163" s="285"/>
      <c r="JDK163" s="285"/>
      <c r="JDL163" s="283"/>
      <c r="JDM163" s="284"/>
      <c r="JDN163" s="285"/>
      <c r="JDO163" s="285"/>
      <c r="JDP163" s="285"/>
      <c r="JDQ163" s="285"/>
      <c r="JDR163" s="285"/>
      <c r="JDS163" s="285"/>
      <c r="JDT163" s="285"/>
      <c r="JDU163" s="285"/>
      <c r="JDV163" s="285"/>
      <c r="JDW163" s="286"/>
      <c r="JDX163" s="287"/>
      <c r="JDY163" s="287"/>
      <c r="JDZ163" s="285"/>
      <c r="JEA163" s="288"/>
      <c r="JEB163" s="288"/>
      <c r="JEC163" s="289"/>
      <c r="JED163" s="285"/>
      <c r="JEE163" s="285"/>
      <c r="JEF163" s="285"/>
      <c r="JEG163" s="285"/>
      <c r="JEH163" s="285"/>
      <c r="JEI163" s="283"/>
      <c r="JEJ163" s="284"/>
      <c r="JEK163" s="285"/>
      <c r="JEL163" s="285"/>
      <c r="JEM163" s="285"/>
      <c r="JEN163" s="285"/>
      <c r="JEO163" s="285"/>
      <c r="JEP163" s="285"/>
      <c r="JEQ163" s="285"/>
      <c r="JER163" s="285"/>
      <c r="JES163" s="285"/>
      <c r="JET163" s="286"/>
      <c r="JEU163" s="287"/>
      <c r="JEV163" s="287"/>
      <c r="JEW163" s="285"/>
      <c r="JEX163" s="288"/>
      <c r="JEY163" s="288"/>
      <c r="JEZ163" s="289"/>
      <c r="JFA163" s="285"/>
      <c r="JFB163" s="285"/>
      <c r="JFC163" s="285"/>
      <c r="JFD163" s="285"/>
      <c r="JFE163" s="285"/>
      <c r="JFF163" s="283"/>
      <c r="JFG163" s="284"/>
      <c r="JFH163" s="285"/>
      <c r="JFI163" s="285"/>
      <c r="JFJ163" s="285"/>
      <c r="JFK163" s="285"/>
      <c r="JFL163" s="285"/>
      <c r="JFM163" s="285"/>
      <c r="JFN163" s="285"/>
      <c r="JFO163" s="285"/>
      <c r="JFP163" s="285"/>
      <c r="JFQ163" s="286"/>
      <c r="JFR163" s="287"/>
      <c r="JFS163" s="287"/>
      <c r="JFT163" s="285"/>
      <c r="JFU163" s="288"/>
      <c r="JFV163" s="288"/>
      <c r="JFW163" s="289"/>
      <c r="JFX163" s="285"/>
      <c r="JFY163" s="285"/>
      <c r="JFZ163" s="285"/>
      <c r="JGA163" s="285"/>
      <c r="JGB163" s="285"/>
      <c r="JGC163" s="283"/>
      <c r="JGD163" s="284"/>
      <c r="JGE163" s="285"/>
      <c r="JGF163" s="285"/>
      <c r="JGG163" s="285"/>
      <c r="JGH163" s="285"/>
      <c r="JGI163" s="285"/>
      <c r="JGJ163" s="285"/>
      <c r="JGK163" s="285"/>
      <c r="JGL163" s="285"/>
      <c r="JGM163" s="285"/>
      <c r="JGN163" s="286"/>
      <c r="JGO163" s="287"/>
      <c r="JGP163" s="287"/>
      <c r="JGQ163" s="285"/>
      <c r="JGR163" s="288"/>
      <c r="JGS163" s="288"/>
      <c r="JGT163" s="289"/>
      <c r="JGU163" s="285"/>
      <c r="JGV163" s="285"/>
      <c r="JGW163" s="285"/>
      <c r="JGX163" s="285"/>
      <c r="JGY163" s="285"/>
      <c r="JGZ163" s="283"/>
      <c r="JHA163" s="284"/>
      <c r="JHB163" s="285"/>
      <c r="JHC163" s="285"/>
      <c r="JHD163" s="285"/>
      <c r="JHE163" s="285"/>
      <c r="JHF163" s="285"/>
      <c r="JHG163" s="285"/>
      <c r="JHH163" s="285"/>
      <c r="JHI163" s="285"/>
      <c r="JHJ163" s="285"/>
      <c r="JHK163" s="286"/>
      <c r="JHL163" s="287"/>
      <c r="JHM163" s="287"/>
      <c r="JHN163" s="285"/>
      <c r="JHO163" s="288"/>
      <c r="JHP163" s="288"/>
      <c r="JHQ163" s="289"/>
      <c r="JHR163" s="285"/>
      <c r="JHS163" s="285"/>
      <c r="JHT163" s="285"/>
      <c r="JHU163" s="285"/>
      <c r="JHV163" s="285"/>
      <c r="JHW163" s="283"/>
      <c r="JHX163" s="284"/>
      <c r="JHY163" s="285"/>
      <c r="JHZ163" s="285"/>
      <c r="JIA163" s="285"/>
      <c r="JIB163" s="285"/>
      <c r="JIC163" s="285"/>
      <c r="JID163" s="285"/>
      <c r="JIE163" s="285"/>
      <c r="JIF163" s="285"/>
      <c r="JIG163" s="285"/>
      <c r="JIH163" s="286"/>
      <c r="JII163" s="287"/>
      <c r="JIJ163" s="287"/>
      <c r="JIK163" s="285"/>
      <c r="JIL163" s="288"/>
      <c r="JIM163" s="288"/>
      <c r="JIN163" s="289"/>
      <c r="JIO163" s="285"/>
      <c r="JIP163" s="285"/>
      <c r="JIQ163" s="285"/>
      <c r="JIR163" s="285"/>
      <c r="JIS163" s="285"/>
      <c r="JIT163" s="283"/>
      <c r="JIU163" s="284"/>
      <c r="JIV163" s="285"/>
      <c r="JIW163" s="285"/>
      <c r="JIX163" s="285"/>
      <c r="JIY163" s="285"/>
      <c r="JIZ163" s="285"/>
      <c r="JJA163" s="285"/>
      <c r="JJB163" s="285"/>
      <c r="JJC163" s="285"/>
      <c r="JJD163" s="285"/>
      <c r="JJE163" s="286"/>
      <c r="JJF163" s="287"/>
      <c r="JJG163" s="287"/>
      <c r="JJH163" s="285"/>
      <c r="JJI163" s="288"/>
      <c r="JJJ163" s="288"/>
      <c r="JJK163" s="289"/>
      <c r="JJL163" s="285"/>
      <c r="JJM163" s="285"/>
      <c r="JJN163" s="285"/>
      <c r="JJO163" s="285"/>
      <c r="JJP163" s="285"/>
      <c r="JJQ163" s="283"/>
      <c r="JJR163" s="284"/>
      <c r="JJS163" s="285"/>
      <c r="JJT163" s="285"/>
      <c r="JJU163" s="285"/>
      <c r="JJV163" s="285"/>
      <c r="JJW163" s="285"/>
      <c r="JJX163" s="285"/>
      <c r="JJY163" s="285"/>
      <c r="JJZ163" s="285"/>
      <c r="JKA163" s="285"/>
      <c r="JKB163" s="286"/>
      <c r="JKC163" s="287"/>
      <c r="JKD163" s="287"/>
      <c r="JKE163" s="285"/>
      <c r="JKF163" s="288"/>
      <c r="JKG163" s="288"/>
      <c r="JKH163" s="289"/>
      <c r="JKI163" s="285"/>
      <c r="JKJ163" s="285"/>
      <c r="JKK163" s="285"/>
      <c r="JKL163" s="285"/>
      <c r="JKM163" s="285"/>
      <c r="JKN163" s="283"/>
      <c r="JKO163" s="284"/>
      <c r="JKP163" s="285"/>
      <c r="JKQ163" s="285"/>
      <c r="JKR163" s="285"/>
      <c r="JKS163" s="285"/>
      <c r="JKT163" s="285"/>
      <c r="JKU163" s="285"/>
      <c r="JKV163" s="285"/>
      <c r="JKW163" s="285"/>
      <c r="JKX163" s="285"/>
      <c r="JKY163" s="286"/>
      <c r="JKZ163" s="287"/>
      <c r="JLA163" s="287"/>
      <c r="JLB163" s="285"/>
      <c r="JLC163" s="288"/>
      <c r="JLD163" s="288"/>
      <c r="JLE163" s="289"/>
      <c r="JLF163" s="285"/>
      <c r="JLG163" s="285"/>
      <c r="JLH163" s="285"/>
      <c r="JLI163" s="285"/>
      <c r="JLJ163" s="285"/>
      <c r="JLK163" s="283"/>
      <c r="JLL163" s="284"/>
      <c r="JLM163" s="285"/>
      <c r="JLN163" s="285"/>
      <c r="JLO163" s="285"/>
      <c r="JLP163" s="285"/>
      <c r="JLQ163" s="285"/>
      <c r="JLR163" s="285"/>
      <c r="JLS163" s="285"/>
      <c r="JLT163" s="285"/>
      <c r="JLU163" s="285"/>
      <c r="JLV163" s="286"/>
      <c r="JLW163" s="287"/>
      <c r="JLX163" s="287"/>
      <c r="JLY163" s="285"/>
      <c r="JLZ163" s="288"/>
      <c r="JMA163" s="288"/>
      <c r="JMB163" s="289"/>
      <c r="JMC163" s="285"/>
      <c r="JMD163" s="285"/>
      <c r="JME163" s="285"/>
      <c r="JMF163" s="285"/>
      <c r="JMG163" s="285"/>
      <c r="JMH163" s="283"/>
      <c r="JMI163" s="284"/>
      <c r="JMJ163" s="285"/>
      <c r="JMK163" s="285"/>
      <c r="JML163" s="285"/>
      <c r="JMM163" s="285"/>
      <c r="JMN163" s="285"/>
      <c r="JMO163" s="285"/>
      <c r="JMP163" s="285"/>
      <c r="JMQ163" s="285"/>
      <c r="JMR163" s="285"/>
      <c r="JMS163" s="286"/>
      <c r="JMT163" s="287"/>
      <c r="JMU163" s="287"/>
      <c r="JMV163" s="285"/>
      <c r="JMW163" s="288"/>
      <c r="JMX163" s="288"/>
      <c r="JMY163" s="289"/>
      <c r="JMZ163" s="285"/>
      <c r="JNA163" s="285"/>
      <c r="JNB163" s="285"/>
      <c r="JNC163" s="285"/>
      <c r="JND163" s="285"/>
      <c r="JNE163" s="283"/>
      <c r="JNF163" s="284"/>
      <c r="JNG163" s="285"/>
      <c r="JNH163" s="285"/>
      <c r="JNI163" s="285"/>
      <c r="JNJ163" s="285"/>
      <c r="JNK163" s="285"/>
      <c r="JNL163" s="285"/>
      <c r="JNM163" s="285"/>
      <c r="JNN163" s="285"/>
      <c r="JNO163" s="285"/>
      <c r="JNP163" s="286"/>
      <c r="JNQ163" s="287"/>
      <c r="JNR163" s="287"/>
      <c r="JNS163" s="285"/>
      <c r="JNT163" s="288"/>
      <c r="JNU163" s="288"/>
      <c r="JNV163" s="289"/>
      <c r="JNW163" s="285"/>
      <c r="JNX163" s="285"/>
      <c r="JNY163" s="285"/>
      <c r="JNZ163" s="285"/>
      <c r="JOA163" s="285"/>
      <c r="JOB163" s="283"/>
      <c r="JOC163" s="284"/>
      <c r="JOD163" s="285"/>
      <c r="JOE163" s="285"/>
      <c r="JOF163" s="285"/>
      <c r="JOG163" s="285"/>
      <c r="JOH163" s="285"/>
      <c r="JOI163" s="285"/>
      <c r="JOJ163" s="285"/>
      <c r="JOK163" s="285"/>
      <c r="JOL163" s="285"/>
      <c r="JOM163" s="286"/>
      <c r="JON163" s="287"/>
      <c r="JOO163" s="287"/>
      <c r="JOP163" s="285"/>
      <c r="JOQ163" s="288"/>
      <c r="JOR163" s="288"/>
      <c r="JOS163" s="289"/>
      <c r="JOT163" s="285"/>
      <c r="JOU163" s="285"/>
      <c r="JOV163" s="285"/>
      <c r="JOW163" s="285"/>
      <c r="JOX163" s="285"/>
      <c r="JOY163" s="283"/>
      <c r="JOZ163" s="284"/>
      <c r="JPA163" s="285"/>
      <c r="JPB163" s="285"/>
      <c r="JPC163" s="285"/>
      <c r="JPD163" s="285"/>
      <c r="JPE163" s="285"/>
      <c r="JPF163" s="285"/>
      <c r="JPG163" s="285"/>
      <c r="JPH163" s="285"/>
      <c r="JPI163" s="285"/>
      <c r="JPJ163" s="286"/>
      <c r="JPK163" s="287"/>
      <c r="JPL163" s="287"/>
      <c r="JPM163" s="285"/>
      <c r="JPN163" s="288"/>
      <c r="JPO163" s="288"/>
      <c r="JPP163" s="289"/>
      <c r="JPQ163" s="285"/>
      <c r="JPR163" s="285"/>
      <c r="JPS163" s="285"/>
      <c r="JPT163" s="285"/>
      <c r="JPU163" s="285"/>
      <c r="JPV163" s="283"/>
      <c r="JPW163" s="284"/>
      <c r="JPX163" s="285"/>
      <c r="JPY163" s="285"/>
      <c r="JPZ163" s="285"/>
      <c r="JQA163" s="285"/>
      <c r="JQB163" s="285"/>
      <c r="JQC163" s="285"/>
      <c r="JQD163" s="285"/>
      <c r="JQE163" s="285"/>
      <c r="JQF163" s="285"/>
      <c r="JQG163" s="286"/>
      <c r="JQH163" s="287"/>
      <c r="JQI163" s="287"/>
      <c r="JQJ163" s="285"/>
      <c r="JQK163" s="288"/>
      <c r="JQL163" s="288"/>
      <c r="JQM163" s="289"/>
      <c r="JQN163" s="285"/>
      <c r="JQO163" s="285"/>
      <c r="JQP163" s="285"/>
      <c r="JQQ163" s="285"/>
      <c r="JQR163" s="285"/>
      <c r="JQS163" s="283"/>
      <c r="JQT163" s="284"/>
      <c r="JQU163" s="285"/>
      <c r="JQV163" s="285"/>
      <c r="JQW163" s="285"/>
      <c r="JQX163" s="285"/>
      <c r="JQY163" s="285"/>
      <c r="JQZ163" s="285"/>
      <c r="JRA163" s="285"/>
      <c r="JRB163" s="285"/>
      <c r="JRC163" s="285"/>
      <c r="JRD163" s="286"/>
      <c r="JRE163" s="287"/>
      <c r="JRF163" s="287"/>
      <c r="JRG163" s="285"/>
      <c r="JRH163" s="288"/>
      <c r="JRI163" s="288"/>
      <c r="JRJ163" s="289"/>
      <c r="JRK163" s="285"/>
      <c r="JRL163" s="285"/>
      <c r="JRM163" s="285"/>
      <c r="JRN163" s="285"/>
      <c r="JRO163" s="285"/>
      <c r="JRP163" s="283"/>
      <c r="JRQ163" s="284"/>
      <c r="JRR163" s="285"/>
      <c r="JRS163" s="285"/>
      <c r="JRT163" s="285"/>
      <c r="JRU163" s="285"/>
      <c r="JRV163" s="285"/>
      <c r="JRW163" s="285"/>
      <c r="JRX163" s="285"/>
      <c r="JRY163" s="285"/>
      <c r="JRZ163" s="285"/>
      <c r="JSA163" s="286"/>
      <c r="JSB163" s="287"/>
      <c r="JSC163" s="287"/>
      <c r="JSD163" s="285"/>
      <c r="JSE163" s="288"/>
      <c r="JSF163" s="288"/>
      <c r="JSG163" s="289"/>
      <c r="JSH163" s="285"/>
      <c r="JSI163" s="285"/>
      <c r="JSJ163" s="285"/>
      <c r="JSK163" s="285"/>
      <c r="JSL163" s="285"/>
      <c r="JSM163" s="283"/>
      <c r="JSN163" s="284"/>
      <c r="JSO163" s="285"/>
      <c r="JSP163" s="285"/>
      <c r="JSQ163" s="285"/>
      <c r="JSR163" s="285"/>
      <c r="JSS163" s="285"/>
      <c r="JST163" s="285"/>
      <c r="JSU163" s="285"/>
      <c r="JSV163" s="285"/>
      <c r="JSW163" s="285"/>
      <c r="JSX163" s="286"/>
      <c r="JSY163" s="287"/>
      <c r="JSZ163" s="287"/>
      <c r="JTA163" s="285"/>
      <c r="JTB163" s="288"/>
      <c r="JTC163" s="288"/>
      <c r="JTD163" s="289"/>
      <c r="JTE163" s="285"/>
      <c r="JTF163" s="285"/>
      <c r="JTG163" s="285"/>
      <c r="JTH163" s="285"/>
      <c r="JTI163" s="285"/>
      <c r="JTJ163" s="283"/>
      <c r="JTK163" s="284"/>
      <c r="JTL163" s="285"/>
      <c r="JTM163" s="285"/>
      <c r="JTN163" s="285"/>
      <c r="JTO163" s="285"/>
      <c r="JTP163" s="285"/>
      <c r="JTQ163" s="285"/>
      <c r="JTR163" s="285"/>
      <c r="JTS163" s="285"/>
      <c r="JTT163" s="285"/>
      <c r="JTU163" s="286"/>
      <c r="JTV163" s="287"/>
      <c r="JTW163" s="287"/>
      <c r="JTX163" s="285"/>
      <c r="JTY163" s="288"/>
      <c r="JTZ163" s="288"/>
      <c r="JUA163" s="289"/>
      <c r="JUB163" s="285"/>
      <c r="JUC163" s="285"/>
      <c r="JUD163" s="285"/>
      <c r="JUE163" s="285"/>
      <c r="JUF163" s="285"/>
      <c r="JUG163" s="283"/>
      <c r="JUH163" s="284"/>
      <c r="JUI163" s="285"/>
      <c r="JUJ163" s="285"/>
      <c r="JUK163" s="285"/>
      <c r="JUL163" s="285"/>
      <c r="JUM163" s="285"/>
      <c r="JUN163" s="285"/>
      <c r="JUO163" s="285"/>
      <c r="JUP163" s="285"/>
      <c r="JUQ163" s="285"/>
      <c r="JUR163" s="286"/>
      <c r="JUS163" s="287"/>
      <c r="JUT163" s="287"/>
      <c r="JUU163" s="285"/>
      <c r="JUV163" s="288"/>
      <c r="JUW163" s="288"/>
      <c r="JUX163" s="289"/>
      <c r="JUY163" s="285"/>
      <c r="JUZ163" s="285"/>
      <c r="JVA163" s="285"/>
      <c r="JVB163" s="285"/>
      <c r="JVC163" s="285"/>
      <c r="JVD163" s="283"/>
      <c r="JVE163" s="284"/>
      <c r="JVF163" s="285"/>
      <c r="JVG163" s="285"/>
      <c r="JVH163" s="285"/>
      <c r="JVI163" s="285"/>
      <c r="JVJ163" s="285"/>
      <c r="JVK163" s="285"/>
      <c r="JVL163" s="285"/>
      <c r="JVM163" s="285"/>
      <c r="JVN163" s="285"/>
      <c r="JVO163" s="286"/>
      <c r="JVP163" s="287"/>
      <c r="JVQ163" s="287"/>
      <c r="JVR163" s="285"/>
      <c r="JVS163" s="288"/>
      <c r="JVT163" s="288"/>
      <c r="JVU163" s="289"/>
      <c r="JVV163" s="285"/>
      <c r="JVW163" s="285"/>
      <c r="JVX163" s="285"/>
      <c r="JVY163" s="285"/>
      <c r="JVZ163" s="285"/>
      <c r="JWA163" s="283"/>
      <c r="JWB163" s="284"/>
      <c r="JWC163" s="285"/>
      <c r="JWD163" s="285"/>
      <c r="JWE163" s="285"/>
      <c r="JWF163" s="285"/>
      <c r="JWG163" s="285"/>
      <c r="JWH163" s="285"/>
      <c r="JWI163" s="285"/>
      <c r="JWJ163" s="285"/>
      <c r="JWK163" s="285"/>
      <c r="JWL163" s="286"/>
      <c r="JWM163" s="287"/>
      <c r="JWN163" s="287"/>
      <c r="JWO163" s="285"/>
      <c r="JWP163" s="288"/>
      <c r="JWQ163" s="288"/>
      <c r="JWR163" s="289"/>
      <c r="JWS163" s="285"/>
      <c r="JWT163" s="285"/>
      <c r="JWU163" s="285"/>
      <c r="JWV163" s="285"/>
      <c r="JWW163" s="285"/>
      <c r="JWX163" s="283"/>
      <c r="JWY163" s="284"/>
      <c r="JWZ163" s="285"/>
      <c r="JXA163" s="285"/>
      <c r="JXB163" s="285"/>
      <c r="JXC163" s="285"/>
      <c r="JXD163" s="285"/>
      <c r="JXE163" s="285"/>
      <c r="JXF163" s="285"/>
      <c r="JXG163" s="285"/>
      <c r="JXH163" s="285"/>
      <c r="JXI163" s="286"/>
      <c r="JXJ163" s="287"/>
      <c r="JXK163" s="287"/>
      <c r="JXL163" s="285"/>
      <c r="JXM163" s="288"/>
      <c r="JXN163" s="288"/>
      <c r="JXO163" s="289"/>
      <c r="JXP163" s="285"/>
      <c r="JXQ163" s="285"/>
      <c r="JXR163" s="285"/>
      <c r="JXS163" s="285"/>
      <c r="JXT163" s="285"/>
      <c r="JXU163" s="283"/>
      <c r="JXV163" s="284"/>
      <c r="JXW163" s="285"/>
      <c r="JXX163" s="285"/>
      <c r="JXY163" s="285"/>
      <c r="JXZ163" s="285"/>
      <c r="JYA163" s="285"/>
      <c r="JYB163" s="285"/>
      <c r="JYC163" s="285"/>
      <c r="JYD163" s="285"/>
      <c r="JYE163" s="285"/>
      <c r="JYF163" s="286"/>
      <c r="JYG163" s="287"/>
      <c r="JYH163" s="287"/>
      <c r="JYI163" s="285"/>
      <c r="JYJ163" s="288"/>
      <c r="JYK163" s="288"/>
      <c r="JYL163" s="289"/>
      <c r="JYM163" s="285"/>
      <c r="JYN163" s="285"/>
      <c r="JYO163" s="285"/>
      <c r="JYP163" s="285"/>
      <c r="JYQ163" s="285"/>
      <c r="JYR163" s="283"/>
      <c r="JYS163" s="284"/>
      <c r="JYT163" s="285"/>
      <c r="JYU163" s="285"/>
      <c r="JYV163" s="285"/>
      <c r="JYW163" s="285"/>
      <c r="JYX163" s="285"/>
      <c r="JYY163" s="285"/>
      <c r="JYZ163" s="285"/>
      <c r="JZA163" s="285"/>
      <c r="JZB163" s="285"/>
      <c r="JZC163" s="286"/>
      <c r="JZD163" s="287"/>
      <c r="JZE163" s="287"/>
      <c r="JZF163" s="285"/>
      <c r="JZG163" s="288"/>
      <c r="JZH163" s="288"/>
      <c r="JZI163" s="289"/>
      <c r="JZJ163" s="285"/>
      <c r="JZK163" s="285"/>
      <c r="JZL163" s="285"/>
      <c r="JZM163" s="285"/>
      <c r="JZN163" s="285"/>
      <c r="JZO163" s="283"/>
      <c r="JZP163" s="284"/>
      <c r="JZQ163" s="285"/>
      <c r="JZR163" s="285"/>
      <c r="JZS163" s="285"/>
      <c r="JZT163" s="285"/>
      <c r="JZU163" s="285"/>
      <c r="JZV163" s="285"/>
      <c r="JZW163" s="285"/>
      <c r="JZX163" s="285"/>
      <c r="JZY163" s="285"/>
      <c r="JZZ163" s="286"/>
      <c r="KAA163" s="287"/>
      <c r="KAB163" s="287"/>
      <c r="KAC163" s="285"/>
      <c r="KAD163" s="288"/>
      <c r="KAE163" s="288"/>
      <c r="KAF163" s="289"/>
      <c r="KAG163" s="285"/>
      <c r="KAH163" s="285"/>
      <c r="KAI163" s="285"/>
      <c r="KAJ163" s="285"/>
      <c r="KAK163" s="285"/>
      <c r="KAL163" s="283"/>
      <c r="KAM163" s="284"/>
      <c r="KAN163" s="285"/>
      <c r="KAO163" s="285"/>
      <c r="KAP163" s="285"/>
      <c r="KAQ163" s="285"/>
      <c r="KAR163" s="285"/>
      <c r="KAS163" s="285"/>
      <c r="KAT163" s="285"/>
      <c r="KAU163" s="285"/>
      <c r="KAV163" s="285"/>
      <c r="KAW163" s="286"/>
      <c r="KAX163" s="287"/>
      <c r="KAY163" s="287"/>
      <c r="KAZ163" s="285"/>
      <c r="KBA163" s="288"/>
      <c r="KBB163" s="288"/>
      <c r="KBC163" s="289"/>
      <c r="KBD163" s="285"/>
      <c r="KBE163" s="285"/>
      <c r="KBF163" s="285"/>
      <c r="KBG163" s="285"/>
      <c r="KBH163" s="285"/>
      <c r="KBI163" s="283"/>
      <c r="KBJ163" s="284"/>
      <c r="KBK163" s="285"/>
      <c r="KBL163" s="285"/>
      <c r="KBM163" s="285"/>
      <c r="KBN163" s="285"/>
      <c r="KBO163" s="285"/>
      <c r="KBP163" s="285"/>
      <c r="KBQ163" s="285"/>
      <c r="KBR163" s="285"/>
      <c r="KBS163" s="285"/>
      <c r="KBT163" s="286"/>
      <c r="KBU163" s="287"/>
      <c r="KBV163" s="287"/>
      <c r="KBW163" s="285"/>
      <c r="KBX163" s="288"/>
      <c r="KBY163" s="288"/>
      <c r="KBZ163" s="289"/>
      <c r="KCA163" s="285"/>
      <c r="KCB163" s="285"/>
      <c r="KCC163" s="285"/>
      <c r="KCD163" s="285"/>
      <c r="KCE163" s="285"/>
      <c r="KCF163" s="283"/>
      <c r="KCG163" s="284"/>
      <c r="KCH163" s="285"/>
      <c r="KCI163" s="285"/>
      <c r="KCJ163" s="285"/>
      <c r="KCK163" s="285"/>
      <c r="KCL163" s="285"/>
      <c r="KCM163" s="285"/>
      <c r="KCN163" s="285"/>
      <c r="KCO163" s="285"/>
      <c r="KCP163" s="285"/>
      <c r="KCQ163" s="286"/>
      <c r="KCR163" s="287"/>
      <c r="KCS163" s="287"/>
      <c r="KCT163" s="285"/>
      <c r="KCU163" s="288"/>
      <c r="KCV163" s="288"/>
      <c r="KCW163" s="289"/>
      <c r="KCX163" s="285"/>
      <c r="KCY163" s="285"/>
      <c r="KCZ163" s="285"/>
      <c r="KDA163" s="285"/>
      <c r="KDB163" s="285"/>
      <c r="KDC163" s="283"/>
      <c r="KDD163" s="284"/>
      <c r="KDE163" s="285"/>
      <c r="KDF163" s="285"/>
      <c r="KDG163" s="285"/>
      <c r="KDH163" s="285"/>
      <c r="KDI163" s="285"/>
      <c r="KDJ163" s="285"/>
      <c r="KDK163" s="285"/>
      <c r="KDL163" s="285"/>
      <c r="KDM163" s="285"/>
      <c r="KDN163" s="286"/>
      <c r="KDO163" s="287"/>
      <c r="KDP163" s="287"/>
      <c r="KDQ163" s="285"/>
      <c r="KDR163" s="288"/>
      <c r="KDS163" s="288"/>
      <c r="KDT163" s="289"/>
      <c r="KDU163" s="285"/>
      <c r="KDV163" s="285"/>
      <c r="KDW163" s="285"/>
      <c r="KDX163" s="285"/>
      <c r="KDY163" s="285"/>
      <c r="KDZ163" s="283"/>
      <c r="KEA163" s="284"/>
      <c r="KEB163" s="285"/>
      <c r="KEC163" s="285"/>
      <c r="KED163" s="285"/>
      <c r="KEE163" s="285"/>
      <c r="KEF163" s="285"/>
      <c r="KEG163" s="285"/>
      <c r="KEH163" s="285"/>
      <c r="KEI163" s="285"/>
      <c r="KEJ163" s="285"/>
      <c r="KEK163" s="286"/>
      <c r="KEL163" s="287"/>
      <c r="KEM163" s="287"/>
      <c r="KEN163" s="285"/>
      <c r="KEO163" s="288"/>
      <c r="KEP163" s="288"/>
      <c r="KEQ163" s="289"/>
      <c r="KER163" s="285"/>
      <c r="KES163" s="285"/>
      <c r="KET163" s="285"/>
      <c r="KEU163" s="285"/>
      <c r="KEV163" s="285"/>
      <c r="KEW163" s="283"/>
      <c r="KEX163" s="284"/>
      <c r="KEY163" s="285"/>
      <c r="KEZ163" s="285"/>
      <c r="KFA163" s="285"/>
      <c r="KFB163" s="285"/>
      <c r="KFC163" s="285"/>
      <c r="KFD163" s="285"/>
      <c r="KFE163" s="285"/>
      <c r="KFF163" s="285"/>
      <c r="KFG163" s="285"/>
      <c r="KFH163" s="286"/>
      <c r="KFI163" s="287"/>
      <c r="KFJ163" s="287"/>
      <c r="KFK163" s="285"/>
      <c r="KFL163" s="288"/>
      <c r="KFM163" s="288"/>
      <c r="KFN163" s="289"/>
      <c r="KFO163" s="285"/>
      <c r="KFP163" s="285"/>
      <c r="KFQ163" s="285"/>
      <c r="KFR163" s="285"/>
      <c r="KFS163" s="285"/>
      <c r="KFT163" s="283"/>
      <c r="KFU163" s="284"/>
      <c r="KFV163" s="285"/>
      <c r="KFW163" s="285"/>
      <c r="KFX163" s="285"/>
      <c r="KFY163" s="285"/>
      <c r="KFZ163" s="285"/>
      <c r="KGA163" s="285"/>
      <c r="KGB163" s="285"/>
      <c r="KGC163" s="285"/>
      <c r="KGD163" s="285"/>
      <c r="KGE163" s="286"/>
      <c r="KGF163" s="287"/>
      <c r="KGG163" s="287"/>
      <c r="KGH163" s="285"/>
      <c r="KGI163" s="288"/>
      <c r="KGJ163" s="288"/>
      <c r="KGK163" s="289"/>
      <c r="KGL163" s="285"/>
      <c r="KGM163" s="285"/>
      <c r="KGN163" s="285"/>
      <c r="KGO163" s="285"/>
      <c r="KGP163" s="285"/>
      <c r="KGQ163" s="283"/>
      <c r="KGR163" s="284"/>
      <c r="KGS163" s="285"/>
      <c r="KGT163" s="285"/>
      <c r="KGU163" s="285"/>
      <c r="KGV163" s="285"/>
      <c r="KGW163" s="285"/>
      <c r="KGX163" s="285"/>
      <c r="KGY163" s="285"/>
      <c r="KGZ163" s="285"/>
      <c r="KHA163" s="285"/>
      <c r="KHB163" s="286"/>
      <c r="KHC163" s="287"/>
      <c r="KHD163" s="287"/>
      <c r="KHE163" s="285"/>
      <c r="KHF163" s="288"/>
      <c r="KHG163" s="288"/>
      <c r="KHH163" s="289"/>
      <c r="KHI163" s="285"/>
      <c r="KHJ163" s="285"/>
      <c r="KHK163" s="285"/>
      <c r="KHL163" s="285"/>
      <c r="KHM163" s="285"/>
      <c r="KHN163" s="283"/>
      <c r="KHO163" s="284"/>
      <c r="KHP163" s="285"/>
      <c r="KHQ163" s="285"/>
      <c r="KHR163" s="285"/>
      <c r="KHS163" s="285"/>
      <c r="KHT163" s="285"/>
      <c r="KHU163" s="285"/>
      <c r="KHV163" s="285"/>
      <c r="KHW163" s="285"/>
      <c r="KHX163" s="285"/>
      <c r="KHY163" s="286"/>
      <c r="KHZ163" s="287"/>
      <c r="KIA163" s="287"/>
      <c r="KIB163" s="285"/>
      <c r="KIC163" s="288"/>
      <c r="KID163" s="288"/>
      <c r="KIE163" s="289"/>
      <c r="KIF163" s="285"/>
      <c r="KIG163" s="285"/>
      <c r="KIH163" s="285"/>
      <c r="KII163" s="285"/>
      <c r="KIJ163" s="285"/>
      <c r="KIK163" s="283"/>
      <c r="KIL163" s="284"/>
      <c r="KIM163" s="285"/>
      <c r="KIN163" s="285"/>
      <c r="KIO163" s="285"/>
      <c r="KIP163" s="285"/>
      <c r="KIQ163" s="285"/>
      <c r="KIR163" s="285"/>
      <c r="KIS163" s="285"/>
      <c r="KIT163" s="285"/>
      <c r="KIU163" s="285"/>
      <c r="KIV163" s="286"/>
      <c r="KIW163" s="287"/>
      <c r="KIX163" s="287"/>
      <c r="KIY163" s="285"/>
      <c r="KIZ163" s="288"/>
      <c r="KJA163" s="288"/>
      <c r="KJB163" s="289"/>
      <c r="KJC163" s="285"/>
      <c r="KJD163" s="285"/>
      <c r="KJE163" s="285"/>
      <c r="KJF163" s="285"/>
      <c r="KJG163" s="285"/>
      <c r="KJH163" s="283"/>
      <c r="KJI163" s="284"/>
      <c r="KJJ163" s="285"/>
      <c r="KJK163" s="285"/>
      <c r="KJL163" s="285"/>
      <c r="KJM163" s="285"/>
      <c r="KJN163" s="285"/>
      <c r="KJO163" s="285"/>
      <c r="KJP163" s="285"/>
      <c r="KJQ163" s="285"/>
      <c r="KJR163" s="285"/>
      <c r="KJS163" s="286"/>
      <c r="KJT163" s="287"/>
      <c r="KJU163" s="287"/>
      <c r="KJV163" s="285"/>
      <c r="KJW163" s="288"/>
      <c r="KJX163" s="288"/>
      <c r="KJY163" s="289"/>
      <c r="KJZ163" s="285"/>
      <c r="KKA163" s="285"/>
      <c r="KKB163" s="285"/>
      <c r="KKC163" s="285"/>
      <c r="KKD163" s="285"/>
      <c r="KKE163" s="283"/>
      <c r="KKF163" s="284"/>
      <c r="KKG163" s="285"/>
      <c r="KKH163" s="285"/>
      <c r="KKI163" s="285"/>
      <c r="KKJ163" s="285"/>
      <c r="KKK163" s="285"/>
      <c r="KKL163" s="285"/>
      <c r="KKM163" s="285"/>
      <c r="KKN163" s="285"/>
      <c r="KKO163" s="285"/>
      <c r="KKP163" s="286"/>
      <c r="KKQ163" s="287"/>
      <c r="KKR163" s="287"/>
      <c r="KKS163" s="285"/>
      <c r="KKT163" s="288"/>
      <c r="KKU163" s="288"/>
      <c r="KKV163" s="289"/>
      <c r="KKW163" s="285"/>
      <c r="KKX163" s="285"/>
      <c r="KKY163" s="285"/>
      <c r="KKZ163" s="285"/>
      <c r="KLA163" s="285"/>
      <c r="KLB163" s="283"/>
      <c r="KLC163" s="284"/>
      <c r="KLD163" s="285"/>
      <c r="KLE163" s="285"/>
      <c r="KLF163" s="285"/>
      <c r="KLG163" s="285"/>
      <c r="KLH163" s="285"/>
      <c r="KLI163" s="285"/>
      <c r="KLJ163" s="285"/>
      <c r="KLK163" s="285"/>
      <c r="KLL163" s="285"/>
      <c r="KLM163" s="286"/>
      <c r="KLN163" s="287"/>
      <c r="KLO163" s="287"/>
      <c r="KLP163" s="285"/>
      <c r="KLQ163" s="288"/>
      <c r="KLR163" s="288"/>
      <c r="KLS163" s="289"/>
      <c r="KLT163" s="285"/>
      <c r="KLU163" s="285"/>
      <c r="KLV163" s="285"/>
      <c r="KLW163" s="285"/>
      <c r="KLX163" s="285"/>
      <c r="KLY163" s="283"/>
      <c r="KLZ163" s="284"/>
      <c r="KMA163" s="285"/>
      <c r="KMB163" s="285"/>
      <c r="KMC163" s="285"/>
      <c r="KMD163" s="285"/>
      <c r="KME163" s="285"/>
      <c r="KMF163" s="285"/>
      <c r="KMG163" s="285"/>
      <c r="KMH163" s="285"/>
      <c r="KMI163" s="285"/>
      <c r="KMJ163" s="286"/>
      <c r="KMK163" s="287"/>
      <c r="KML163" s="287"/>
      <c r="KMM163" s="285"/>
      <c r="KMN163" s="288"/>
      <c r="KMO163" s="288"/>
      <c r="KMP163" s="289"/>
      <c r="KMQ163" s="285"/>
      <c r="KMR163" s="285"/>
      <c r="KMS163" s="285"/>
      <c r="KMT163" s="285"/>
      <c r="KMU163" s="285"/>
      <c r="KMV163" s="283"/>
      <c r="KMW163" s="284"/>
      <c r="KMX163" s="285"/>
      <c r="KMY163" s="285"/>
      <c r="KMZ163" s="285"/>
      <c r="KNA163" s="285"/>
      <c r="KNB163" s="285"/>
      <c r="KNC163" s="285"/>
      <c r="KND163" s="285"/>
      <c r="KNE163" s="285"/>
      <c r="KNF163" s="285"/>
      <c r="KNG163" s="286"/>
      <c r="KNH163" s="287"/>
      <c r="KNI163" s="287"/>
      <c r="KNJ163" s="285"/>
      <c r="KNK163" s="288"/>
      <c r="KNL163" s="288"/>
      <c r="KNM163" s="289"/>
      <c r="KNN163" s="285"/>
      <c r="KNO163" s="285"/>
      <c r="KNP163" s="285"/>
      <c r="KNQ163" s="285"/>
      <c r="KNR163" s="285"/>
      <c r="KNS163" s="283"/>
      <c r="KNT163" s="284"/>
      <c r="KNU163" s="285"/>
      <c r="KNV163" s="285"/>
      <c r="KNW163" s="285"/>
      <c r="KNX163" s="285"/>
      <c r="KNY163" s="285"/>
      <c r="KNZ163" s="285"/>
      <c r="KOA163" s="285"/>
      <c r="KOB163" s="285"/>
      <c r="KOC163" s="285"/>
      <c r="KOD163" s="286"/>
      <c r="KOE163" s="287"/>
      <c r="KOF163" s="287"/>
      <c r="KOG163" s="285"/>
      <c r="KOH163" s="288"/>
      <c r="KOI163" s="288"/>
      <c r="KOJ163" s="289"/>
      <c r="KOK163" s="285"/>
      <c r="KOL163" s="285"/>
      <c r="KOM163" s="285"/>
      <c r="KON163" s="285"/>
      <c r="KOO163" s="285"/>
      <c r="KOP163" s="283"/>
      <c r="KOQ163" s="284"/>
      <c r="KOR163" s="285"/>
      <c r="KOS163" s="285"/>
      <c r="KOT163" s="285"/>
      <c r="KOU163" s="285"/>
      <c r="KOV163" s="285"/>
      <c r="KOW163" s="285"/>
      <c r="KOX163" s="285"/>
      <c r="KOY163" s="285"/>
      <c r="KOZ163" s="285"/>
      <c r="KPA163" s="286"/>
      <c r="KPB163" s="287"/>
      <c r="KPC163" s="287"/>
      <c r="KPD163" s="285"/>
      <c r="KPE163" s="288"/>
      <c r="KPF163" s="288"/>
      <c r="KPG163" s="289"/>
      <c r="KPH163" s="285"/>
      <c r="KPI163" s="285"/>
      <c r="KPJ163" s="285"/>
      <c r="KPK163" s="285"/>
      <c r="KPL163" s="285"/>
      <c r="KPM163" s="283"/>
      <c r="KPN163" s="284"/>
      <c r="KPO163" s="285"/>
      <c r="KPP163" s="285"/>
      <c r="KPQ163" s="285"/>
      <c r="KPR163" s="285"/>
      <c r="KPS163" s="285"/>
      <c r="KPT163" s="285"/>
      <c r="KPU163" s="285"/>
      <c r="KPV163" s="285"/>
      <c r="KPW163" s="285"/>
      <c r="KPX163" s="286"/>
      <c r="KPY163" s="287"/>
      <c r="KPZ163" s="287"/>
      <c r="KQA163" s="285"/>
      <c r="KQB163" s="288"/>
      <c r="KQC163" s="288"/>
      <c r="KQD163" s="289"/>
      <c r="KQE163" s="285"/>
      <c r="KQF163" s="285"/>
      <c r="KQG163" s="285"/>
      <c r="KQH163" s="285"/>
      <c r="KQI163" s="285"/>
      <c r="KQJ163" s="283"/>
      <c r="KQK163" s="284"/>
      <c r="KQL163" s="285"/>
      <c r="KQM163" s="285"/>
      <c r="KQN163" s="285"/>
      <c r="KQO163" s="285"/>
      <c r="KQP163" s="285"/>
      <c r="KQQ163" s="285"/>
      <c r="KQR163" s="285"/>
      <c r="KQS163" s="285"/>
      <c r="KQT163" s="285"/>
      <c r="KQU163" s="286"/>
      <c r="KQV163" s="287"/>
      <c r="KQW163" s="287"/>
      <c r="KQX163" s="285"/>
      <c r="KQY163" s="288"/>
      <c r="KQZ163" s="288"/>
      <c r="KRA163" s="289"/>
      <c r="KRB163" s="285"/>
      <c r="KRC163" s="285"/>
      <c r="KRD163" s="285"/>
      <c r="KRE163" s="285"/>
      <c r="KRF163" s="285"/>
      <c r="KRG163" s="283"/>
      <c r="KRH163" s="284"/>
      <c r="KRI163" s="285"/>
      <c r="KRJ163" s="285"/>
      <c r="KRK163" s="285"/>
      <c r="KRL163" s="285"/>
      <c r="KRM163" s="285"/>
      <c r="KRN163" s="285"/>
      <c r="KRO163" s="285"/>
      <c r="KRP163" s="285"/>
      <c r="KRQ163" s="285"/>
      <c r="KRR163" s="286"/>
      <c r="KRS163" s="287"/>
      <c r="KRT163" s="287"/>
      <c r="KRU163" s="285"/>
      <c r="KRV163" s="288"/>
      <c r="KRW163" s="288"/>
      <c r="KRX163" s="289"/>
      <c r="KRY163" s="285"/>
      <c r="KRZ163" s="285"/>
      <c r="KSA163" s="285"/>
      <c r="KSB163" s="285"/>
      <c r="KSC163" s="285"/>
      <c r="KSD163" s="283"/>
      <c r="KSE163" s="284"/>
      <c r="KSF163" s="285"/>
      <c r="KSG163" s="285"/>
      <c r="KSH163" s="285"/>
      <c r="KSI163" s="285"/>
      <c r="KSJ163" s="285"/>
      <c r="KSK163" s="285"/>
      <c r="KSL163" s="285"/>
      <c r="KSM163" s="285"/>
      <c r="KSN163" s="285"/>
      <c r="KSO163" s="286"/>
      <c r="KSP163" s="287"/>
      <c r="KSQ163" s="287"/>
      <c r="KSR163" s="285"/>
      <c r="KSS163" s="288"/>
      <c r="KST163" s="288"/>
      <c r="KSU163" s="289"/>
      <c r="KSV163" s="285"/>
      <c r="KSW163" s="285"/>
      <c r="KSX163" s="285"/>
      <c r="KSY163" s="285"/>
      <c r="KSZ163" s="285"/>
      <c r="KTA163" s="283"/>
      <c r="KTB163" s="284"/>
      <c r="KTC163" s="285"/>
      <c r="KTD163" s="285"/>
      <c r="KTE163" s="285"/>
      <c r="KTF163" s="285"/>
      <c r="KTG163" s="285"/>
      <c r="KTH163" s="285"/>
      <c r="KTI163" s="285"/>
      <c r="KTJ163" s="285"/>
      <c r="KTK163" s="285"/>
      <c r="KTL163" s="286"/>
      <c r="KTM163" s="287"/>
      <c r="KTN163" s="287"/>
      <c r="KTO163" s="285"/>
      <c r="KTP163" s="288"/>
      <c r="KTQ163" s="288"/>
      <c r="KTR163" s="289"/>
      <c r="KTS163" s="285"/>
      <c r="KTT163" s="285"/>
      <c r="KTU163" s="285"/>
      <c r="KTV163" s="285"/>
      <c r="KTW163" s="285"/>
      <c r="KTX163" s="283"/>
      <c r="KTY163" s="284"/>
      <c r="KTZ163" s="285"/>
      <c r="KUA163" s="285"/>
      <c r="KUB163" s="285"/>
      <c r="KUC163" s="285"/>
      <c r="KUD163" s="285"/>
      <c r="KUE163" s="285"/>
      <c r="KUF163" s="285"/>
      <c r="KUG163" s="285"/>
      <c r="KUH163" s="285"/>
      <c r="KUI163" s="286"/>
      <c r="KUJ163" s="287"/>
      <c r="KUK163" s="287"/>
      <c r="KUL163" s="285"/>
      <c r="KUM163" s="288"/>
      <c r="KUN163" s="288"/>
      <c r="KUO163" s="289"/>
      <c r="KUP163" s="285"/>
      <c r="KUQ163" s="285"/>
      <c r="KUR163" s="285"/>
      <c r="KUS163" s="285"/>
      <c r="KUT163" s="285"/>
      <c r="KUU163" s="283"/>
      <c r="KUV163" s="284"/>
      <c r="KUW163" s="285"/>
      <c r="KUX163" s="285"/>
      <c r="KUY163" s="285"/>
      <c r="KUZ163" s="285"/>
      <c r="KVA163" s="285"/>
      <c r="KVB163" s="285"/>
      <c r="KVC163" s="285"/>
      <c r="KVD163" s="285"/>
      <c r="KVE163" s="285"/>
      <c r="KVF163" s="286"/>
      <c r="KVG163" s="287"/>
      <c r="KVH163" s="287"/>
      <c r="KVI163" s="285"/>
      <c r="KVJ163" s="288"/>
      <c r="KVK163" s="288"/>
      <c r="KVL163" s="289"/>
      <c r="KVM163" s="285"/>
      <c r="KVN163" s="285"/>
      <c r="KVO163" s="285"/>
      <c r="KVP163" s="285"/>
      <c r="KVQ163" s="285"/>
      <c r="KVR163" s="283"/>
      <c r="KVS163" s="284"/>
      <c r="KVT163" s="285"/>
      <c r="KVU163" s="285"/>
      <c r="KVV163" s="285"/>
      <c r="KVW163" s="285"/>
      <c r="KVX163" s="285"/>
      <c r="KVY163" s="285"/>
      <c r="KVZ163" s="285"/>
      <c r="KWA163" s="285"/>
      <c r="KWB163" s="285"/>
      <c r="KWC163" s="286"/>
      <c r="KWD163" s="287"/>
      <c r="KWE163" s="287"/>
      <c r="KWF163" s="285"/>
      <c r="KWG163" s="288"/>
      <c r="KWH163" s="288"/>
      <c r="KWI163" s="289"/>
      <c r="KWJ163" s="285"/>
      <c r="KWK163" s="285"/>
      <c r="KWL163" s="285"/>
      <c r="KWM163" s="285"/>
      <c r="KWN163" s="285"/>
      <c r="KWO163" s="283"/>
      <c r="KWP163" s="284"/>
      <c r="KWQ163" s="285"/>
      <c r="KWR163" s="285"/>
      <c r="KWS163" s="285"/>
      <c r="KWT163" s="285"/>
      <c r="KWU163" s="285"/>
      <c r="KWV163" s="285"/>
      <c r="KWW163" s="285"/>
      <c r="KWX163" s="285"/>
      <c r="KWY163" s="285"/>
      <c r="KWZ163" s="286"/>
      <c r="KXA163" s="287"/>
      <c r="KXB163" s="287"/>
      <c r="KXC163" s="285"/>
      <c r="KXD163" s="288"/>
      <c r="KXE163" s="288"/>
      <c r="KXF163" s="289"/>
      <c r="KXG163" s="285"/>
      <c r="KXH163" s="285"/>
      <c r="KXI163" s="285"/>
      <c r="KXJ163" s="285"/>
      <c r="KXK163" s="285"/>
      <c r="KXL163" s="283"/>
      <c r="KXM163" s="284"/>
      <c r="KXN163" s="285"/>
      <c r="KXO163" s="285"/>
      <c r="KXP163" s="285"/>
      <c r="KXQ163" s="285"/>
      <c r="KXR163" s="285"/>
      <c r="KXS163" s="285"/>
      <c r="KXT163" s="285"/>
      <c r="KXU163" s="285"/>
      <c r="KXV163" s="285"/>
      <c r="KXW163" s="286"/>
      <c r="KXX163" s="287"/>
      <c r="KXY163" s="287"/>
      <c r="KXZ163" s="285"/>
      <c r="KYA163" s="288"/>
      <c r="KYB163" s="288"/>
      <c r="KYC163" s="289"/>
      <c r="KYD163" s="285"/>
      <c r="KYE163" s="285"/>
      <c r="KYF163" s="285"/>
      <c r="KYG163" s="285"/>
      <c r="KYH163" s="285"/>
      <c r="KYI163" s="283"/>
      <c r="KYJ163" s="284"/>
      <c r="KYK163" s="285"/>
      <c r="KYL163" s="285"/>
      <c r="KYM163" s="285"/>
      <c r="KYN163" s="285"/>
      <c r="KYO163" s="285"/>
      <c r="KYP163" s="285"/>
      <c r="KYQ163" s="285"/>
      <c r="KYR163" s="285"/>
      <c r="KYS163" s="285"/>
      <c r="KYT163" s="286"/>
      <c r="KYU163" s="287"/>
      <c r="KYV163" s="287"/>
      <c r="KYW163" s="285"/>
      <c r="KYX163" s="288"/>
      <c r="KYY163" s="288"/>
      <c r="KYZ163" s="289"/>
      <c r="KZA163" s="285"/>
      <c r="KZB163" s="285"/>
      <c r="KZC163" s="285"/>
      <c r="KZD163" s="285"/>
      <c r="KZE163" s="285"/>
      <c r="KZF163" s="283"/>
      <c r="KZG163" s="284"/>
      <c r="KZH163" s="285"/>
      <c r="KZI163" s="285"/>
      <c r="KZJ163" s="285"/>
      <c r="KZK163" s="285"/>
      <c r="KZL163" s="285"/>
      <c r="KZM163" s="285"/>
      <c r="KZN163" s="285"/>
      <c r="KZO163" s="285"/>
      <c r="KZP163" s="285"/>
      <c r="KZQ163" s="286"/>
      <c r="KZR163" s="287"/>
      <c r="KZS163" s="287"/>
      <c r="KZT163" s="285"/>
      <c r="KZU163" s="288"/>
      <c r="KZV163" s="288"/>
      <c r="KZW163" s="289"/>
      <c r="KZX163" s="285"/>
      <c r="KZY163" s="285"/>
      <c r="KZZ163" s="285"/>
      <c r="LAA163" s="285"/>
      <c r="LAB163" s="285"/>
      <c r="LAC163" s="283"/>
      <c r="LAD163" s="284"/>
      <c r="LAE163" s="285"/>
      <c r="LAF163" s="285"/>
      <c r="LAG163" s="285"/>
      <c r="LAH163" s="285"/>
      <c r="LAI163" s="285"/>
      <c r="LAJ163" s="285"/>
      <c r="LAK163" s="285"/>
      <c r="LAL163" s="285"/>
      <c r="LAM163" s="285"/>
      <c r="LAN163" s="286"/>
      <c r="LAO163" s="287"/>
      <c r="LAP163" s="287"/>
      <c r="LAQ163" s="285"/>
      <c r="LAR163" s="288"/>
      <c r="LAS163" s="288"/>
      <c r="LAT163" s="289"/>
      <c r="LAU163" s="285"/>
      <c r="LAV163" s="285"/>
      <c r="LAW163" s="285"/>
      <c r="LAX163" s="285"/>
      <c r="LAY163" s="285"/>
      <c r="LAZ163" s="283"/>
      <c r="LBA163" s="284"/>
      <c r="LBB163" s="285"/>
      <c r="LBC163" s="285"/>
      <c r="LBD163" s="285"/>
      <c r="LBE163" s="285"/>
      <c r="LBF163" s="285"/>
      <c r="LBG163" s="285"/>
      <c r="LBH163" s="285"/>
      <c r="LBI163" s="285"/>
      <c r="LBJ163" s="285"/>
      <c r="LBK163" s="286"/>
      <c r="LBL163" s="287"/>
      <c r="LBM163" s="287"/>
      <c r="LBN163" s="285"/>
      <c r="LBO163" s="288"/>
      <c r="LBP163" s="288"/>
      <c r="LBQ163" s="289"/>
      <c r="LBR163" s="285"/>
      <c r="LBS163" s="285"/>
      <c r="LBT163" s="285"/>
      <c r="LBU163" s="285"/>
      <c r="LBV163" s="285"/>
      <c r="LBW163" s="283"/>
      <c r="LBX163" s="284"/>
      <c r="LBY163" s="285"/>
      <c r="LBZ163" s="285"/>
      <c r="LCA163" s="285"/>
      <c r="LCB163" s="285"/>
      <c r="LCC163" s="285"/>
      <c r="LCD163" s="285"/>
      <c r="LCE163" s="285"/>
      <c r="LCF163" s="285"/>
      <c r="LCG163" s="285"/>
      <c r="LCH163" s="286"/>
      <c r="LCI163" s="287"/>
      <c r="LCJ163" s="287"/>
      <c r="LCK163" s="285"/>
      <c r="LCL163" s="288"/>
      <c r="LCM163" s="288"/>
      <c r="LCN163" s="289"/>
      <c r="LCO163" s="285"/>
      <c r="LCP163" s="285"/>
      <c r="LCQ163" s="285"/>
      <c r="LCR163" s="285"/>
      <c r="LCS163" s="285"/>
      <c r="LCT163" s="283"/>
      <c r="LCU163" s="284"/>
      <c r="LCV163" s="285"/>
      <c r="LCW163" s="285"/>
      <c r="LCX163" s="285"/>
      <c r="LCY163" s="285"/>
      <c r="LCZ163" s="285"/>
      <c r="LDA163" s="285"/>
      <c r="LDB163" s="285"/>
      <c r="LDC163" s="285"/>
      <c r="LDD163" s="285"/>
      <c r="LDE163" s="286"/>
      <c r="LDF163" s="287"/>
      <c r="LDG163" s="287"/>
      <c r="LDH163" s="285"/>
      <c r="LDI163" s="288"/>
      <c r="LDJ163" s="288"/>
      <c r="LDK163" s="289"/>
      <c r="LDL163" s="285"/>
      <c r="LDM163" s="285"/>
      <c r="LDN163" s="285"/>
      <c r="LDO163" s="285"/>
      <c r="LDP163" s="285"/>
      <c r="LDQ163" s="283"/>
      <c r="LDR163" s="284"/>
      <c r="LDS163" s="285"/>
      <c r="LDT163" s="285"/>
      <c r="LDU163" s="285"/>
      <c r="LDV163" s="285"/>
      <c r="LDW163" s="285"/>
      <c r="LDX163" s="285"/>
      <c r="LDY163" s="285"/>
      <c r="LDZ163" s="285"/>
      <c r="LEA163" s="285"/>
      <c r="LEB163" s="286"/>
      <c r="LEC163" s="287"/>
      <c r="LED163" s="287"/>
      <c r="LEE163" s="285"/>
      <c r="LEF163" s="288"/>
      <c r="LEG163" s="288"/>
      <c r="LEH163" s="289"/>
      <c r="LEI163" s="285"/>
      <c r="LEJ163" s="285"/>
      <c r="LEK163" s="285"/>
      <c r="LEL163" s="285"/>
      <c r="LEM163" s="285"/>
      <c r="LEN163" s="283"/>
      <c r="LEO163" s="284"/>
      <c r="LEP163" s="285"/>
      <c r="LEQ163" s="285"/>
      <c r="LER163" s="285"/>
      <c r="LES163" s="285"/>
      <c r="LET163" s="285"/>
      <c r="LEU163" s="285"/>
      <c r="LEV163" s="285"/>
      <c r="LEW163" s="285"/>
      <c r="LEX163" s="285"/>
      <c r="LEY163" s="286"/>
      <c r="LEZ163" s="287"/>
      <c r="LFA163" s="287"/>
      <c r="LFB163" s="285"/>
      <c r="LFC163" s="288"/>
      <c r="LFD163" s="288"/>
      <c r="LFE163" s="289"/>
      <c r="LFF163" s="285"/>
      <c r="LFG163" s="285"/>
      <c r="LFH163" s="285"/>
      <c r="LFI163" s="285"/>
      <c r="LFJ163" s="285"/>
      <c r="LFK163" s="283"/>
      <c r="LFL163" s="284"/>
      <c r="LFM163" s="285"/>
      <c r="LFN163" s="285"/>
      <c r="LFO163" s="285"/>
      <c r="LFP163" s="285"/>
      <c r="LFQ163" s="285"/>
      <c r="LFR163" s="285"/>
      <c r="LFS163" s="285"/>
      <c r="LFT163" s="285"/>
      <c r="LFU163" s="285"/>
      <c r="LFV163" s="286"/>
      <c r="LFW163" s="287"/>
      <c r="LFX163" s="287"/>
      <c r="LFY163" s="285"/>
      <c r="LFZ163" s="288"/>
      <c r="LGA163" s="288"/>
      <c r="LGB163" s="289"/>
      <c r="LGC163" s="285"/>
      <c r="LGD163" s="285"/>
      <c r="LGE163" s="285"/>
      <c r="LGF163" s="285"/>
      <c r="LGG163" s="285"/>
      <c r="LGH163" s="283"/>
      <c r="LGI163" s="284"/>
      <c r="LGJ163" s="285"/>
      <c r="LGK163" s="285"/>
      <c r="LGL163" s="285"/>
      <c r="LGM163" s="285"/>
      <c r="LGN163" s="285"/>
      <c r="LGO163" s="285"/>
      <c r="LGP163" s="285"/>
      <c r="LGQ163" s="285"/>
      <c r="LGR163" s="285"/>
      <c r="LGS163" s="286"/>
      <c r="LGT163" s="287"/>
      <c r="LGU163" s="287"/>
      <c r="LGV163" s="285"/>
      <c r="LGW163" s="288"/>
      <c r="LGX163" s="288"/>
      <c r="LGY163" s="289"/>
      <c r="LGZ163" s="285"/>
      <c r="LHA163" s="285"/>
      <c r="LHB163" s="285"/>
      <c r="LHC163" s="285"/>
      <c r="LHD163" s="285"/>
      <c r="LHE163" s="283"/>
      <c r="LHF163" s="284"/>
      <c r="LHG163" s="285"/>
      <c r="LHH163" s="285"/>
      <c r="LHI163" s="285"/>
      <c r="LHJ163" s="285"/>
      <c r="LHK163" s="285"/>
      <c r="LHL163" s="285"/>
      <c r="LHM163" s="285"/>
      <c r="LHN163" s="285"/>
      <c r="LHO163" s="285"/>
      <c r="LHP163" s="286"/>
      <c r="LHQ163" s="287"/>
      <c r="LHR163" s="287"/>
      <c r="LHS163" s="285"/>
      <c r="LHT163" s="288"/>
      <c r="LHU163" s="288"/>
      <c r="LHV163" s="289"/>
      <c r="LHW163" s="285"/>
      <c r="LHX163" s="285"/>
      <c r="LHY163" s="285"/>
      <c r="LHZ163" s="285"/>
      <c r="LIA163" s="285"/>
      <c r="LIB163" s="283"/>
      <c r="LIC163" s="284"/>
      <c r="LID163" s="285"/>
      <c r="LIE163" s="285"/>
      <c r="LIF163" s="285"/>
      <c r="LIG163" s="285"/>
      <c r="LIH163" s="285"/>
      <c r="LII163" s="285"/>
      <c r="LIJ163" s="285"/>
      <c r="LIK163" s="285"/>
      <c r="LIL163" s="285"/>
      <c r="LIM163" s="286"/>
      <c r="LIN163" s="287"/>
      <c r="LIO163" s="287"/>
      <c r="LIP163" s="285"/>
      <c r="LIQ163" s="288"/>
      <c r="LIR163" s="288"/>
      <c r="LIS163" s="289"/>
      <c r="LIT163" s="285"/>
      <c r="LIU163" s="285"/>
      <c r="LIV163" s="285"/>
      <c r="LIW163" s="285"/>
      <c r="LIX163" s="285"/>
      <c r="LIY163" s="283"/>
      <c r="LIZ163" s="284"/>
      <c r="LJA163" s="285"/>
      <c r="LJB163" s="285"/>
      <c r="LJC163" s="285"/>
      <c r="LJD163" s="285"/>
      <c r="LJE163" s="285"/>
      <c r="LJF163" s="285"/>
      <c r="LJG163" s="285"/>
      <c r="LJH163" s="285"/>
      <c r="LJI163" s="285"/>
      <c r="LJJ163" s="286"/>
      <c r="LJK163" s="287"/>
      <c r="LJL163" s="287"/>
      <c r="LJM163" s="285"/>
      <c r="LJN163" s="288"/>
      <c r="LJO163" s="288"/>
      <c r="LJP163" s="289"/>
      <c r="LJQ163" s="285"/>
      <c r="LJR163" s="285"/>
      <c r="LJS163" s="285"/>
      <c r="LJT163" s="285"/>
      <c r="LJU163" s="285"/>
      <c r="LJV163" s="283"/>
      <c r="LJW163" s="284"/>
      <c r="LJX163" s="285"/>
      <c r="LJY163" s="285"/>
      <c r="LJZ163" s="285"/>
      <c r="LKA163" s="285"/>
      <c r="LKB163" s="285"/>
      <c r="LKC163" s="285"/>
      <c r="LKD163" s="285"/>
      <c r="LKE163" s="285"/>
      <c r="LKF163" s="285"/>
      <c r="LKG163" s="286"/>
      <c r="LKH163" s="287"/>
      <c r="LKI163" s="287"/>
      <c r="LKJ163" s="285"/>
      <c r="LKK163" s="288"/>
      <c r="LKL163" s="288"/>
      <c r="LKM163" s="289"/>
      <c r="LKN163" s="285"/>
      <c r="LKO163" s="285"/>
      <c r="LKP163" s="285"/>
      <c r="LKQ163" s="285"/>
      <c r="LKR163" s="285"/>
      <c r="LKS163" s="283"/>
      <c r="LKT163" s="284"/>
      <c r="LKU163" s="285"/>
      <c r="LKV163" s="285"/>
      <c r="LKW163" s="285"/>
      <c r="LKX163" s="285"/>
      <c r="LKY163" s="285"/>
      <c r="LKZ163" s="285"/>
      <c r="LLA163" s="285"/>
      <c r="LLB163" s="285"/>
      <c r="LLC163" s="285"/>
      <c r="LLD163" s="286"/>
      <c r="LLE163" s="287"/>
      <c r="LLF163" s="287"/>
      <c r="LLG163" s="285"/>
      <c r="LLH163" s="288"/>
      <c r="LLI163" s="288"/>
      <c r="LLJ163" s="289"/>
      <c r="LLK163" s="285"/>
      <c r="LLL163" s="285"/>
      <c r="LLM163" s="285"/>
      <c r="LLN163" s="285"/>
      <c r="LLO163" s="285"/>
      <c r="LLP163" s="283"/>
      <c r="LLQ163" s="284"/>
      <c r="LLR163" s="285"/>
      <c r="LLS163" s="285"/>
      <c r="LLT163" s="285"/>
      <c r="LLU163" s="285"/>
      <c r="LLV163" s="285"/>
      <c r="LLW163" s="285"/>
      <c r="LLX163" s="285"/>
      <c r="LLY163" s="285"/>
      <c r="LLZ163" s="285"/>
      <c r="LMA163" s="286"/>
      <c r="LMB163" s="287"/>
      <c r="LMC163" s="287"/>
      <c r="LMD163" s="285"/>
      <c r="LME163" s="288"/>
      <c r="LMF163" s="288"/>
      <c r="LMG163" s="289"/>
      <c r="LMH163" s="285"/>
      <c r="LMI163" s="285"/>
      <c r="LMJ163" s="285"/>
      <c r="LMK163" s="285"/>
      <c r="LML163" s="285"/>
      <c r="LMM163" s="283"/>
      <c r="LMN163" s="284"/>
      <c r="LMO163" s="285"/>
      <c r="LMP163" s="285"/>
      <c r="LMQ163" s="285"/>
      <c r="LMR163" s="285"/>
      <c r="LMS163" s="285"/>
      <c r="LMT163" s="285"/>
      <c r="LMU163" s="285"/>
      <c r="LMV163" s="285"/>
      <c r="LMW163" s="285"/>
      <c r="LMX163" s="286"/>
      <c r="LMY163" s="287"/>
      <c r="LMZ163" s="287"/>
      <c r="LNA163" s="285"/>
      <c r="LNB163" s="288"/>
      <c r="LNC163" s="288"/>
      <c r="LND163" s="289"/>
      <c r="LNE163" s="285"/>
      <c r="LNF163" s="285"/>
      <c r="LNG163" s="285"/>
      <c r="LNH163" s="285"/>
      <c r="LNI163" s="285"/>
      <c r="LNJ163" s="283"/>
      <c r="LNK163" s="284"/>
      <c r="LNL163" s="285"/>
      <c r="LNM163" s="285"/>
      <c r="LNN163" s="285"/>
      <c r="LNO163" s="285"/>
      <c r="LNP163" s="285"/>
      <c r="LNQ163" s="285"/>
      <c r="LNR163" s="285"/>
      <c r="LNS163" s="285"/>
      <c r="LNT163" s="285"/>
      <c r="LNU163" s="286"/>
      <c r="LNV163" s="287"/>
      <c r="LNW163" s="287"/>
      <c r="LNX163" s="285"/>
      <c r="LNY163" s="288"/>
      <c r="LNZ163" s="288"/>
      <c r="LOA163" s="289"/>
      <c r="LOB163" s="285"/>
      <c r="LOC163" s="285"/>
      <c r="LOD163" s="285"/>
      <c r="LOE163" s="285"/>
      <c r="LOF163" s="285"/>
      <c r="LOG163" s="283"/>
      <c r="LOH163" s="284"/>
      <c r="LOI163" s="285"/>
      <c r="LOJ163" s="285"/>
      <c r="LOK163" s="285"/>
      <c r="LOL163" s="285"/>
      <c r="LOM163" s="285"/>
      <c r="LON163" s="285"/>
      <c r="LOO163" s="285"/>
      <c r="LOP163" s="285"/>
      <c r="LOQ163" s="285"/>
      <c r="LOR163" s="286"/>
      <c r="LOS163" s="287"/>
      <c r="LOT163" s="287"/>
      <c r="LOU163" s="285"/>
      <c r="LOV163" s="288"/>
      <c r="LOW163" s="288"/>
      <c r="LOX163" s="289"/>
      <c r="LOY163" s="285"/>
      <c r="LOZ163" s="285"/>
      <c r="LPA163" s="285"/>
      <c r="LPB163" s="285"/>
      <c r="LPC163" s="285"/>
      <c r="LPD163" s="283"/>
      <c r="LPE163" s="284"/>
      <c r="LPF163" s="285"/>
      <c r="LPG163" s="285"/>
      <c r="LPH163" s="285"/>
      <c r="LPI163" s="285"/>
      <c r="LPJ163" s="285"/>
      <c r="LPK163" s="285"/>
      <c r="LPL163" s="285"/>
      <c r="LPM163" s="285"/>
      <c r="LPN163" s="285"/>
      <c r="LPO163" s="286"/>
      <c r="LPP163" s="287"/>
      <c r="LPQ163" s="287"/>
      <c r="LPR163" s="285"/>
      <c r="LPS163" s="288"/>
      <c r="LPT163" s="288"/>
      <c r="LPU163" s="289"/>
      <c r="LPV163" s="285"/>
      <c r="LPW163" s="285"/>
      <c r="LPX163" s="285"/>
      <c r="LPY163" s="285"/>
      <c r="LPZ163" s="285"/>
      <c r="LQA163" s="283"/>
      <c r="LQB163" s="284"/>
      <c r="LQC163" s="285"/>
      <c r="LQD163" s="285"/>
      <c r="LQE163" s="285"/>
      <c r="LQF163" s="285"/>
      <c r="LQG163" s="285"/>
      <c r="LQH163" s="285"/>
      <c r="LQI163" s="285"/>
      <c r="LQJ163" s="285"/>
      <c r="LQK163" s="285"/>
      <c r="LQL163" s="286"/>
      <c r="LQM163" s="287"/>
      <c r="LQN163" s="287"/>
      <c r="LQO163" s="285"/>
      <c r="LQP163" s="288"/>
      <c r="LQQ163" s="288"/>
      <c r="LQR163" s="289"/>
      <c r="LQS163" s="285"/>
      <c r="LQT163" s="285"/>
      <c r="LQU163" s="285"/>
      <c r="LQV163" s="285"/>
      <c r="LQW163" s="285"/>
      <c r="LQX163" s="283"/>
      <c r="LQY163" s="284"/>
      <c r="LQZ163" s="285"/>
      <c r="LRA163" s="285"/>
      <c r="LRB163" s="285"/>
      <c r="LRC163" s="285"/>
      <c r="LRD163" s="285"/>
      <c r="LRE163" s="285"/>
      <c r="LRF163" s="285"/>
      <c r="LRG163" s="285"/>
      <c r="LRH163" s="285"/>
      <c r="LRI163" s="286"/>
      <c r="LRJ163" s="287"/>
      <c r="LRK163" s="287"/>
      <c r="LRL163" s="285"/>
      <c r="LRM163" s="288"/>
      <c r="LRN163" s="288"/>
      <c r="LRO163" s="289"/>
      <c r="LRP163" s="285"/>
      <c r="LRQ163" s="285"/>
      <c r="LRR163" s="285"/>
      <c r="LRS163" s="285"/>
      <c r="LRT163" s="285"/>
      <c r="LRU163" s="283"/>
      <c r="LRV163" s="284"/>
      <c r="LRW163" s="285"/>
      <c r="LRX163" s="285"/>
      <c r="LRY163" s="285"/>
      <c r="LRZ163" s="285"/>
      <c r="LSA163" s="285"/>
      <c r="LSB163" s="285"/>
      <c r="LSC163" s="285"/>
      <c r="LSD163" s="285"/>
      <c r="LSE163" s="285"/>
      <c r="LSF163" s="286"/>
      <c r="LSG163" s="287"/>
      <c r="LSH163" s="287"/>
      <c r="LSI163" s="285"/>
      <c r="LSJ163" s="288"/>
      <c r="LSK163" s="288"/>
      <c r="LSL163" s="289"/>
      <c r="LSM163" s="285"/>
      <c r="LSN163" s="285"/>
      <c r="LSO163" s="285"/>
      <c r="LSP163" s="285"/>
      <c r="LSQ163" s="285"/>
      <c r="LSR163" s="283"/>
      <c r="LSS163" s="284"/>
      <c r="LST163" s="285"/>
      <c r="LSU163" s="285"/>
      <c r="LSV163" s="285"/>
      <c r="LSW163" s="285"/>
      <c r="LSX163" s="285"/>
      <c r="LSY163" s="285"/>
      <c r="LSZ163" s="285"/>
      <c r="LTA163" s="285"/>
      <c r="LTB163" s="285"/>
      <c r="LTC163" s="286"/>
      <c r="LTD163" s="287"/>
      <c r="LTE163" s="287"/>
      <c r="LTF163" s="285"/>
      <c r="LTG163" s="288"/>
      <c r="LTH163" s="288"/>
      <c r="LTI163" s="289"/>
      <c r="LTJ163" s="285"/>
      <c r="LTK163" s="285"/>
      <c r="LTL163" s="285"/>
      <c r="LTM163" s="285"/>
      <c r="LTN163" s="285"/>
      <c r="LTO163" s="283"/>
      <c r="LTP163" s="284"/>
      <c r="LTQ163" s="285"/>
      <c r="LTR163" s="285"/>
      <c r="LTS163" s="285"/>
      <c r="LTT163" s="285"/>
      <c r="LTU163" s="285"/>
      <c r="LTV163" s="285"/>
      <c r="LTW163" s="285"/>
      <c r="LTX163" s="285"/>
      <c r="LTY163" s="285"/>
      <c r="LTZ163" s="286"/>
      <c r="LUA163" s="287"/>
      <c r="LUB163" s="287"/>
      <c r="LUC163" s="285"/>
      <c r="LUD163" s="288"/>
      <c r="LUE163" s="288"/>
      <c r="LUF163" s="289"/>
      <c r="LUG163" s="285"/>
      <c r="LUH163" s="285"/>
      <c r="LUI163" s="285"/>
      <c r="LUJ163" s="285"/>
      <c r="LUK163" s="285"/>
      <c r="LUL163" s="283"/>
      <c r="LUM163" s="284"/>
      <c r="LUN163" s="285"/>
      <c r="LUO163" s="285"/>
      <c r="LUP163" s="285"/>
      <c r="LUQ163" s="285"/>
      <c r="LUR163" s="285"/>
      <c r="LUS163" s="285"/>
      <c r="LUT163" s="285"/>
      <c r="LUU163" s="285"/>
      <c r="LUV163" s="285"/>
      <c r="LUW163" s="286"/>
      <c r="LUX163" s="287"/>
      <c r="LUY163" s="287"/>
      <c r="LUZ163" s="285"/>
      <c r="LVA163" s="288"/>
      <c r="LVB163" s="288"/>
      <c r="LVC163" s="289"/>
      <c r="LVD163" s="285"/>
      <c r="LVE163" s="285"/>
      <c r="LVF163" s="285"/>
      <c r="LVG163" s="285"/>
      <c r="LVH163" s="285"/>
      <c r="LVI163" s="283"/>
      <c r="LVJ163" s="284"/>
      <c r="LVK163" s="285"/>
      <c r="LVL163" s="285"/>
      <c r="LVM163" s="285"/>
      <c r="LVN163" s="285"/>
      <c r="LVO163" s="285"/>
      <c r="LVP163" s="285"/>
      <c r="LVQ163" s="285"/>
      <c r="LVR163" s="285"/>
      <c r="LVS163" s="285"/>
      <c r="LVT163" s="286"/>
      <c r="LVU163" s="287"/>
      <c r="LVV163" s="287"/>
      <c r="LVW163" s="285"/>
      <c r="LVX163" s="288"/>
      <c r="LVY163" s="288"/>
      <c r="LVZ163" s="289"/>
      <c r="LWA163" s="285"/>
      <c r="LWB163" s="285"/>
      <c r="LWC163" s="285"/>
      <c r="LWD163" s="285"/>
      <c r="LWE163" s="285"/>
      <c r="LWF163" s="283"/>
      <c r="LWG163" s="284"/>
      <c r="LWH163" s="285"/>
      <c r="LWI163" s="285"/>
      <c r="LWJ163" s="285"/>
      <c r="LWK163" s="285"/>
      <c r="LWL163" s="285"/>
      <c r="LWM163" s="285"/>
      <c r="LWN163" s="285"/>
      <c r="LWO163" s="285"/>
      <c r="LWP163" s="285"/>
      <c r="LWQ163" s="286"/>
      <c r="LWR163" s="287"/>
      <c r="LWS163" s="287"/>
      <c r="LWT163" s="285"/>
      <c r="LWU163" s="288"/>
      <c r="LWV163" s="288"/>
      <c r="LWW163" s="289"/>
      <c r="LWX163" s="285"/>
      <c r="LWY163" s="285"/>
      <c r="LWZ163" s="285"/>
      <c r="LXA163" s="285"/>
      <c r="LXB163" s="285"/>
      <c r="LXC163" s="283"/>
      <c r="LXD163" s="284"/>
      <c r="LXE163" s="285"/>
      <c r="LXF163" s="285"/>
      <c r="LXG163" s="285"/>
      <c r="LXH163" s="285"/>
      <c r="LXI163" s="285"/>
      <c r="LXJ163" s="285"/>
      <c r="LXK163" s="285"/>
      <c r="LXL163" s="285"/>
      <c r="LXM163" s="285"/>
      <c r="LXN163" s="286"/>
      <c r="LXO163" s="287"/>
      <c r="LXP163" s="287"/>
      <c r="LXQ163" s="285"/>
      <c r="LXR163" s="288"/>
      <c r="LXS163" s="288"/>
      <c r="LXT163" s="289"/>
      <c r="LXU163" s="285"/>
      <c r="LXV163" s="285"/>
      <c r="LXW163" s="285"/>
      <c r="LXX163" s="285"/>
      <c r="LXY163" s="285"/>
      <c r="LXZ163" s="283"/>
      <c r="LYA163" s="284"/>
      <c r="LYB163" s="285"/>
      <c r="LYC163" s="285"/>
      <c r="LYD163" s="285"/>
      <c r="LYE163" s="285"/>
      <c r="LYF163" s="285"/>
      <c r="LYG163" s="285"/>
      <c r="LYH163" s="285"/>
      <c r="LYI163" s="285"/>
      <c r="LYJ163" s="285"/>
      <c r="LYK163" s="286"/>
      <c r="LYL163" s="287"/>
      <c r="LYM163" s="287"/>
      <c r="LYN163" s="285"/>
      <c r="LYO163" s="288"/>
      <c r="LYP163" s="288"/>
      <c r="LYQ163" s="289"/>
      <c r="LYR163" s="285"/>
      <c r="LYS163" s="285"/>
      <c r="LYT163" s="285"/>
      <c r="LYU163" s="285"/>
      <c r="LYV163" s="285"/>
      <c r="LYW163" s="283"/>
      <c r="LYX163" s="284"/>
      <c r="LYY163" s="285"/>
      <c r="LYZ163" s="285"/>
      <c r="LZA163" s="285"/>
      <c r="LZB163" s="285"/>
      <c r="LZC163" s="285"/>
      <c r="LZD163" s="285"/>
      <c r="LZE163" s="285"/>
      <c r="LZF163" s="285"/>
      <c r="LZG163" s="285"/>
      <c r="LZH163" s="286"/>
      <c r="LZI163" s="287"/>
      <c r="LZJ163" s="287"/>
      <c r="LZK163" s="285"/>
      <c r="LZL163" s="288"/>
      <c r="LZM163" s="288"/>
      <c r="LZN163" s="289"/>
      <c r="LZO163" s="285"/>
      <c r="LZP163" s="285"/>
      <c r="LZQ163" s="285"/>
      <c r="LZR163" s="285"/>
      <c r="LZS163" s="285"/>
      <c r="LZT163" s="283"/>
      <c r="LZU163" s="284"/>
      <c r="LZV163" s="285"/>
      <c r="LZW163" s="285"/>
      <c r="LZX163" s="285"/>
      <c r="LZY163" s="285"/>
      <c r="LZZ163" s="285"/>
      <c r="MAA163" s="285"/>
      <c r="MAB163" s="285"/>
      <c r="MAC163" s="285"/>
      <c r="MAD163" s="285"/>
      <c r="MAE163" s="286"/>
      <c r="MAF163" s="287"/>
      <c r="MAG163" s="287"/>
      <c r="MAH163" s="285"/>
      <c r="MAI163" s="288"/>
      <c r="MAJ163" s="288"/>
      <c r="MAK163" s="289"/>
      <c r="MAL163" s="285"/>
      <c r="MAM163" s="285"/>
      <c r="MAN163" s="285"/>
      <c r="MAO163" s="285"/>
      <c r="MAP163" s="285"/>
      <c r="MAQ163" s="283"/>
      <c r="MAR163" s="284"/>
      <c r="MAS163" s="285"/>
      <c r="MAT163" s="285"/>
      <c r="MAU163" s="285"/>
      <c r="MAV163" s="285"/>
      <c r="MAW163" s="285"/>
      <c r="MAX163" s="285"/>
      <c r="MAY163" s="285"/>
      <c r="MAZ163" s="285"/>
      <c r="MBA163" s="285"/>
      <c r="MBB163" s="286"/>
      <c r="MBC163" s="287"/>
      <c r="MBD163" s="287"/>
      <c r="MBE163" s="285"/>
      <c r="MBF163" s="288"/>
      <c r="MBG163" s="288"/>
      <c r="MBH163" s="289"/>
      <c r="MBI163" s="285"/>
      <c r="MBJ163" s="285"/>
      <c r="MBK163" s="285"/>
      <c r="MBL163" s="285"/>
      <c r="MBM163" s="285"/>
      <c r="MBN163" s="283"/>
      <c r="MBO163" s="284"/>
      <c r="MBP163" s="285"/>
      <c r="MBQ163" s="285"/>
      <c r="MBR163" s="285"/>
      <c r="MBS163" s="285"/>
      <c r="MBT163" s="285"/>
      <c r="MBU163" s="285"/>
      <c r="MBV163" s="285"/>
      <c r="MBW163" s="285"/>
      <c r="MBX163" s="285"/>
      <c r="MBY163" s="286"/>
      <c r="MBZ163" s="287"/>
      <c r="MCA163" s="287"/>
      <c r="MCB163" s="285"/>
      <c r="MCC163" s="288"/>
      <c r="MCD163" s="288"/>
      <c r="MCE163" s="289"/>
      <c r="MCF163" s="285"/>
      <c r="MCG163" s="285"/>
      <c r="MCH163" s="285"/>
      <c r="MCI163" s="285"/>
      <c r="MCJ163" s="285"/>
      <c r="MCK163" s="283"/>
      <c r="MCL163" s="284"/>
      <c r="MCM163" s="285"/>
      <c r="MCN163" s="285"/>
      <c r="MCO163" s="285"/>
      <c r="MCP163" s="285"/>
      <c r="MCQ163" s="285"/>
      <c r="MCR163" s="285"/>
      <c r="MCS163" s="285"/>
      <c r="MCT163" s="285"/>
      <c r="MCU163" s="285"/>
      <c r="MCV163" s="286"/>
      <c r="MCW163" s="287"/>
      <c r="MCX163" s="287"/>
      <c r="MCY163" s="285"/>
      <c r="MCZ163" s="288"/>
      <c r="MDA163" s="288"/>
      <c r="MDB163" s="289"/>
      <c r="MDC163" s="285"/>
      <c r="MDD163" s="285"/>
      <c r="MDE163" s="285"/>
      <c r="MDF163" s="285"/>
      <c r="MDG163" s="285"/>
      <c r="MDH163" s="283"/>
      <c r="MDI163" s="284"/>
      <c r="MDJ163" s="285"/>
      <c r="MDK163" s="285"/>
      <c r="MDL163" s="285"/>
      <c r="MDM163" s="285"/>
      <c r="MDN163" s="285"/>
      <c r="MDO163" s="285"/>
      <c r="MDP163" s="285"/>
      <c r="MDQ163" s="285"/>
      <c r="MDR163" s="285"/>
      <c r="MDS163" s="286"/>
      <c r="MDT163" s="287"/>
      <c r="MDU163" s="287"/>
      <c r="MDV163" s="285"/>
      <c r="MDW163" s="288"/>
      <c r="MDX163" s="288"/>
      <c r="MDY163" s="289"/>
      <c r="MDZ163" s="285"/>
      <c r="MEA163" s="285"/>
      <c r="MEB163" s="285"/>
      <c r="MEC163" s="285"/>
      <c r="MED163" s="285"/>
      <c r="MEE163" s="283"/>
      <c r="MEF163" s="284"/>
      <c r="MEG163" s="285"/>
      <c r="MEH163" s="285"/>
      <c r="MEI163" s="285"/>
      <c r="MEJ163" s="285"/>
      <c r="MEK163" s="285"/>
      <c r="MEL163" s="285"/>
      <c r="MEM163" s="285"/>
      <c r="MEN163" s="285"/>
      <c r="MEO163" s="285"/>
      <c r="MEP163" s="286"/>
      <c r="MEQ163" s="287"/>
      <c r="MER163" s="287"/>
      <c r="MES163" s="285"/>
      <c r="MET163" s="288"/>
      <c r="MEU163" s="288"/>
      <c r="MEV163" s="289"/>
      <c r="MEW163" s="285"/>
      <c r="MEX163" s="285"/>
      <c r="MEY163" s="285"/>
      <c r="MEZ163" s="285"/>
      <c r="MFA163" s="285"/>
      <c r="MFB163" s="283"/>
      <c r="MFC163" s="284"/>
      <c r="MFD163" s="285"/>
      <c r="MFE163" s="285"/>
      <c r="MFF163" s="285"/>
      <c r="MFG163" s="285"/>
      <c r="MFH163" s="285"/>
      <c r="MFI163" s="285"/>
      <c r="MFJ163" s="285"/>
      <c r="MFK163" s="285"/>
      <c r="MFL163" s="285"/>
      <c r="MFM163" s="286"/>
      <c r="MFN163" s="287"/>
      <c r="MFO163" s="287"/>
      <c r="MFP163" s="285"/>
      <c r="MFQ163" s="288"/>
      <c r="MFR163" s="288"/>
      <c r="MFS163" s="289"/>
      <c r="MFT163" s="285"/>
      <c r="MFU163" s="285"/>
      <c r="MFV163" s="285"/>
      <c r="MFW163" s="285"/>
      <c r="MFX163" s="285"/>
      <c r="MFY163" s="283"/>
      <c r="MFZ163" s="284"/>
      <c r="MGA163" s="285"/>
      <c r="MGB163" s="285"/>
      <c r="MGC163" s="285"/>
      <c r="MGD163" s="285"/>
      <c r="MGE163" s="285"/>
      <c r="MGF163" s="285"/>
      <c r="MGG163" s="285"/>
      <c r="MGH163" s="285"/>
      <c r="MGI163" s="285"/>
      <c r="MGJ163" s="286"/>
      <c r="MGK163" s="287"/>
      <c r="MGL163" s="287"/>
      <c r="MGM163" s="285"/>
      <c r="MGN163" s="288"/>
      <c r="MGO163" s="288"/>
      <c r="MGP163" s="289"/>
      <c r="MGQ163" s="285"/>
      <c r="MGR163" s="285"/>
      <c r="MGS163" s="285"/>
      <c r="MGT163" s="285"/>
      <c r="MGU163" s="285"/>
      <c r="MGV163" s="283"/>
      <c r="MGW163" s="284"/>
      <c r="MGX163" s="285"/>
      <c r="MGY163" s="285"/>
      <c r="MGZ163" s="285"/>
      <c r="MHA163" s="285"/>
      <c r="MHB163" s="285"/>
      <c r="MHC163" s="285"/>
      <c r="MHD163" s="285"/>
      <c r="MHE163" s="285"/>
      <c r="MHF163" s="285"/>
      <c r="MHG163" s="286"/>
      <c r="MHH163" s="287"/>
      <c r="MHI163" s="287"/>
      <c r="MHJ163" s="285"/>
      <c r="MHK163" s="288"/>
      <c r="MHL163" s="288"/>
      <c r="MHM163" s="289"/>
      <c r="MHN163" s="285"/>
      <c r="MHO163" s="285"/>
      <c r="MHP163" s="285"/>
      <c r="MHQ163" s="285"/>
      <c r="MHR163" s="285"/>
      <c r="MHS163" s="283"/>
      <c r="MHT163" s="284"/>
      <c r="MHU163" s="285"/>
      <c r="MHV163" s="285"/>
      <c r="MHW163" s="285"/>
      <c r="MHX163" s="285"/>
      <c r="MHY163" s="285"/>
      <c r="MHZ163" s="285"/>
      <c r="MIA163" s="285"/>
      <c r="MIB163" s="285"/>
      <c r="MIC163" s="285"/>
      <c r="MID163" s="286"/>
      <c r="MIE163" s="287"/>
      <c r="MIF163" s="287"/>
      <c r="MIG163" s="285"/>
      <c r="MIH163" s="288"/>
      <c r="MII163" s="288"/>
      <c r="MIJ163" s="289"/>
      <c r="MIK163" s="285"/>
      <c r="MIL163" s="285"/>
      <c r="MIM163" s="285"/>
      <c r="MIN163" s="285"/>
      <c r="MIO163" s="285"/>
      <c r="MIP163" s="283"/>
      <c r="MIQ163" s="284"/>
      <c r="MIR163" s="285"/>
      <c r="MIS163" s="285"/>
      <c r="MIT163" s="285"/>
      <c r="MIU163" s="285"/>
      <c r="MIV163" s="285"/>
      <c r="MIW163" s="285"/>
      <c r="MIX163" s="285"/>
      <c r="MIY163" s="285"/>
      <c r="MIZ163" s="285"/>
      <c r="MJA163" s="286"/>
      <c r="MJB163" s="287"/>
      <c r="MJC163" s="287"/>
      <c r="MJD163" s="285"/>
      <c r="MJE163" s="288"/>
      <c r="MJF163" s="288"/>
      <c r="MJG163" s="289"/>
      <c r="MJH163" s="285"/>
      <c r="MJI163" s="285"/>
      <c r="MJJ163" s="285"/>
      <c r="MJK163" s="285"/>
      <c r="MJL163" s="285"/>
      <c r="MJM163" s="283"/>
      <c r="MJN163" s="284"/>
      <c r="MJO163" s="285"/>
      <c r="MJP163" s="285"/>
      <c r="MJQ163" s="285"/>
      <c r="MJR163" s="285"/>
      <c r="MJS163" s="285"/>
      <c r="MJT163" s="285"/>
      <c r="MJU163" s="285"/>
      <c r="MJV163" s="285"/>
      <c r="MJW163" s="285"/>
      <c r="MJX163" s="286"/>
      <c r="MJY163" s="287"/>
      <c r="MJZ163" s="287"/>
      <c r="MKA163" s="285"/>
      <c r="MKB163" s="288"/>
      <c r="MKC163" s="288"/>
      <c r="MKD163" s="289"/>
      <c r="MKE163" s="285"/>
      <c r="MKF163" s="285"/>
      <c r="MKG163" s="285"/>
      <c r="MKH163" s="285"/>
      <c r="MKI163" s="285"/>
      <c r="MKJ163" s="283"/>
      <c r="MKK163" s="284"/>
      <c r="MKL163" s="285"/>
      <c r="MKM163" s="285"/>
      <c r="MKN163" s="285"/>
      <c r="MKO163" s="285"/>
      <c r="MKP163" s="285"/>
      <c r="MKQ163" s="285"/>
      <c r="MKR163" s="285"/>
      <c r="MKS163" s="285"/>
      <c r="MKT163" s="285"/>
      <c r="MKU163" s="286"/>
      <c r="MKV163" s="287"/>
      <c r="MKW163" s="287"/>
      <c r="MKX163" s="285"/>
      <c r="MKY163" s="288"/>
      <c r="MKZ163" s="288"/>
      <c r="MLA163" s="289"/>
      <c r="MLB163" s="285"/>
      <c r="MLC163" s="285"/>
      <c r="MLD163" s="285"/>
      <c r="MLE163" s="285"/>
      <c r="MLF163" s="285"/>
      <c r="MLG163" s="283"/>
      <c r="MLH163" s="284"/>
      <c r="MLI163" s="285"/>
      <c r="MLJ163" s="285"/>
      <c r="MLK163" s="285"/>
      <c r="MLL163" s="285"/>
      <c r="MLM163" s="285"/>
      <c r="MLN163" s="285"/>
      <c r="MLO163" s="285"/>
      <c r="MLP163" s="285"/>
      <c r="MLQ163" s="285"/>
      <c r="MLR163" s="286"/>
      <c r="MLS163" s="287"/>
      <c r="MLT163" s="287"/>
      <c r="MLU163" s="285"/>
      <c r="MLV163" s="288"/>
      <c r="MLW163" s="288"/>
      <c r="MLX163" s="289"/>
      <c r="MLY163" s="285"/>
      <c r="MLZ163" s="285"/>
      <c r="MMA163" s="285"/>
      <c r="MMB163" s="285"/>
      <c r="MMC163" s="285"/>
      <c r="MMD163" s="283"/>
      <c r="MME163" s="284"/>
      <c r="MMF163" s="285"/>
      <c r="MMG163" s="285"/>
      <c r="MMH163" s="285"/>
      <c r="MMI163" s="285"/>
      <c r="MMJ163" s="285"/>
      <c r="MMK163" s="285"/>
      <c r="MML163" s="285"/>
      <c r="MMM163" s="285"/>
      <c r="MMN163" s="285"/>
      <c r="MMO163" s="286"/>
      <c r="MMP163" s="287"/>
      <c r="MMQ163" s="287"/>
      <c r="MMR163" s="285"/>
      <c r="MMS163" s="288"/>
      <c r="MMT163" s="288"/>
      <c r="MMU163" s="289"/>
      <c r="MMV163" s="285"/>
      <c r="MMW163" s="285"/>
      <c r="MMX163" s="285"/>
      <c r="MMY163" s="285"/>
      <c r="MMZ163" s="285"/>
      <c r="MNA163" s="283"/>
      <c r="MNB163" s="284"/>
      <c r="MNC163" s="285"/>
      <c r="MND163" s="285"/>
      <c r="MNE163" s="285"/>
      <c r="MNF163" s="285"/>
      <c r="MNG163" s="285"/>
      <c r="MNH163" s="285"/>
      <c r="MNI163" s="285"/>
      <c r="MNJ163" s="285"/>
      <c r="MNK163" s="285"/>
      <c r="MNL163" s="286"/>
      <c r="MNM163" s="287"/>
      <c r="MNN163" s="287"/>
      <c r="MNO163" s="285"/>
      <c r="MNP163" s="288"/>
      <c r="MNQ163" s="288"/>
      <c r="MNR163" s="289"/>
      <c r="MNS163" s="285"/>
      <c r="MNT163" s="285"/>
      <c r="MNU163" s="285"/>
      <c r="MNV163" s="285"/>
      <c r="MNW163" s="285"/>
      <c r="MNX163" s="283"/>
      <c r="MNY163" s="284"/>
      <c r="MNZ163" s="285"/>
      <c r="MOA163" s="285"/>
      <c r="MOB163" s="285"/>
      <c r="MOC163" s="285"/>
      <c r="MOD163" s="285"/>
      <c r="MOE163" s="285"/>
      <c r="MOF163" s="285"/>
      <c r="MOG163" s="285"/>
      <c r="MOH163" s="285"/>
      <c r="MOI163" s="286"/>
      <c r="MOJ163" s="287"/>
      <c r="MOK163" s="287"/>
      <c r="MOL163" s="285"/>
      <c r="MOM163" s="288"/>
      <c r="MON163" s="288"/>
      <c r="MOO163" s="289"/>
      <c r="MOP163" s="285"/>
      <c r="MOQ163" s="285"/>
      <c r="MOR163" s="285"/>
      <c r="MOS163" s="285"/>
      <c r="MOT163" s="285"/>
      <c r="MOU163" s="283"/>
      <c r="MOV163" s="284"/>
      <c r="MOW163" s="285"/>
      <c r="MOX163" s="285"/>
      <c r="MOY163" s="285"/>
      <c r="MOZ163" s="285"/>
      <c r="MPA163" s="285"/>
      <c r="MPB163" s="285"/>
      <c r="MPC163" s="285"/>
      <c r="MPD163" s="285"/>
      <c r="MPE163" s="285"/>
      <c r="MPF163" s="286"/>
      <c r="MPG163" s="287"/>
      <c r="MPH163" s="287"/>
      <c r="MPI163" s="285"/>
      <c r="MPJ163" s="288"/>
      <c r="MPK163" s="288"/>
      <c r="MPL163" s="289"/>
      <c r="MPM163" s="285"/>
      <c r="MPN163" s="285"/>
      <c r="MPO163" s="285"/>
      <c r="MPP163" s="285"/>
      <c r="MPQ163" s="285"/>
      <c r="MPR163" s="283"/>
      <c r="MPS163" s="284"/>
      <c r="MPT163" s="285"/>
      <c r="MPU163" s="285"/>
      <c r="MPV163" s="285"/>
      <c r="MPW163" s="285"/>
      <c r="MPX163" s="285"/>
      <c r="MPY163" s="285"/>
      <c r="MPZ163" s="285"/>
      <c r="MQA163" s="285"/>
      <c r="MQB163" s="285"/>
      <c r="MQC163" s="286"/>
      <c r="MQD163" s="287"/>
      <c r="MQE163" s="287"/>
      <c r="MQF163" s="285"/>
      <c r="MQG163" s="288"/>
      <c r="MQH163" s="288"/>
      <c r="MQI163" s="289"/>
      <c r="MQJ163" s="285"/>
      <c r="MQK163" s="285"/>
      <c r="MQL163" s="285"/>
      <c r="MQM163" s="285"/>
      <c r="MQN163" s="285"/>
      <c r="MQO163" s="283"/>
      <c r="MQP163" s="284"/>
      <c r="MQQ163" s="285"/>
      <c r="MQR163" s="285"/>
      <c r="MQS163" s="285"/>
      <c r="MQT163" s="285"/>
      <c r="MQU163" s="285"/>
      <c r="MQV163" s="285"/>
      <c r="MQW163" s="285"/>
      <c r="MQX163" s="285"/>
      <c r="MQY163" s="285"/>
      <c r="MQZ163" s="286"/>
      <c r="MRA163" s="287"/>
      <c r="MRB163" s="287"/>
      <c r="MRC163" s="285"/>
      <c r="MRD163" s="288"/>
      <c r="MRE163" s="288"/>
      <c r="MRF163" s="289"/>
      <c r="MRG163" s="285"/>
      <c r="MRH163" s="285"/>
      <c r="MRI163" s="285"/>
      <c r="MRJ163" s="285"/>
      <c r="MRK163" s="285"/>
      <c r="MRL163" s="283"/>
      <c r="MRM163" s="284"/>
      <c r="MRN163" s="285"/>
      <c r="MRO163" s="285"/>
      <c r="MRP163" s="285"/>
      <c r="MRQ163" s="285"/>
      <c r="MRR163" s="285"/>
      <c r="MRS163" s="285"/>
      <c r="MRT163" s="285"/>
      <c r="MRU163" s="285"/>
      <c r="MRV163" s="285"/>
      <c r="MRW163" s="286"/>
      <c r="MRX163" s="287"/>
      <c r="MRY163" s="287"/>
      <c r="MRZ163" s="285"/>
      <c r="MSA163" s="288"/>
      <c r="MSB163" s="288"/>
      <c r="MSC163" s="289"/>
      <c r="MSD163" s="285"/>
      <c r="MSE163" s="285"/>
      <c r="MSF163" s="285"/>
      <c r="MSG163" s="285"/>
      <c r="MSH163" s="285"/>
      <c r="MSI163" s="283"/>
      <c r="MSJ163" s="284"/>
      <c r="MSK163" s="285"/>
      <c r="MSL163" s="285"/>
      <c r="MSM163" s="285"/>
      <c r="MSN163" s="285"/>
      <c r="MSO163" s="285"/>
      <c r="MSP163" s="285"/>
      <c r="MSQ163" s="285"/>
      <c r="MSR163" s="285"/>
      <c r="MSS163" s="285"/>
      <c r="MST163" s="286"/>
      <c r="MSU163" s="287"/>
      <c r="MSV163" s="287"/>
      <c r="MSW163" s="285"/>
      <c r="MSX163" s="288"/>
      <c r="MSY163" s="288"/>
      <c r="MSZ163" s="289"/>
      <c r="MTA163" s="285"/>
      <c r="MTB163" s="285"/>
      <c r="MTC163" s="285"/>
      <c r="MTD163" s="285"/>
      <c r="MTE163" s="285"/>
      <c r="MTF163" s="283"/>
      <c r="MTG163" s="284"/>
      <c r="MTH163" s="285"/>
      <c r="MTI163" s="285"/>
      <c r="MTJ163" s="285"/>
      <c r="MTK163" s="285"/>
      <c r="MTL163" s="285"/>
      <c r="MTM163" s="285"/>
      <c r="MTN163" s="285"/>
      <c r="MTO163" s="285"/>
      <c r="MTP163" s="285"/>
      <c r="MTQ163" s="286"/>
      <c r="MTR163" s="287"/>
      <c r="MTS163" s="287"/>
      <c r="MTT163" s="285"/>
      <c r="MTU163" s="288"/>
      <c r="MTV163" s="288"/>
      <c r="MTW163" s="289"/>
      <c r="MTX163" s="285"/>
      <c r="MTY163" s="285"/>
      <c r="MTZ163" s="285"/>
      <c r="MUA163" s="285"/>
      <c r="MUB163" s="285"/>
      <c r="MUC163" s="283"/>
      <c r="MUD163" s="284"/>
      <c r="MUE163" s="285"/>
      <c r="MUF163" s="285"/>
      <c r="MUG163" s="285"/>
      <c r="MUH163" s="285"/>
      <c r="MUI163" s="285"/>
      <c r="MUJ163" s="285"/>
      <c r="MUK163" s="285"/>
      <c r="MUL163" s="285"/>
      <c r="MUM163" s="285"/>
      <c r="MUN163" s="286"/>
      <c r="MUO163" s="287"/>
      <c r="MUP163" s="287"/>
      <c r="MUQ163" s="285"/>
      <c r="MUR163" s="288"/>
      <c r="MUS163" s="288"/>
      <c r="MUT163" s="289"/>
      <c r="MUU163" s="285"/>
      <c r="MUV163" s="285"/>
      <c r="MUW163" s="285"/>
      <c r="MUX163" s="285"/>
      <c r="MUY163" s="285"/>
      <c r="MUZ163" s="283"/>
      <c r="MVA163" s="284"/>
      <c r="MVB163" s="285"/>
      <c r="MVC163" s="285"/>
      <c r="MVD163" s="285"/>
      <c r="MVE163" s="285"/>
      <c r="MVF163" s="285"/>
      <c r="MVG163" s="285"/>
      <c r="MVH163" s="285"/>
      <c r="MVI163" s="285"/>
      <c r="MVJ163" s="285"/>
      <c r="MVK163" s="286"/>
      <c r="MVL163" s="287"/>
      <c r="MVM163" s="287"/>
      <c r="MVN163" s="285"/>
      <c r="MVO163" s="288"/>
      <c r="MVP163" s="288"/>
      <c r="MVQ163" s="289"/>
      <c r="MVR163" s="285"/>
      <c r="MVS163" s="285"/>
      <c r="MVT163" s="285"/>
      <c r="MVU163" s="285"/>
      <c r="MVV163" s="285"/>
      <c r="MVW163" s="283"/>
      <c r="MVX163" s="284"/>
      <c r="MVY163" s="285"/>
      <c r="MVZ163" s="285"/>
      <c r="MWA163" s="285"/>
      <c r="MWB163" s="285"/>
      <c r="MWC163" s="285"/>
      <c r="MWD163" s="285"/>
      <c r="MWE163" s="285"/>
      <c r="MWF163" s="285"/>
      <c r="MWG163" s="285"/>
      <c r="MWH163" s="286"/>
      <c r="MWI163" s="287"/>
      <c r="MWJ163" s="287"/>
      <c r="MWK163" s="285"/>
      <c r="MWL163" s="288"/>
      <c r="MWM163" s="288"/>
      <c r="MWN163" s="289"/>
      <c r="MWO163" s="285"/>
      <c r="MWP163" s="285"/>
      <c r="MWQ163" s="285"/>
      <c r="MWR163" s="285"/>
      <c r="MWS163" s="285"/>
      <c r="MWT163" s="283"/>
      <c r="MWU163" s="284"/>
      <c r="MWV163" s="285"/>
      <c r="MWW163" s="285"/>
      <c r="MWX163" s="285"/>
      <c r="MWY163" s="285"/>
      <c r="MWZ163" s="285"/>
      <c r="MXA163" s="285"/>
      <c r="MXB163" s="285"/>
      <c r="MXC163" s="285"/>
      <c r="MXD163" s="285"/>
      <c r="MXE163" s="286"/>
      <c r="MXF163" s="287"/>
      <c r="MXG163" s="287"/>
      <c r="MXH163" s="285"/>
      <c r="MXI163" s="288"/>
      <c r="MXJ163" s="288"/>
      <c r="MXK163" s="289"/>
      <c r="MXL163" s="285"/>
      <c r="MXM163" s="285"/>
      <c r="MXN163" s="285"/>
      <c r="MXO163" s="285"/>
      <c r="MXP163" s="285"/>
      <c r="MXQ163" s="283"/>
      <c r="MXR163" s="284"/>
      <c r="MXS163" s="285"/>
      <c r="MXT163" s="285"/>
      <c r="MXU163" s="285"/>
      <c r="MXV163" s="285"/>
      <c r="MXW163" s="285"/>
      <c r="MXX163" s="285"/>
      <c r="MXY163" s="285"/>
      <c r="MXZ163" s="285"/>
      <c r="MYA163" s="285"/>
      <c r="MYB163" s="286"/>
      <c r="MYC163" s="287"/>
      <c r="MYD163" s="287"/>
      <c r="MYE163" s="285"/>
      <c r="MYF163" s="288"/>
      <c r="MYG163" s="288"/>
      <c r="MYH163" s="289"/>
      <c r="MYI163" s="285"/>
      <c r="MYJ163" s="285"/>
      <c r="MYK163" s="285"/>
      <c r="MYL163" s="285"/>
      <c r="MYM163" s="285"/>
      <c r="MYN163" s="283"/>
      <c r="MYO163" s="284"/>
      <c r="MYP163" s="285"/>
      <c r="MYQ163" s="285"/>
      <c r="MYR163" s="285"/>
      <c r="MYS163" s="285"/>
      <c r="MYT163" s="285"/>
      <c r="MYU163" s="285"/>
      <c r="MYV163" s="285"/>
      <c r="MYW163" s="285"/>
      <c r="MYX163" s="285"/>
      <c r="MYY163" s="286"/>
      <c r="MYZ163" s="287"/>
      <c r="MZA163" s="287"/>
      <c r="MZB163" s="285"/>
      <c r="MZC163" s="288"/>
      <c r="MZD163" s="288"/>
      <c r="MZE163" s="289"/>
      <c r="MZF163" s="285"/>
      <c r="MZG163" s="285"/>
      <c r="MZH163" s="285"/>
      <c r="MZI163" s="285"/>
      <c r="MZJ163" s="285"/>
      <c r="MZK163" s="283"/>
      <c r="MZL163" s="284"/>
      <c r="MZM163" s="285"/>
      <c r="MZN163" s="285"/>
      <c r="MZO163" s="285"/>
      <c r="MZP163" s="285"/>
      <c r="MZQ163" s="285"/>
      <c r="MZR163" s="285"/>
      <c r="MZS163" s="285"/>
      <c r="MZT163" s="285"/>
      <c r="MZU163" s="285"/>
      <c r="MZV163" s="286"/>
      <c r="MZW163" s="287"/>
      <c r="MZX163" s="287"/>
      <c r="MZY163" s="285"/>
      <c r="MZZ163" s="288"/>
      <c r="NAA163" s="288"/>
      <c r="NAB163" s="289"/>
      <c r="NAC163" s="285"/>
      <c r="NAD163" s="285"/>
      <c r="NAE163" s="285"/>
      <c r="NAF163" s="285"/>
      <c r="NAG163" s="285"/>
      <c r="NAH163" s="283"/>
      <c r="NAI163" s="284"/>
      <c r="NAJ163" s="285"/>
      <c r="NAK163" s="285"/>
      <c r="NAL163" s="285"/>
      <c r="NAM163" s="285"/>
      <c r="NAN163" s="285"/>
      <c r="NAO163" s="285"/>
      <c r="NAP163" s="285"/>
      <c r="NAQ163" s="285"/>
      <c r="NAR163" s="285"/>
      <c r="NAS163" s="286"/>
      <c r="NAT163" s="287"/>
      <c r="NAU163" s="287"/>
      <c r="NAV163" s="285"/>
      <c r="NAW163" s="288"/>
      <c r="NAX163" s="288"/>
      <c r="NAY163" s="289"/>
      <c r="NAZ163" s="285"/>
      <c r="NBA163" s="285"/>
      <c r="NBB163" s="285"/>
      <c r="NBC163" s="285"/>
      <c r="NBD163" s="285"/>
      <c r="NBE163" s="283"/>
      <c r="NBF163" s="284"/>
      <c r="NBG163" s="285"/>
      <c r="NBH163" s="285"/>
      <c r="NBI163" s="285"/>
      <c r="NBJ163" s="285"/>
      <c r="NBK163" s="285"/>
      <c r="NBL163" s="285"/>
      <c r="NBM163" s="285"/>
      <c r="NBN163" s="285"/>
      <c r="NBO163" s="285"/>
      <c r="NBP163" s="286"/>
      <c r="NBQ163" s="287"/>
      <c r="NBR163" s="287"/>
      <c r="NBS163" s="285"/>
      <c r="NBT163" s="288"/>
      <c r="NBU163" s="288"/>
      <c r="NBV163" s="289"/>
      <c r="NBW163" s="285"/>
      <c r="NBX163" s="285"/>
      <c r="NBY163" s="285"/>
      <c r="NBZ163" s="285"/>
      <c r="NCA163" s="285"/>
      <c r="NCB163" s="283"/>
      <c r="NCC163" s="284"/>
      <c r="NCD163" s="285"/>
      <c r="NCE163" s="285"/>
      <c r="NCF163" s="285"/>
      <c r="NCG163" s="285"/>
      <c r="NCH163" s="285"/>
      <c r="NCI163" s="285"/>
      <c r="NCJ163" s="285"/>
      <c r="NCK163" s="285"/>
      <c r="NCL163" s="285"/>
      <c r="NCM163" s="286"/>
      <c r="NCN163" s="287"/>
      <c r="NCO163" s="287"/>
      <c r="NCP163" s="285"/>
      <c r="NCQ163" s="288"/>
      <c r="NCR163" s="288"/>
      <c r="NCS163" s="289"/>
      <c r="NCT163" s="285"/>
      <c r="NCU163" s="285"/>
      <c r="NCV163" s="285"/>
      <c r="NCW163" s="285"/>
      <c r="NCX163" s="285"/>
      <c r="NCY163" s="283"/>
      <c r="NCZ163" s="284"/>
      <c r="NDA163" s="285"/>
      <c r="NDB163" s="285"/>
      <c r="NDC163" s="285"/>
      <c r="NDD163" s="285"/>
      <c r="NDE163" s="285"/>
      <c r="NDF163" s="285"/>
      <c r="NDG163" s="285"/>
      <c r="NDH163" s="285"/>
      <c r="NDI163" s="285"/>
      <c r="NDJ163" s="286"/>
      <c r="NDK163" s="287"/>
      <c r="NDL163" s="287"/>
      <c r="NDM163" s="285"/>
      <c r="NDN163" s="288"/>
      <c r="NDO163" s="288"/>
      <c r="NDP163" s="289"/>
      <c r="NDQ163" s="285"/>
      <c r="NDR163" s="285"/>
      <c r="NDS163" s="285"/>
      <c r="NDT163" s="285"/>
      <c r="NDU163" s="285"/>
      <c r="NDV163" s="283"/>
      <c r="NDW163" s="284"/>
      <c r="NDX163" s="285"/>
      <c r="NDY163" s="285"/>
      <c r="NDZ163" s="285"/>
      <c r="NEA163" s="285"/>
      <c r="NEB163" s="285"/>
      <c r="NEC163" s="285"/>
      <c r="NED163" s="285"/>
      <c r="NEE163" s="285"/>
      <c r="NEF163" s="285"/>
      <c r="NEG163" s="286"/>
      <c r="NEH163" s="287"/>
      <c r="NEI163" s="287"/>
      <c r="NEJ163" s="285"/>
      <c r="NEK163" s="288"/>
      <c r="NEL163" s="288"/>
      <c r="NEM163" s="289"/>
      <c r="NEN163" s="285"/>
      <c r="NEO163" s="285"/>
      <c r="NEP163" s="285"/>
      <c r="NEQ163" s="285"/>
      <c r="NER163" s="285"/>
      <c r="NES163" s="283"/>
      <c r="NET163" s="284"/>
      <c r="NEU163" s="285"/>
      <c r="NEV163" s="285"/>
      <c r="NEW163" s="285"/>
      <c r="NEX163" s="285"/>
      <c r="NEY163" s="285"/>
      <c r="NEZ163" s="285"/>
      <c r="NFA163" s="285"/>
      <c r="NFB163" s="285"/>
      <c r="NFC163" s="285"/>
      <c r="NFD163" s="286"/>
      <c r="NFE163" s="287"/>
      <c r="NFF163" s="287"/>
      <c r="NFG163" s="285"/>
      <c r="NFH163" s="288"/>
      <c r="NFI163" s="288"/>
      <c r="NFJ163" s="289"/>
      <c r="NFK163" s="285"/>
      <c r="NFL163" s="285"/>
      <c r="NFM163" s="285"/>
      <c r="NFN163" s="285"/>
      <c r="NFO163" s="285"/>
      <c r="NFP163" s="283"/>
      <c r="NFQ163" s="284"/>
      <c r="NFR163" s="285"/>
      <c r="NFS163" s="285"/>
      <c r="NFT163" s="285"/>
      <c r="NFU163" s="285"/>
      <c r="NFV163" s="285"/>
      <c r="NFW163" s="285"/>
      <c r="NFX163" s="285"/>
      <c r="NFY163" s="285"/>
      <c r="NFZ163" s="285"/>
      <c r="NGA163" s="286"/>
      <c r="NGB163" s="287"/>
      <c r="NGC163" s="287"/>
      <c r="NGD163" s="285"/>
      <c r="NGE163" s="288"/>
      <c r="NGF163" s="288"/>
      <c r="NGG163" s="289"/>
      <c r="NGH163" s="285"/>
      <c r="NGI163" s="285"/>
      <c r="NGJ163" s="285"/>
      <c r="NGK163" s="285"/>
      <c r="NGL163" s="285"/>
      <c r="NGM163" s="283"/>
      <c r="NGN163" s="284"/>
      <c r="NGO163" s="285"/>
      <c r="NGP163" s="285"/>
      <c r="NGQ163" s="285"/>
      <c r="NGR163" s="285"/>
      <c r="NGS163" s="285"/>
      <c r="NGT163" s="285"/>
      <c r="NGU163" s="285"/>
      <c r="NGV163" s="285"/>
      <c r="NGW163" s="285"/>
      <c r="NGX163" s="286"/>
      <c r="NGY163" s="287"/>
      <c r="NGZ163" s="287"/>
      <c r="NHA163" s="285"/>
      <c r="NHB163" s="288"/>
      <c r="NHC163" s="288"/>
      <c r="NHD163" s="289"/>
      <c r="NHE163" s="285"/>
      <c r="NHF163" s="285"/>
      <c r="NHG163" s="285"/>
      <c r="NHH163" s="285"/>
      <c r="NHI163" s="285"/>
      <c r="NHJ163" s="283"/>
      <c r="NHK163" s="284"/>
      <c r="NHL163" s="285"/>
      <c r="NHM163" s="285"/>
      <c r="NHN163" s="285"/>
      <c r="NHO163" s="285"/>
      <c r="NHP163" s="285"/>
      <c r="NHQ163" s="285"/>
      <c r="NHR163" s="285"/>
      <c r="NHS163" s="285"/>
      <c r="NHT163" s="285"/>
      <c r="NHU163" s="286"/>
      <c r="NHV163" s="287"/>
      <c r="NHW163" s="287"/>
      <c r="NHX163" s="285"/>
      <c r="NHY163" s="288"/>
      <c r="NHZ163" s="288"/>
      <c r="NIA163" s="289"/>
      <c r="NIB163" s="285"/>
      <c r="NIC163" s="285"/>
      <c r="NID163" s="285"/>
      <c r="NIE163" s="285"/>
      <c r="NIF163" s="285"/>
      <c r="NIG163" s="283"/>
      <c r="NIH163" s="284"/>
      <c r="NII163" s="285"/>
      <c r="NIJ163" s="285"/>
      <c r="NIK163" s="285"/>
      <c r="NIL163" s="285"/>
      <c r="NIM163" s="285"/>
      <c r="NIN163" s="285"/>
      <c r="NIO163" s="285"/>
      <c r="NIP163" s="285"/>
      <c r="NIQ163" s="285"/>
      <c r="NIR163" s="286"/>
      <c r="NIS163" s="287"/>
      <c r="NIT163" s="287"/>
      <c r="NIU163" s="285"/>
      <c r="NIV163" s="288"/>
      <c r="NIW163" s="288"/>
      <c r="NIX163" s="289"/>
      <c r="NIY163" s="285"/>
      <c r="NIZ163" s="285"/>
      <c r="NJA163" s="285"/>
      <c r="NJB163" s="285"/>
      <c r="NJC163" s="285"/>
      <c r="NJD163" s="283"/>
      <c r="NJE163" s="284"/>
      <c r="NJF163" s="285"/>
      <c r="NJG163" s="285"/>
      <c r="NJH163" s="285"/>
      <c r="NJI163" s="285"/>
      <c r="NJJ163" s="285"/>
      <c r="NJK163" s="285"/>
      <c r="NJL163" s="285"/>
      <c r="NJM163" s="285"/>
      <c r="NJN163" s="285"/>
      <c r="NJO163" s="286"/>
      <c r="NJP163" s="287"/>
      <c r="NJQ163" s="287"/>
      <c r="NJR163" s="285"/>
      <c r="NJS163" s="288"/>
      <c r="NJT163" s="288"/>
      <c r="NJU163" s="289"/>
      <c r="NJV163" s="285"/>
      <c r="NJW163" s="285"/>
      <c r="NJX163" s="285"/>
      <c r="NJY163" s="285"/>
      <c r="NJZ163" s="285"/>
      <c r="NKA163" s="283"/>
      <c r="NKB163" s="284"/>
      <c r="NKC163" s="285"/>
      <c r="NKD163" s="285"/>
      <c r="NKE163" s="285"/>
      <c r="NKF163" s="285"/>
      <c r="NKG163" s="285"/>
      <c r="NKH163" s="285"/>
      <c r="NKI163" s="285"/>
      <c r="NKJ163" s="285"/>
      <c r="NKK163" s="285"/>
      <c r="NKL163" s="286"/>
      <c r="NKM163" s="287"/>
      <c r="NKN163" s="287"/>
      <c r="NKO163" s="285"/>
      <c r="NKP163" s="288"/>
      <c r="NKQ163" s="288"/>
      <c r="NKR163" s="289"/>
      <c r="NKS163" s="285"/>
      <c r="NKT163" s="285"/>
      <c r="NKU163" s="285"/>
      <c r="NKV163" s="285"/>
      <c r="NKW163" s="285"/>
      <c r="NKX163" s="283"/>
      <c r="NKY163" s="284"/>
      <c r="NKZ163" s="285"/>
      <c r="NLA163" s="285"/>
      <c r="NLB163" s="285"/>
      <c r="NLC163" s="285"/>
      <c r="NLD163" s="285"/>
      <c r="NLE163" s="285"/>
      <c r="NLF163" s="285"/>
      <c r="NLG163" s="285"/>
      <c r="NLH163" s="285"/>
      <c r="NLI163" s="286"/>
      <c r="NLJ163" s="287"/>
      <c r="NLK163" s="287"/>
      <c r="NLL163" s="285"/>
      <c r="NLM163" s="288"/>
      <c r="NLN163" s="288"/>
      <c r="NLO163" s="289"/>
      <c r="NLP163" s="285"/>
      <c r="NLQ163" s="285"/>
      <c r="NLR163" s="285"/>
      <c r="NLS163" s="285"/>
      <c r="NLT163" s="285"/>
      <c r="NLU163" s="283"/>
      <c r="NLV163" s="284"/>
      <c r="NLW163" s="285"/>
      <c r="NLX163" s="285"/>
      <c r="NLY163" s="285"/>
      <c r="NLZ163" s="285"/>
      <c r="NMA163" s="285"/>
      <c r="NMB163" s="285"/>
      <c r="NMC163" s="285"/>
      <c r="NMD163" s="285"/>
      <c r="NME163" s="285"/>
      <c r="NMF163" s="286"/>
      <c r="NMG163" s="287"/>
      <c r="NMH163" s="287"/>
      <c r="NMI163" s="285"/>
      <c r="NMJ163" s="288"/>
      <c r="NMK163" s="288"/>
      <c r="NML163" s="289"/>
      <c r="NMM163" s="285"/>
      <c r="NMN163" s="285"/>
      <c r="NMO163" s="285"/>
      <c r="NMP163" s="285"/>
      <c r="NMQ163" s="285"/>
      <c r="NMR163" s="283"/>
      <c r="NMS163" s="284"/>
      <c r="NMT163" s="285"/>
      <c r="NMU163" s="285"/>
      <c r="NMV163" s="285"/>
      <c r="NMW163" s="285"/>
      <c r="NMX163" s="285"/>
      <c r="NMY163" s="285"/>
      <c r="NMZ163" s="285"/>
      <c r="NNA163" s="285"/>
      <c r="NNB163" s="285"/>
      <c r="NNC163" s="286"/>
      <c r="NND163" s="287"/>
      <c r="NNE163" s="287"/>
      <c r="NNF163" s="285"/>
      <c r="NNG163" s="288"/>
      <c r="NNH163" s="288"/>
      <c r="NNI163" s="289"/>
      <c r="NNJ163" s="285"/>
      <c r="NNK163" s="285"/>
      <c r="NNL163" s="285"/>
      <c r="NNM163" s="285"/>
      <c r="NNN163" s="285"/>
      <c r="NNO163" s="283"/>
      <c r="NNP163" s="284"/>
      <c r="NNQ163" s="285"/>
      <c r="NNR163" s="285"/>
      <c r="NNS163" s="285"/>
      <c r="NNT163" s="285"/>
      <c r="NNU163" s="285"/>
      <c r="NNV163" s="285"/>
      <c r="NNW163" s="285"/>
      <c r="NNX163" s="285"/>
      <c r="NNY163" s="285"/>
      <c r="NNZ163" s="286"/>
      <c r="NOA163" s="287"/>
      <c r="NOB163" s="287"/>
      <c r="NOC163" s="285"/>
      <c r="NOD163" s="288"/>
      <c r="NOE163" s="288"/>
      <c r="NOF163" s="289"/>
      <c r="NOG163" s="285"/>
      <c r="NOH163" s="285"/>
      <c r="NOI163" s="285"/>
      <c r="NOJ163" s="285"/>
      <c r="NOK163" s="285"/>
      <c r="NOL163" s="283"/>
      <c r="NOM163" s="284"/>
      <c r="NON163" s="285"/>
      <c r="NOO163" s="285"/>
      <c r="NOP163" s="285"/>
      <c r="NOQ163" s="285"/>
      <c r="NOR163" s="285"/>
      <c r="NOS163" s="285"/>
      <c r="NOT163" s="285"/>
      <c r="NOU163" s="285"/>
      <c r="NOV163" s="285"/>
      <c r="NOW163" s="286"/>
      <c r="NOX163" s="287"/>
      <c r="NOY163" s="287"/>
      <c r="NOZ163" s="285"/>
      <c r="NPA163" s="288"/>
      <c r="NPB163" s="288"/>
      <c r="NPC163" s="289"/>
      <c r="NPD163" s="285"/>
      <c r="NPE163" s="285"/>
      <c r="NPF163" s="285"/>
      <c r="NPG163" s="285"/>
      <c r="NPH163" s="285"/>
      <c r="NPI163" s="283"/>
      <c r="NPJ163" s="284"/>
      <c r="NPK163" s="285"/>
      <c r="NPL163" s="285"/>
      <c r="NPM163" s="285"/>
      <c r="NPN163" s="285"/>
      <c r="NPO163" s="285"/>
      <c r="NPP163" s="285"/>
      <c r="NPQ163" s="285"/>
      <c r="NPR163" s="285"/>
      <c r="NPS163" s="285"/>
      <c r="NPT163" s="286"/>
      <c r="NPU163" s="287"/>
      <c r="NPV163" s="287"/>
      <c r="NPW163" s="285"/>
      <c r="NPX163" s="288"/>
      <c r="NPY163" s="288"/>
      <c r="NPZ163" s="289"/>
      <c r="NQA163" s="285"/>
      <c r="NQB163" s="285"/>
      <c r="NQC163" s="285"/>
      <c r="NQD163" s="285"/>
      <c r="NQE163" s="285"/>
      <c r="NQF163" s="283"/>
      <c r="NQG163" s="284"/>
      <c r="NQH163" s="285"/>
      <c r="NQI163" s="285"/>
      <c r="NQJ163" s="285"/>
      <c r="NQK163" s="285"/>
      <c r="NQL163" s="285"/>
      <c r="NQM163" s="285"/>
      <c r="NQN163" s="285"/>
      <c r="NQO163" s="285"/>
      <c r="NQP163" s="285"/>
      <c r="NQQ163" s="286"/>
      <c r="NQR163" s="287"/>
      <c r="NQS163" s="287"/>
      <c r="NQT163" s="285"/>
      <c r="NQU163" s="288"/>
      <c r="NQV163" s="288"/>
      <c r="NQW163" s="289"/>
      <c r="NQX163" s="285"/>
      <c r="NQY163" s="285"/>
      <c r="NQZ163" s="285"/>
      <c r="NRA163" s="285"/>
      <c r="NRB163" s="285"/>
      <c r="NRC163" s="283"/>
      <c r="NRD163" s="284"/>
      <c r="NRE163" s="285"/>
      <c r="NRF163" s="285"/>
      <c r="NRG163" s="285"/>
      <c r="NRH163" s="285"/>
      <c r="NRI163" s="285"/>
      <c r="NRJ163" s="285"/>
      <c r="NRK163" s="285"/>
      <c r="NRL163" s="285"/>
      <c r="NRM163" s="285"/>
      <c r="NRN163" s="286"/>
      <c r="NRO163" s="287"/>
      <c r="NRP163" s="287"/>
      <c r="NRQ163" s="285"/>
      <c r="NRR163" s="288"/>
      <c r="NRS163" s="288"/>
      <c r="NRT163" s="289"/>
      <c r="NRU163" s="285"/>
      <c r="NRV163" s="285"/>
      <c r="NRW163" s="285"/>
      <c r="NRX163" s="285"/>
      <c r="NRY163" s="285"/>
      <c r="NRZ163" s="283"/>
      <c r="NSA163" s="284"/>
      <c r="NSB163" s="285"/>
      <c r="NSC163" s="285"/>
      <c r="NSD163" s="285"/>
      <c r="NSE163" s="285"/>
      <c r="NSF163" s="285"/>
      <c r="NSG163" s="285"/>
      <c r="NSH163" s="285"/>
      <c r="NSI163" s="285"/>
      <c r="NSJ163" s="285"/>
      <c r="NSK163" s="286"/>
      <c r="NSL163" s="287"/>
      <c r="NSM163" s="287"/>
      <c r="NSN163" s="285"/>
      <c r="NSO163" s="288"/>
      <c r="NSP163" s="288"/>
      <c r="NSQ163" s="289"/>
      <c r="NSR163" s="285"/>
      <c r="NSS163" s="285"/>
      <c r="NST163" s="285"/>
      <c r="NSU163" s="285"/>
      <c r="NSV163" s="285"/>
      <c r="NSW163" s="283"/>
      <c r="NSX163" s="284"/>
      <c r="NSY163" s="285"/>
      <c r="NSZ163" s="285"/>
      <c r="NTA163" s="285"/>
      <c r="NTB163" s="285"/>
      <c r="NTC163" s="285"/>
      <c r="NTD163" s="285"/>
      <c r="NTE163" s="285"/>
      <c r="NTF163" s="285"/>
      <c r="NTG163" s="285"/>
      <c r="NTH163" s="286"/>
      <c r="NTI163" s="287"/>
      <c r="NTJ163" s="287"/>
      <c r="NTK163" s="285"/>
      <c r="NTL163" s="288"/>
      <c r="NTM163" s="288"/>
      <c r="NTN163" s="289"/>
      <c r="NTO163" s="285"/>
      <c r="NTP163" s="285"/>
      <c r="NTQ163" s="285"/>
      <c r="NTR163" s="285"/>
      <c r="NTS163" s="285"/>
      <c r="NTT163" s="283"/>
      <c r="NTU163" s="284"/>
      <c r="NTV163" s="285"/>
      <c r="NTW163" s="285"/>
      <c r="NTX163" s="285"/>
      <c r="NTY163" s="285"/>
      <c r="NTZ163" s="285"/>
      <c r="NUA163" s="285"/>
      <c r="NUB163" s="285"/>
      <c r="NUC163" s="285"/>
      <c r="NUD163" s="285"/>
      <c r="NUE163" s="286"/>
      <c r="NUF163" s="287"/>
      <c r="NUG163" s="287"/>
      <c r="NUH163" s="285"/>
      <c r="NUI163" s="288"/>
      <c r="NUJ163" s="288"/>
      <c r="NUK163" s="289"/>
      <c r="NUL163" s="285"/>
      <c r="NUM163" s="285"/>
      <c r="NUN163" s="285"/>
      <c r="NUO163" s="285"/>
      <c r="NUP163" s="285"/>
      <c r="NUQ163" s="283"/>
      <c r="NUR163" s="284"/>
      <c r="NUS163" s="285"/>
      <c r="NUT163" s="285"/>
      <c r="NUU163" s="285"/>
      <c r="NUV163" s="285"/>
      <c r="NUW163" s="285"/>
      <c r="NUX163" s="285"/>
      <c r="NUY163" s="285"/>
      <c r="NUZ163" s="285"/>
      <c r="NVA163" s="285"/>
      <c r="NVB163" s="286"/>
      <c r="NVC163" s="287"/>
      <c r="NVD163" s="287"/>
      <c r="NVE163" s="285"/>
      <c r="NVF163" s="288"/>
      <c r="NVG163" s="288"/>
      <c r="NVH163" s="289"/>
      <c r="NVI163" s="285"/>
      <c r="NVJ163" s="285"/>
      <c r="NVK163" s="285"/>
      <c r="NVL163" s="285"/>
      <c r="NVM163" s="285"/>
      <c r="NVN163" s="283"/>
      <c r="NVO163" s="284"/>
      <c r="NVP163" s="285"/>
      <c r="NVQ163" s="285"/>
      <c r="NVR163" s="285"/>
      <c r="NVS163" s="285"/>
      <c r="NVT163" s="285"/>
      <c r="NVU163" s="285"/>
      <c r="NVV163" s="285"/>
      <c r="NVW163" s="285"/>
      <c r="NVX163" s="285"/>
      <c r="NVY163" s="286"/>
      <c r="NVZ163" s="287"/>
      <c r="NWA163" s="287"/>
      <c r="NWB163" s="285"/>
      <c r="NWC163" s="288"/>
      <c r="NWD163" s="288"/>
      <c r="NWE163" s="289"/>
      <c r="NWF163" s="285"/>
      <c r="NWG163" s="285"/>
      <c r="NWH163" s="285"/>
      <c r="NWI163" s="285"/>
      <c r="NWJ163" s="285"/>
      <c r="NWK163" s="283"/>
      <c r="NWL163" s="284"/>
      <c r="NWM163" s="285"/>
      <c r="NWN163" s="285"/>
      <c r="NWO163" s="285"/>
      <c r="NWP163" s="285"/>
      <c r="NWQ163" s="285"/>
      <c r="NWR163" s="285"/>
      <c r="NWS163" s="285"/>
      <c r="NWT163" s="285"/>
      <c r="NWU163" s="285"/>
      <c r="NWV163" s="286"/>
      <c r="NWW163" s="287"/>
      <c r="NWX163" s="287"/>
      <c r="NWY163" s="285"/>
      <c r="NWZ163" s="288"/>
      <c r="NXA163" s="288"/>
      <c r="NXB163" s="289"/>
      <c r="NXC163" s="285"/>
      <c r="NXD163" s="285"/>
      <c r="NXE163" s="285"/>
      <c r="NXF163" s="285"/>
      <c r="NXG163" s="285"/>
      <c r="NXH163" s="283"/>
      <c r="NXI163" s="284"/>
      <c r="NXJ163" s="285"/>
      <c r="NXK163" s="285"/>
      <c r="NXL163" s="285"/>
      <c r="NXM163" s="285"/>
      <c r="NXN163" s="285"/>
      <c r="NXO163" s="285"/>
      <c r="NXP163" s="285"/>
      <c r="NXQ163" s="285"/>
      <c r="NXR163" s="285"/>
      <c r="NXS163" s="286"/>
      <c r="NXT163" s="287"/>
      <c r="NXU163" s="287"/>
      <c r="NXV163" s="285"/>
      <c r="NXW163" s="288"/>
      <c r="NXX163" s="288"/>
      <c r="NXY163" s="289"/>
      <c r="NXZ163" s="285"/>
      <c r="NYA163" s="285"/>
      <c r="NYB163" s="285"/>
      <c r="NYC163" s="285"/>
      <c r="NYD163" s="285"/>
      <c r="NYE163" s="283"/>
      <c r="NYF163" s="284"/>
      <c r="NYG163" s="285"/>
      <c r="NYH163" s="285"/>
      <c r="NYI163" s="285"/>
      <c r="NYJ163" s="285"/>
      <c r="NYK163" s="285"/>
      <c r="NYL163" s="285"/>
      <c r="NYM163" s="285"/>
      <c r="NYN163" s="285"/>
      <c r="NYO163" s="285"/>
      <c r="NYP163" s="286"/>
      <c r="NYQ163" s="287"/>
      <c r="NYR163" s="287"/>
      <c r="NYS163" s="285"/>
      <c r="NYT163" s="288"/>
      <c r="NYU163" s="288"/>
      <c r="NYV163" s="289"/>
      <c r="NYW163" s="285"/>
      <c r="NYX163" s="285"/>
      <c r="NYY163" s="285"/>
      <c r="NYZ163" s="285"/>
      <c r="NZA163" s="285"/>
      <c r="NZB163" s="283"/>
      <c r="NZC163" s="284"/>
      <c r="NZD163" s="285"/>
      <c r="NZE163" s="285"/>
      <c r="NZF163" s="285"/>
      <c r="NZG163" s="285"/>
      <c r="NZH163" s="285"/>
      <c r="NZI163" s="285"/>
      <c r="NZJ163" s="285"/>
      <c r="NZK163" s="285"/>
      <c r="NZL163" s="285"/>
      <c r="NZM163" s="286"/>
      <c r="NZN163" s="287"/>
      <c r="NZO163" s="287"/>
      <c r="NZP163" s="285"/>
      <c r="NZQ163" s="288"/>
      <c r="NZR163" s="288"/>
      <c r="NZS163" s="289"/>
      <c r="NZT163" s="285"/>
      <c r="NZU163" s="285"/>
      <c r="NZV163" s="285"/>
      <c r="NZW163" s="285"/>
      <c r="NZX163" s="285"/>
      <c r="NZY163" s="283"/>
      <c r="NZZ163" s="284"/>
      <c r="OAA163" s="285"/>
      <c r="OAB163" s="285"/>
      <c r="OAC163" s="285"/>
      <c r="OAD163" s="285"/>
      <c r="OAE163" s="285"/>
      <c r="OAF163" s="285"/>
      <c r="OAG163" s="285"/>
      <c r="OAH163" s="285"/>
      <c r="OAI163" s="285"/>
      <c r="OAJ163" s="286"/>
      <c r="OAK163" s="287"/>
      <c r="OAL163" s="287"/>
      <c r="OAM163" s="285"/>
      <c r="OAN163" s="288"/>
      <c r="OAO163" s="288"/>
      <c r="OAP163" s="289"/>
      <c r="OAQ163" s="285"/>
      <c r="OAR163" s="285"/>
      <c r="OAS163" s="285"/>
      <c r="OAT163" s="285"/>
      <c r="OAU163" s="285"/>
      <c r="OAV163" s="283"/>
      <c r="OAW163" s="284"/>
      <c r="OAX163" s="285"/>
      <c r="OAY163" s="285"/>
      <c r="OAZ163" s="285"/>
      <c r="OBA163" s="285"/>
      <c r="OBB163" s="285"/>
      <c r="OBC163" s="285"/>
      <c r="OBD163" s="285"/>
      <c r="OBE163" s="285"/>
      <c r="OBF163" s="285"/>
      <c r="OBG163" s="286"/>
      <c r="OBH163" s="287"/>
      <c r="OBI163" s="287"/>
      <c r="OBJ163" s="285"/>
      <c r="OBK163" s="288"/>
      <c r="OBL163" s="288"/>
      <c r="OBM163" s="289"/>
      <c r="OBN163" s="285"/>
      <c r="OBO163" s="285"/>
      <c r="OBP163" s="285"/>
      <c r="OBQ163" s="285"/>
      <c r="OBR163" s="285"/>
      <c r="OBS163" s="283"/>
      <c r="OBT163" s="284"/>
      <c r="OBU163" s="285"/>
      <c r="OBV163" s="285"/>
      <c r="OBW163" s="285"/>
      <c r="OBX163" s="285"/>
      <c r="OBY163" s="285"/>
      <c r="OBZ163" s="285"/>
      <c r="OCA163" s="285"/>
      <c r="OCB163" s="285"/>
      <c r="OCC163" s="285"/>
      <c r="OCD163" s="286"/>
      <c r="OCE163" s="287"/>
      <c r="OCF163" s="287"/>
      <c r="OCG163" s="285"/>
      <c r="OCH163" s="288"/>
      <c r="OCI163" s="288"/>
      <c r="OCJ163" s="289"/>
      <c r="OCK163" s="285"/>
      <c r="OCL163" s="285"/>
      <c r="OCM163" s="285"/>
      <c r="OCN163" s="285"/>
      <c r="OCO163" s="285"/>
      <c r="OCP163" s="283"/>
      <c r="OCQ163" s="284"/>
      <c r="OCR163" s="285"/>
      <c r="OCS163" s="285"/>
      <c r="OCT163" s="285"/>
      <c r="OCU163" s="285"/>
      <c r="OCV163" s="285"/>
      <c r="OCW163" s="285"/>
      <c r="OCX163" s="285"/>
      <c r="OCY163" s="285"/>
      <c r="OCZ163" s="285"/>
      <c r="ODA163" s="286"/>
      <c r="ODB163" s="287"/>
      <c r="ODC163" s="287"/>
      <c r="ODD163" s="285"/>
      <c r="ODE163" s="288"/>
      <c r="ODF163" s="288"/>
      <c r="ODG163" s="289"/>
      <c r="ODH163" s="285"/>
      <c r="ODI163" s="285"/>
      <c r="ODJ163" s="285"/>
      <c r="ODK163" s="285"/>
      <c r="ODL163" s="285"/>
      <c r="ODM163" s="283"/>
      <c r="ODN163" s="284"/>
      <c r="ODO163" s="285"/>
      <c r="ODP163" s="285"/>
      <c r="ODQ163" s="285"/>
      <c r="ODR163" s="285"/>
      <c r="ODS163" s="285"/>
      <c r="ODT163" s="285"/>
      <c r="ODU163" s="285"/>
      <c r="ODV163" s="285"/>
      <c r="ODW163" s="285"/>
      <c r="ODX163" s="286"/>
      <c r="ODY163" s="287"/>
      <c r="ODZ163" s="287"/>
      <c r="OEA163" s="285"/>
      <c r="OEB163" s="288"/>
      <c r="OEC163" s="288"/>
      <c r="OED163" s="289"/>
      <c r="OEE163" s="285"/>
      <c r="OEF163" s="285"/>
      <c r="OEG163" s="285"/>
      <c r="OEH163" s="285"/>
      <c r="OEI163" s="285"/>
      <c r="OEJ163" s="283"/>
      <c r="OEK163" s="284"/>
      <c r="OEL163" s="285"/>
      <c r="OEM163" s="285"/>
      <c r="OEN163" s="285"/>
      <c r="OEO163" s="285"/>
      <c r="OEP163" s="285"/>
      <c r="OEQ163" s="285"/>
      <c r="OER163" s="285"/>
      <c r="OES163" s="285"/>
      <c r="OET163" s="285"/>
      <c r="OEU163" s="286"/>
      <c r="OEV163" s="287"/>
      <c r="OEW163" s="287"/>
      <c r="OEX163" s="285"/>
      <c r="OEY163" s="288"/>
      <c r="OEZ163" s="288"/>
      <c r="OFA163" s="289"/>
      <c r="OFB163" s="285"/>
      <c r="OFC163" s="285"/>
      <c r="OFD163" s="285"/>
      <c r="OFE163" s="285"/>
      <c r="OFF163" s="285"/>
      <c r="OFG163" s="283"/>
      <c r="OFH163" s="284"/>
      <c r="OFI163" s="285"/>
      <c r="OFJ163" s="285"/>
      <c r="OFK163" s="285"/>
      <c r="OFL163" s="285"/>
      <c r="OFM163" s="285"/>
      <c r="OFN163" s="285"/>
      <c r="OFO163" s="285"/>
      <c r="OFP163" s="285"/>
      <c r="OFQ163" s="285"/>
      <c r="OFR163" s="286"/>
      <c r="OFS163" s="287"/>
      <c r="OFT163" s="287"/>
      <c r="OFU163" s="285"/>
      <c r="OFV163" s="288"/>
      <c r="OFW163" s="288"/>
      <c r="OFX163" s="289"/>
      <c r="OFY163" s="285"/>
      <c r="OFZ163" s="285"/>
      <c r="OGA163" s="285"/>
      <c r="OGB163" s="285"/>
      <c r="OGC163" s="285"/>
      <c r="OGD163" s="283"/>
      <c r="OGE163" s="284"/>
      <c r="OGF163" s="285"/>
      <c r="OGG163" s="285"/>
      <c r="OGH163" s="285"/>
      <c r="OGI163" s="285"/>
      <c r="OGJ163" s="285"/>
      <c r="OGK163" s="285"/>
      <c r="OGL163" s="285"/>
      <c r="OGM163" s="285"/>
      <c r="OGN163" s="285"/>
      <c r="OGO163" s="286"/>
      <c r="OGP163" s="287"/>
      <c r="OGQ163" s="287"/>
      <c r="OGR163" s="285"/>
      <c r="OGS163" s="288"/>
      <c r="OGT163" s="288"/>
      <c r="OGU163" s="289"/>
      <c r="OGV163" s="285"/>
      <c r="OGW163" s="285"/>
      <c r="OGX163" s="285"/>
      <c r="OGY163" s="285"/>
      <c r="OGZ163" s="285"/>
      <c r="OHA163" s="283"/>
      <c r="OHB163" s="284"/>
      <c r="OHC163" s="285"/>
      <c r="OHD163" s="285"/>
      <c r="OHE163" s="285"/>
      <c r="OHF163" s="285"/>
      <c r="OHG163" s="285"/>
      <c r="OHH163" s="285"/>
      <c r="OHI163" s="285"/>
      <c r="OHJ163" s="285"/>
      <c r="OHK163" s="285"/>
      <c r="OHL163" s="286"/>
      <c r="OHM163" s="287"/>
      <c r="OHN163" s="287"/>
      <c r="OHO163" s="285"/>
      <c r="OHP163" s="288"/>
      <c r="OHQ163" s="288"/>
      <c r="OHR163" s="289"/>
      <c r="OHS163" s="285"/>
      <c r="OHT163" s="285"/>
      <c r="OHU163" s="285"/>
      <c r="OHV163" s="285"/>
      <c r="OHW163" s="285"/>
      <c r="OHX163" s="283"/>
      <c r="OHY163" s="284"/>
      <c r="OHZ163" s="285"/>
      <c r="OIA163" s="285"/>
      <c r="OIB163" s="285"/>
      <c r="OIC163" s="285"/>
      <c r="OID163" s="285"/>
      <c r="OIE163" s="285"/>
      <c r="OIF163" s="285"/>
      <c r="OIG163" s="285"/>
      <c r="OIH163" s="285"/>
      <c r="OII163" s="286"/>
      <c r="OIJ163" s="287"/>
      <c r="OIK163" s="287"/>
      <c r="OIL163" s="285"/>
      <c r="OIM163" s="288"/>
      <c r="OIN163" s="288"/>
      <c r="OIO163" s="289"/>
      <c r="OIP163" s="285"/>
      <c r="OIQ163" s="285"/>
      <c r="OIR163" s="285"/>
      <c r="OIS163" s="285"/>
      <c r="OIT163" s="285"/>
      <c r="OIU163" s="283"/>
      <c r="OIV163" s="284"/>
      <c r="OIW163" s="285"/>
      <c r="OIX163" s="285"/>
      <c r="OIY163" s="285"/>
      <c r="OIZ163" s="285"/>
      <c r="OJA163" s="285"/>
      <c r="OJB163" s="285"/>
      <c r="OJC163" s="285"/>
      <c r="OJD163" s="285"/>
      <c r="OJE163" s="285"/>
      <c r="OJF163" s="286"/>
      <c r="OJG163" s="287"/>
      <c r="OJH163" s="287"/>
      <c r="OJI163" s="285"/>
      <c r="OJJ163" s="288"/>
      <c r="OJK163" s="288"/>
      <c r="OJL163" s="289"/>
      <c r="OJM163" s="285"/>
      <c r="OJN163" s="285"/>
      <c r="OJO163" s="285"/>
      <c r="OJP163" s="285"/>
      <c r="OJQ163" s="285"/>
      <c r="OJR163" s="283"/>
      <c r="OJS163" s="284"/>
      <c r="OJT163" s="285"/>
      <c r="OJU163" s="285"/>
      <c r="OJV163" s="285"/>
      <c r="OJW163" s="285"/>
      <c r="OJX163" s="285"/>
      <c r="OJY163" s="285"/>
      <c r="OJZ163" s="285"/>
      <c r="OKA163" s="285"/>
      <c r="OKB163" s="285"/>
      <c r="OKC163" s="286"/>
      <c r="OKD163" s="287"/>
      <c r="OKE163" s="287"/>
      <c r="OKF163" s="285"/>
      <c r="OKG163" s="288"/>
      <c r="OKH163" s="288"/>
      <c r="OKI163" s="289"/>
      <c r="OKJ163" s="285"/>
      <c r="OKK163" s="285"/>
      <c r="OKL163" s="285"/>
      <c r="OKM163" s="285"/>
      <c r="OKN163" s="285"/>
      <c r="OKO163" s="283"/>
      <c r="OKP163" s="284"/>
      <c r="OKQ163" s="285"/>
      <c r="OKR163" s="285"/>
      <c r="OKS163" s="285"/>
      <c r="OKT163" s="285"/>
      <c r="OKU163" s="285"/>
      <c r="OKV163" s="285"/>
      <c r="OKW163" s="285"/>
      <c r="OKX163" s="285"/>
      <c r="OKY163" s="285"/>
      <c r="OKZ163" s="286"/>
      <c r="OLA163" s="287"/>
      <c r="OLB163" s="287"/>
      <c r="OLC163" s="285"/>
      <c r="OLD163" s="288"/>
      <c r="OLE163" s="288"/>
      <c r="OLF163" s="289"/>
      <c r="OLG163" s="285"/>
      <c r="OLH163" s="285"/>
      <c r="OLI163" s="285"/>
      <c r="OLJ163" s="285"/>
      <c r="OLK163" s="285"/>
      <c r="OLL163" s="283"/>
      <c r="OLM163" s="284"/>
      <c r="OLN163" s="285"/>
      <c r="OLO163" s="285"/>
      <c r="OLP163" s="285"/>
      <c r="OLQ163" s="285"/>
      <c r="OLR163" s="285"/>
      <c r="OLS163" s="285"/>
      <c r="OLT163" s="285"/>
      <c r="OLU163" s="285"/>
      <c r="OLV163" s="285"/>
      <c r="OLW163" s="286"/>
      <c r="OLX163" s="287"/>
      <c r="OLY163" s="287"/>
      <c r="OLZ163" s="285"/>
      <c r="OMA163" s="288"/>
      <c r="OMB163" s="288"/>
      <c r="OMC163" s="289"/>
      <c r="OMD163" s="285"/>
      <c r="OME163" s="285"/>
      <c r="OMF163" s="285"/>
      <c r="OMG163" s="285"/>
      <c r="OMH163" s="285"/>
      <c r="OMI163" s="283"/>
      <c r="OMJ163" s="284"/>
      <c r="OMK163" s="285"/>
      <c r="OML163" s="285"/>
      <c r="OMM163" s="285"/>
      <c r="OMN163" s="285"/>
      <c r="OMO163" s="285"/>
      <c r="OMP163" s="285"/>
      <c r="OMQ163" s="285"/>
      <c r="OMR163" s="285"/>
      <c r="OMS163" s="285"/>
      <c r="OMT163" s="286"/>
      <c r="OMU163" s="287"/>
      <c r="OMV163" s="287"/>
      <c r="OMW163" s="285"/>
      <c r="OMX163" s="288"/>
      <c r="OMY163" s="288"/>
      <c r="OMZ163" s="289"/>
      <c r="ONA163" s="285"/>
      <c r="ONB163" s="285"/>
      <c r="ONC163" s="285"/>
      <c r="OND163" s="285"/>
      <c r="ONE163" s="285"/>
      <c r="ONF163" s="283"/>
      <c r="ONG163" s="284"/>
      <c r="ONH163" s="285"/>
      <c r="ONI163" s="285"/>
      <c r="ONJ163" s="285"/>
      <c r="ONK163" s="285"/>
      <c r="ONL163" s="285"/>
      <c r="ONM163" s="285"/>
      <c r="ONN163" s="285"/>
      <c r="ONO163" s="285"/>
      <c r="ONP163" s="285"/>
      <c r="ONQ163" s="286"/>
      <c r="ONR163" s="287"/>
      <c r="ONS163" s="287"/>
      <c r="ONT163" s="285"/>
      <c r="ONU163" s="288"/>
      <c r="ONV163" s="288"/>
      <c r="ONW163" s="289"/>
      <c r="ONX163" s="285"/>
      <c r="ONY163" s="285"/>
      <c r="ONZ163" s="285"/>
      <c r="OOA163" s="285"/>
      <c r="OOB163" s="285"/>
      <c r="OOC163" s="283"/>
      <c r="OOD163" s="284"/>
      <c r="OOE163" s="285"/>
      <c r="OOF163" s="285"/>
      <c r="OOG163" s="285"/>
      <c r="OOH163" s="285"/>
      <c r="OOI163" s="285"/>
      <c r="OOJ163" s="285"/>
      <c r="OOK163" s="285"/>
      <c r="OOL163" s="285"/>
      <c r="OOM163" s="285"/>
      <c r="OON163" s="286"/>
      <c r="OOO163" s="287"/>
      <c r="OOP163" s="287"/>
      <c r="OOQ163" s="285"/>
      <c r="OOR163" s="288"/>
      <c r="OOS163" s="288"/>
      <c r="OOT163" s="289"/>
      <c r="OOU163" s="285"/>
      <c r="OOV163" s="285"/>
      <c r="OOW163" s="285"/>
      <c r="OOX163" s="285"/>
      <c r="OOY163" s="285"/>
      <c r="OOZ163" s="283"/>
      <c r="OPA163" s="284"/>
      <c r="OPB163" s="285"/>
      <c r="OPC163" s="285"/>
      <c r="OPD163" s="285"/>
      <c r="OPE163" s="285"/>
      <c r="OPF163" s="285"/>
      <c r="OPG163" s="285"/>
      <c r="OPH163" s="285"/>
      <c r="OPI163" s="285"/>
      <c r="OPJ163" s="285"/>
      <c r="OPK163" s="286"/>
      <c r="OPL163" s="287"/>
      <c r="OPM163" s="287"/>
      <c r="OPN163" s="285"/>
      <c r="OPO163" s="288"/>
      <c r="OPP163" s="288"/>
      <c r="OPQ163" s="289"/>
      <c r="OPR163" s="285"/>
      <c r="OPS163" s="285"/>
      <c r="OPT163" s="285"/>
      <c r="OPU163" s="285"/>
      <c r="OPV163" s="285"/>
      <c r="OPW163" s="283"/>
      <c r="OPX163" s="284"/>
      <c r="OPY163" s="285"/>
      <c r="OPZ163" s="285"/>
      <c r="OQA163" s="285"/>
      <c r="OQB163" s="285"/>
      <c r="OQC163" s="285"/>
      <c r="OQD163" s="285"/>
      <c r="OQE163" s="285"/>
      <c r="OQF163" s="285"/>
      <c r="OQG163" s="285"/>
      <c r="OQH163" s="286"/>
      <c r="OQI163" s="287"/>
      <c r="OQJ163" s="287"/>
      <c r="OQK163" s="285"/>
      <c r="OQL163" s="288"/>
      <c r="OQM163" s="288"/>
      <c r="OQN163" s="289"/>
      <c r="OQO163" s="285"/>
      <c r="OQP163" s="285"/>
      <c r="OQQ163" s="285"/>
      <c r="OQR163" s="285"/>
      <c r="OQS163" s="285"/>
      <c r="OQT163" s="283"/>
      <c r="OQU163" s="284"/>
      <c r="OQV163" s="285"/>
      <c r="OQW163" s="285"/>
      <c r="OQX163" s="285"/>
      <c r="OQY163" s="285"/>
      <c r="OQZ163" s="285"/>
      <c r="ORA163" s="285"/>
      <c r="ORB163" s="285"/>
      <c r="ORC163" s="285"/>
      <c r="ORD163" s="285"/>
      <c r="ORE163" s="286"/>
      <c r="ORF163" s="287"/>
      <c r="ORG163" s="287"/>
      <c r="ORH163" s="285"/>
      <c r="ORI163" s="288"/>
      <c r="ORJ163" s="288"/>
      <c r="ORK163" s="289"/>
      <c r="ORL163" s="285"/>
      <c r="ORM163" s="285"/>
      <c r="ORN163" s="285"/>
      <c r="ORO163" s="285"/>
      <c r="ORP163" s="285"/>
      <c r="ORQ163" s="283"/>
      <c r="ORR163" s="284"/>
      <c r="ORS163" s="285"/>
      <c r="ORT163" s="285"/>
      <c r="ORU163" s="285"/>
      <c r="ORV163" s="285"/>
      <c r="ORW163" s="285"/>
      <c r="ORX163" s="285"/>
      <c r="ORY163" s="285"/>
      <c r="ORZ163" s="285"/>
      <c r="OSA163" s="285"/>
      <c r="OSB163" s="286"/>
      <c r="OSC163" s="287"/>
      <c r="OSD163" s="287"/>
      <c r="OSE163" s="285"/>
      <c r="OSF163" s="288"/>
      <c r="OSG163" s="288"/>
      <c r="OSH163" s="289"/>
      <c r="OSI163" s="285"/>
      <c r="OSJ163" s="285"/>
      <c r="OSK163" s="285"/>
      <c r="OSL163" s="285"/>
      <c r="OSM163" s="285"/>
      <c r="OSN163" s="283"/>
      <c r="OSO163" s="284"/>
      <c r="OSP163" s="285"/>
      <c r="OSQ163" s="285"/>
      <c r="OSR163" s="285"/>
      <c r="OSS163" s="285"/>
      <c r="OST163" s="285"/>
      <c r="OSU163" s="285"/>
      <c r="OSV163" s="285"/>
      <c r="OSW163" s="285"/>
      <c r="OSX163" s="285"/>
      <c r="OSY163" s="286"/>
      <c r="OSZ163" s="287"/>
      <c r="OTA163" s="287"/>
      <c r="OTB163" s="285"/>
      <c r="OTC163" s="288"/>
      <c r="OTD163" s="288"/>
      <c r="OTE163" s="289"/>
      <c r="OTF163" s="285"/>
      <c r="OTG163" s="285"/>
      <c r="OTH163" s="285"/>
      <c r="OTI163" s="285"/>
      <c r="OTJ163" s="285"/>
      <c r="OTK163" s="283"/>
      <c r="OTL163" s="284"/>
      <c r="OTM163" s="285"/>
      <c r="OTN163" s="285"/>
      <c r="OTO163" s="285"/>
      <c r="OTP163" s="285"/>
      <c r="OTQ163" s="285"/>
      <c r="OTR163" s="285"/>
      <c r="OTS163" s="285"/>
      <c r="OTT163" s="285"/>
      <c r="OTU163" s="285"/>
      <c r="OTV163" s="286"/>
      <c r="OTW163" s="287"/>
      <c r="OTX163" s="287"/>
      <c r="OTY163" s="285"/>
      <c r="OTZ163" s="288"/>
      <c r="OUA163" s="288"/>
      <c r="OUB163" s="289"/>
      <c r="OUC163" s="285"/>
      <c r="OUD163" s="285"/>
      <c r="OUE163" s="285"/>
      <c r="OUF163" s="285"/>
      <c r="OUG163" s="285"/>
      <c r="OUH163" s="283"/>
      <c r="OUI163" s="284"/>
      <c r="OUJ163" s="285"/>
      <c r="OUK163" s="285"/>
      <c r="OUL163" s="285"/>
      <c r="OUM163" s="285"/>
      <c r="OUN163" s="285"/>
      <c r="OUO163" s="285"/>
      <c r="OUP163" s="285"/>
      <c r="OUQ163" s="285"/>
      <c r="OUR163" s="285"/>
      <c r="OUS163" s="286"/>
      <c r="OUT163" s="287"/>
      <c r="OUU163" s="287"/>
      <c r="OUV163" s="285"/>
      <c r="OUW163" s="288"/>
      <c r="OUX163" s="288"/>
      <c r="OUY163" s="289"/>
      <c r="OUZ163" s="285"/>
      <c r="OVA163" s="285"/>
      <c r="OVB163" s="285"/>
      <c r="OVC163" s="285"/>
      <c r="OVD163" s="285"/>
      <c r="OVE163" s="283"/>
      <c r="OVF163" s="284"/>
      <c r="OVG163" s="285"/>
      <c r="OVH163" s="285"/>
      <c r="OVI163" s="285"/>
      <c r="OVJ163" s="285"/>
      <c r="OVK163" s="285"/>
      <c r="OVL163" s="285"/>
      <c r="OVM163" s="285"/>
      <c r="OVN163" s="285"/>
      <c r="OVO163" s="285"/>
      <c r="OVP163" s="286"/>
      <c r="OVQ163" s="287"/>
      <c r="OVR163" s="287"/>
      <c r="OVS163" s="285"/>
      <c r="OVT163" s="288"/>
      <c r="OVU163" s="288"/>
      <c r="OVV163" s="289"/>
      <c r="OVW163" s="285"/>
      <c r="OVX163" s="285"/>
      <c r="OVY163" s="285"/>
      <c r="OVZ163" s="285"/>
      <c r="OWA163" s="285"/>
      <c r="OWB163" s="283"/>
      <c r="OWC163" s="284"/>
      <c r="OWD163" s="285"/>
      <c r="OWE163" s="285"/>
      <c r="OWF163" s="285"/>
      <c r="OWG163" s="285"/>
      <c r="OWH163" s="285"/>
      <c r="OWI163" s="285"/>
      <c r="OWJ163" s="285"/>
      <c r="OWK163" s="285"/>
      <c r="OWL163" s="285"/>
      <c r="OWM163" s="286"/>
      <c r="OWN163" s="287"/>
      <c r="OWO163" s="287"/>
      <c r="OWP163" s="285"/>
      <c r="OWQ163" s="288"/>
      <c r="OWR163" s="288"/>
      <c r="OWS163" s="289"/>
      <c r="OWT163" s="285"/>
      <c r="OWU163" s="285"/>
      <c r="OWV163" s="285"/>
      <c r="OWW163" s="285"/>
      <c r="OWX163" s="285"/>
      <c r="OWY163" s="283"/>
      <c r="OWZ163" s="284"/>
      <c r="OXA163" s="285"/>
      <c r="OXB163" s="285"/>
      <c r="OXC163" s="285"/>
      <c r="OXD163" s="285"/>
      <c r="OXE163" s="285"/>
      <c r="OXF163" s="285"/>
      <c r="OXG163" s="285"/>
      <c r="OXH163" s="285"/>
      <c r="OXI163" s="285"/>
      <c r="OXJ163" s="286"/>
      <c r="OXK163" s="287"/>
      <c r="OXL163" s="287"/>
      <c r="OXM163" s="285"/>
      <c r="OXN163" s="288"/>
      <c r="OXO163" s="288"/>
      <c r="OXP163" s="289"/>
      <c r="OXQ163" s="285"/>
      <c r="OXR163" s="285"/>
      <c r="OXS163" s="285"/>
      <c r="OXT163" s="285"/>
      <c r="OXU163" s="285"/>
      <c r="OXV163" s="283"/>
      <c r="OXW163" s="284"/>
      <c r="OXX163" s="285"/>
      <c r="OXY163" s="285"/>
      <c r="OXZ163" s="285"/>
      <c r="OYA163" s="285"/>
      <c r="OYB163" s="285"/>
      <c r="OYC163" s="285"/>
      <c r="OYD163" s="285"/>
      <c r="OYE163" s="285"/>
      <c r="OYF163" s="285"/>
      <c r="OYG163" s="286"/>
      <c r="OYH163" s="287"/>
      <c r="OYI163" s="287"/>
      <c r="OYJ163" s="285"/>
      <c r="OYK163" s="288"/>
      <c r="OYL163" s="288"/>
      <c r="OYM163" s="289"/>
      <c r="OYN163" s="285"/>
      <c r="OYO163" s="285"/>
      <c r="OYP163" s="285"/>
      <c r="OYQ163" s="285"/>
      <c r="OYR163" s="285"/>
      <c r="OYS163" s="283"/>
      <c r="OYT163" s="284"/>
      <c r="OYU163" s="285"/>
      <c r="OYV163" s="285"/>
      <c r="OYW163" s="285"/>
      <c r="OYX163" s="285"/>
      <c r="OYY163" s="285"/>
      <c r="OYZ163" s="285"/>
      <c r="OZA163" s="285"/>
      <c r="OZB163" s="285"/>
      <c r="OZC163" s="285"/>
      <c r="OZD163" s="286"/>
      <c r="OZE163" s="287"/>
      <c r="OZF163" s="287"/>
      <c r="OZG163" s="285"/>
      <c r="OZH163" s="288"/>
      <c r="OZI163" s="288"/>
      <c r="OZJ163" s="289"/>
      <c r="OZK163" s="285"/>
      <c r="OZL163" s="285"/>
      <c r="OZM163" s="285"/>
      <c r="OZN163" s="285"/>
      <c r="OZO163" s="285"/>
      <c r="OZP163" s="283"/>
      <c r="OZQ163" s="284"/>
      <c r="OZR163" s="285"/>
      <c r="OZS163" s="285"/>
      <c r="OZT163" s="285"/>
      <c r="OZU163" s="285"/>
      <c r="OZV163" s="285"/>
      <c r="OZW163" s="285"/>
      <c r="OZX163" s="285"/>
      <c r="OZY163" s="285"/>
      <c r="OZZ163" s="285"/>
      <c r="PAA163" s="286"/>
      <c r="PAB163" s="287"/>
      <c r="PAC163" s="287"/>
      <c r="PAD163" s="285"/>
      <c r="PAE163" s="288"/>
      <c r="PAF163" s="288"/>
      <c r="PAG163" s="289"/>
      <c r="PAH163" s="285"/>
      <c r="PAI163" s="285"/>
      <c r="PAJ163" s="285"/>
      <c r="PAK163" s="285"/>
      <c r="PAL163" s="285"/>
      <c r="PAM163" s="283"/>
      <c r="PAN163" s="284"/>
      <c r="PAO163" s="285"/>
      <c r="PAP163" s="285"/>
      <c r="PAQ163" s="285"/>
      <c r="PAR163" s="285"/>
      <c r="PAS163" s="285"/>
      <c r="PAT163" s="285"/>
      <c r="PAU163" s="285"/>
      <c r="PAV163" s="285"/>
      <c r="PAW163" s="285"/>
      <c r="PAX163" s="286"/>
      <c r="PAY163" s="287"/>
      <c r="PAZ163" s="287"/>
      <c r="PBA163" s="285"/>
      <c r="PBB163" s="288"/>
      <c r="PBC163" s="288"/>
      <c r="PBD163" s="289"/>
      <c r="PBE163" s="285"/>
      <c r="PBF163" s="285"/>
      <c r="PBG163" s="285"/>
      <c r="PBH163" s="285"/>
      <c r="PBI163" s="285"/>
      <c r="PBJ163" s="283"/>
      <c r="PBK163" s="284"/>
      <c r="PBL163" s="285"/>
      <c r="PBM163" s="285"/>
      <c r="PBN163" s="285"/>
      <c r="PBO163" s="285"/>
      <c r="PBP163" s="285"/>
      <c r="PBQ163" s="285"/>
      <c r="PBR163" s="285"/>
      <c r="PBS163" s="285"/>
      <c r="PBT163" s="285"/>
      <c r="PBU163" s="286"/>
      <c r="PBV163" s="287"/>
      <c r="PBW163" s="287"/>
      <c r="PBX163" s="285"/>
      <c r="PBY163" s="288"/>
      <c r="PBZ163" s="288"/>
      <c r="PCA163" s="289"/>
      <c r="PCB163" s="285"/>
      <c r="PCC163" s="285"/>
      <c r="PCD163" s="285"/>
      <c r="PCE163" s="285"/>
      <c r="PCF163" s="285"/>
      <c r="PCG163" s="283"/>
      <c r="PCH163" s="284"/>
      <c r="PCI163" s="285"/>
      <c r="PCJ163" s="285"/>
      <c r="PCK163" s="285"/>
      <c r="PCL163" s="285"/>
      <c r="PCM163" s="285"/>
      <c r="PCN163" s="285"/>
      <c r="PCO163" s="285"/>
      <c r="PCP163" s="285"/>
      <c r="PCQ163" s="285"/>
      <c r="PCR163" s="286"/>
      <c r="PCS163" s="287"/>
      <c r="PCT163" s="287"/>
      <c r="PCU163" s="285"/>
      <c r="PCV163" s="288"/>
      <c r="PCW163" s="288"/>
      <c r="PCX163" s="289"/>
      <c r="PCY163" s="285"/>
      <c r="PCZ163" s="285"/>
      <c r="PDA163" s="285"/>
      <c r="PDB163" s="285"/>
      <c r="PDC163" s="285"/>
      <c r="PDD163" s="283"/>
      <c r="PDE163" s="284"/>
      <c r="PDF163" s="285"/>
      <c r="PDG163" s="285"/>
      <c r="PDH163" s="285"/>
      <c r="PDI163" s="285"/>
      <c r="PDJ163" s="285"/>
      <c r="PDK163" s="285"/>
      <c r="PDL163" s="285"/>
      <c r="PDM163" s="285"/>
      <c r="PDN163" s="285"/>
      <c r="PDO163" s="286"/>
      <c r="PDP163" s="287"/>
      <c r="PDQ163" s="287"/>
      <c r="PDR163" s="285"/>
      <c r="PDS163" s="288"/>
      <c r="PDT163" s="288"/>
      <c r="PDU163" s="289"/>
      <c r="PDV163" s="285"/>
      <c r="PDW163" s="285"/>
      <c r="PDX163" s="285"/>
      <c r="PDY163" s="285"/>
      <c r="PDZ163" s="285"/>
      <c r="PEA163" s="283"/>
      <c r="PEB163" s="284"/>
      <c r="PEC163" s="285"/>
      <c r="PED163" s="285"/>
      <c r="PEE163" s="285"/>
      <c r="PEF163" s="285"/>
      <c r="PEG163" s="285"/>
      <c r="PEH163" s="285"/>
      <c r="PEI163" s="285"/>
      <c r="PEJ163" s="285"/>
      <c r="PEK163" s="285"/>
      <c r="PEL163" s="286"/>
      <c r="PEM163" s="287"/>
      <c r="PEN163" s="287"/>
      <c r="PEO163" s="285"/>
      <c r="PEP163" s="288"/>
      <c r="PEQ163" s="288"/>
      <c r="PER163" s="289"/>
      <c r="PES163" s="285"/>
      <c r="PET163" s="285"/>
      <c r="PEU163" s="285"/>
      <c r="PEV163" s="285"/>
      <c r="PEW163" s="285"/>
      <c r="PEX163" s="283"/>
      <c r="PEY163" s="284"/>
      <c r="PEZ163" s="285"/>
      <c r="PFA163" s="285"/>
      <c r="PFB163" s="285"/>
      <c r="PFC163" s="285"/>
      <c r="PFD163" s="285"/>
      <c r="PFE163" s="285"/>
      <c r="PFF163" s="285"/>
      <c r="PFG163" s="285"/>
      <c r="PFH163" s="285"/>
      <c r="PFI163" s="286"/>
      <c r="PFJ163" s="287"/>
      <c r="PFK163" s="287"/>
      <c r="PFL163" s="285"/>
      <c r="PFM163" s="288"/>
      <c r="PFN163" s="288"/>
      <c r="PFO163" s="289"/>
      <c r="PFP163" s="285"/>
      <c r="PFQ163" s="285"/>
      <c r="PFR163" s="285"/>
      <c r="PFS163" s="285"/>
      <c r="PFT163" s="285"/>
      <c r="PFU163" s="283"/>
      <c r="PFV163" s="284"/>
      <c r="PFW163" s="285"/>
      <c r="PFX163" s="285"/>
      <c r="PFY163" s="285"/>
      <c r="PFZ163" s="285"/>
      <c r="PGA163" s="285"/>
      <c r="PGB163" s="285"/>
      <c r="PGC163" s="285"/>
      <c r="PGD163" s="285"/>
      <c r="PGE163" s="285"/>
      <c r="PGF163" s="286"/>
      <c r="PGG163" s="287"/>
      <c r="PGH163" s="287"/>
      <c r="PGI163" s="285"/>
      <c r="PGJ163" s="288"/>
      <c r="PGK163" s="288"/>
      <c r="PGL163" s="289"/>
      <c r="PGM163" s="285"/>
      <c r="PGN163" s="285"/>
      <c r="PGO163" s="285"/>
      <c r="PGP163" s="285"/>
      <c r="PGQ163" s="285"/>
      <c r="PGR163" s="283"/>
      <c r="PGS163" s="284"/>
      <c r="PGT163" s="285"/>
      <c r="PGU163" s="285"/>
      <c r="PGV163" s="285"/>
      <c r="PGW163" s="285"/>
      <c r="PGX163" s="285"/>
      <c r="PGY163" s="285"/>
      <c r="PGZ163" s="285"/>
      <c r="PHA163" s="285"/>
      <c r="PHB163" s="285"/>
      <c r="PHC163" s="286"/>
      <c r="PHD163" s="287"/>
      <c r="PHE163" s="287"/>
      <c r="PHF163" s="285"/>
      <c r="PHG163" s="288"/>
      <c r="PHH163" s="288"/>
      <c r="PHI163" s="289"/>
      <c r="PHJ163" s="285"/>
      <c r="PHK163" s="285"/>
      <c r="PHL163" s="285"/>
      <c r="PHM163" s="285"/>
      <c r="PHN163" s="285"/>
      <c r="PHO163" s="283"/>
      <c r="PHP163" s="284"/>
      <c r="PHQ163" s="285"/>
      <c r="PHR163" s="285"/>
      <c r="PHS163" s="285"/>
      <c r="PHT163" s="285"/>
      <c r="PHU163" s="285"/>
      <c r="PHV163" s="285"/>
      <c r="PHW163" s="285"/>
      <c r="PHX163" s="285"/>
      <c r="PHY163" s="285"/>
      <c r="PHZ163" s="286"/>
      <c r="PIA163" s="287"/>
      <c r="PIB163" s="287"/>
      <c r="PIC163" s="285"/>
      <c r="PID163" s="288"/>
      <c r="PIE163" s="288"/>
      <c r="PIF163" s="289"/>
      <c r="PIG163" s="285"/>
      <c r="PIH163" s="285"/>
      <c r="PII163" s="285"/>
      <c r="PIJ163" s="285"/>
      <c r="PIK163" s="285"/>
      <c r="PIL163" s="283"/>
      <c r="PIM163" s="284"/>
      <c r="PIN163" s="285"/>
      <c r="PIO163" s="285"/>
      <c r="PIP163" s="285"/>
      <c r="PIQ163" s="285"/>
      <c r="PIR163" s="285"/>
      <c r="PIS163" s="285"/>
      <c r="PIT163" s="285"/>
      <c r="PIU163" s="285"/>
      <c r="PIV163" s="285"/>
      <c r="PIW163" s="286"/>
      <c r="PIX163" s="287"/>
      <c r="PIY163" s="287"/>
      <c r="PIZ163" s="285"/>
      <c r="PJA163" s="288"/>
      <c r="PJB163" s="288"/>
      <c r="PJC163" s="289"/>
      <c r="PJD163" s="285"/>
      <c r="PJE163" s="285"/>
      <c r="PJF163" s="285"/>
      <c r="PJG163" s="285"/>
      <c r="PJH163" s="285"/>
      <c r="PJI163" s="283"/>
      <c r="PJJ163" s="284"/>
      <c r="PJK163" s="285"/>
      <c r="PJL163" s="285"/>
      <c r="PJM163" s="285"/>
      <c r="PJN163" s="285"/>
      <c r="PJO163" s="285"/>
      <c r="PJP163" s="285"/>
      <c r="PJQ163" s="285"/>
      <c r="PJR163" s="285"/>
      <c r="PJS163" s="285"/>
      <c r="PJT163" s="286"/>
      <c r="PJU163" s="287"/>
      <c r="PJV163" s="287"/>
      <c r="PJW163" s="285"/>
      <c r="PJX163" s="288"/>
      <c r="PJY163" s="288"/>
      <c r="PJZ163" s="289"/>
      <c r="PKA163" s="285"/>
      <c r="PKB163" s="285"/>
      <c r="PKC163" s="285"/>
      <c r="PKD163" s="285"/>
      <c r="PKE163" s="285"/>
      <c r="PKF163" s="283"/>
      <c r="PKG163" s="284"/>
      <c r="PKH163" s="285"/>
      <c r="PKI163" s="285"/>
      <c r="PKJ163" s="285"/>
      <c r="PKK163" s="285"/>
      <c r="PKL163" s="285"/>
      <c r="PKM163" s="285"/>
      <c r="PKN163" s="285"/>
      <c r="PKO163" s="285"/>
      <c r="PKP163" s="285"/>
      <c r="PKQ163" s="286"/>
      <c r="PKR163" s="287"/>
      <c r="PKS163" s="287"/>
      <c r="PKT163" s="285"/>
      <c r="PKU163" s="288"/>
      <c r="PKV163" s="288"/>
      <c r="PKW163" s="289"/>
      <c r="PKX163" s="285"/>
      <c r="PKY163" s="285"/>
      <c r="PKZ163" s="285"/>
      <c r="PLA163" s="285"/>
      <c r="PLB163" s="285"/>
      <c r="PLC163" s="283"/>
      <c r="PLD163" s="284"/>
      <c r="PLE163" s="285"/>
      <c r="PLF163" s="285"/>
      <c r="PLG163" s="285"/>
      <c r="PLH163" s="285"/>
      <c r="PLI163" s="285"/>
      <c r="PLJ163" s="285"/>
      <c r="PLK163" s="285"/>
      <c r="PLL163" s="285"/>
      <c r="PLM163" s="285"/>
      <c r="PLN163" s="286"/>
      <c r="PLO163" s="287"/>
      <c r="PLP163" s="287"/>
      <c r="PLQ163" s="285"/>
      <c r="PLR163" s="288"/>
      <c r="PLS163" s="288"/>
      <c r="PLT163" s="289"/>
      <c r="PLU163" s="285"/>
      <c r="PLV163" s="285"/>
      <c r="PLW163" s="285"/>
      <c r="PLX163" s="285"/>
      <c r="PLY163" s="285"/>
      <c r="PLZ163" s="283"/>
      <c r="PMA163" s="284"/>
      <c r="PMB163" s="285"/>
      <c r="PMC163" s="285"/>
      <c r="PMD163" s="285"/>
      <c r="PME163" s="285"/>
      <c r="PMF163" s="285"/>
      <c r="PMG163" s="285"/>
      <c r="PMH163" s="285"/>
      <c r="PMI163" s="285"/>
      <c r="PMJ163" s="285"/>
      <c r="PMK163" s="286"/>
      <c r="PML163" s="287"/>
      <c r="PMM163" s="287"/>
      <c r="PMN163" s="285"/>
      <c r="PMO163" s="288"/>
      <c r="PMP163" s="288"/>
      <c r="PMQ163" s="289"/>
      <c r="PMR163" s="285"/>
      <c r="PMS163" s="285"/>
      <c r="PMT163" s="285"/>
      <c r="PMU163" s="285"/>
      <c r="PMV163" s="285"/>
      <c r="PMW163" s="283"/>
      <c r="PMX163" s="284"/>
      <c r="PMY163" s="285"/>
      <c r="PMZ163" s="285"/>
      <c r="PNA163" s="285"/>
      <c r="PNB163" s="285"/>
      <c r="PNC163" s="285"/>
      <c r="PND163" s="285"/>
      <c r="PNE163" s="285"/>
      <c r="PNF163" s="285"/>
      <c r="PNG163" s="285"/>
      <c r="PNH163" s="286"/>
      <c r="PNI163" s="287"/>
      <c r="PNJ163" s="287"/>
      <c r="PNK163" s="285"/>
      <c r="PNL163" s="288"/>
      <c r="PNM163" s="288"/>
      <c r="PNN163" s="289"/>
      <c r="PNO163" s="285"/>
      <c r="PNP163" s="285"/>
      <c r="PNQ163" s="285"/>
      <c r="PNR163" s="285"/>
      <c r="PNS163" s="285"/>
      <c r="PNT163" s="283"/>
      <c r="PNU163" s="284"/>
      <c r="PNV163" s="285"/>
      <c r="PNW163" s="285"/>
      <c r="PNX163" s="285"/>
      <c r="PNY163" s="285"/>
      <c r="PNZ163" s="285"/>
      <c r="POA163" s="285"/>
      <c r="POB163" s="285"/>
      <c r="POC163" s="285"/>
      <c r="POD163" s="285"/>
      <c r="POE163" s="286"/>
      <c r="POF163" s="287"/>
      <c r="POG163" s="287"/>
      <c r="POH163" s="285"/>
      <c r="POI163" s="288"/>
      <c r="POJ163" s="288"/>
      <c r="POK163" s="289"/>
      <c r="POL163" s="285"/>
      <c r="POM163" s="285"/>
      <c r="PON163" s="285"/>
      <c r="POO163" s="285"/>
      <c r="POP163" s="285"/>
      <c r="POQ163" s="283"/>
      <c r="POR163" s="284"/>
      <c r="POS163" s="285"/>
      <c r="POT163" s="285"/>
      <c r="POU163" s="285"/>
      <c r="POV163" s="285"/>
      <c r="POW163" s="285"/>
      <c r="POX163" s="285"/>
      <c r="POY163" s="285"/>
      <c r="POZ163" s="285"/>
      <c r="PPA163" s="285"/>
      <c r="PPB163" s="286"/>
      <c r="PPC163" s="287"/>
      <c r="PPD163" s="287"/>
      <c r="PPE163" s="285"/>
      <c r="PPF163" s="288"/>
      <c r="PPG163" s="288"/>
      <c r="PPH163" s="289"/>
      <c r="PPI163" s="285"/>
      <c r="PPJ163" s="285"/>
      <c r="PPK163" s="285"/>
      <c r="PPL163" s="285"/>
      <c r="PPM163" s="285"/>
      <c r="PPN163" s="283"/>
      <c r="PPO163" s="284"/>
      <c r="PPP163" s="285"/>
      <c r="PPQ163" s="285"/>
      <c r="PPR163" s="285"/>
      <c r="PPS163" s="285"/>
      <c r="PPT163" s="285"/>
      <c r="PPU163" s="285"/>
      <c r="PPV163" s="285"/>
      <c r="PPW163" s="285"/>
      <c r="PPX163" s="285"/>
      <c r="PPY163" s="286"/>
      <c r="PPZ163" s="287"/>
      <c r="PQA163" s="287"/>
      <c r="PQB163" s="285"/>
      <c r="PQC163" s="288"/>
      <c r="PQD163" s="288"/>
      <c r="PQE163" s="289"/>
      <c r="PQF163" s="285"/>
      <c r="PQG163" s="285"/>
      <c r="PQH163" s="285"/>
      <c r="PQI163" s="285"/>
      <c r="PQJ163" s="285"/>
      <c r="PQK163" s="283"/>
      <c r="PQL163" s="284"/>
      <c r="PQM163" s="285"/>
      <c r="PQN163" s="285"/>
      <c r="PQO163" s="285"/>
      <c r="PQP163" s="285"/>
      <c r="PQQ163" s="285"/>
      <c r="PQR163" s="285"/>
      <c r="PQS163" s="285"/>
      <c r="PQT163" s="285"/>
      <c r="PQU163" s="285"/>
      <c r="PQV163" s="286"/>
      <c r="PQW163" s="287"/>
      <c r="PQX163" s="287"/>
      <c r="PQY163" s="285"/>
      <c r="PQZ163" s="288"/>
      <c r="PRA163" s="288"/>
      <c r="PRB163" s="289"/>
      <c r="PRC163" s="285"/>
      <c r="PRD163" s="285"/>
      <c r="PRE163" s="285"/>
      <c r="PRF163" s="285"/>
      <c r="PRG163" s="285"/>
      <c r="PRH163" s="283"/>
      <c r="PRI163" s="284"/>
      <c r="PRJ163" s="285"/>
      <c r="PRK163" s="285"/>
      <c r="PRL163" s="285"/>
      <c r="PRM163" s="285"/>
      <c r="PRN163" s="285"/>
      <c r="PRO163" s="285"/>
      <c r="PRP163" s="285"/>
      <c r="PRQ163" s="285"/>
      <c r="PRR163" s="285"/>
      <c r="PRS163" s="286"/>
      <c r="PRT163" s="287"/>
      <c r="PRU163" s="287"/>
      <c r="PRV163" s="285"/>
      <c r="PRW163" s="288"/>
      <c r="PRX163" s="288"/>
      <c r="PRY163" s="289"/>
      <c r="PRZ163" s="285"/>
      <c r="PSA163" s="285"/>
      <c r="PSB163" s="285"/>
      <c r="PSC163" s="285"/>
      <c r="PSD163" s="285"/>
      <c r="PSE163" s="283"/>
      <c r="PSF163" s="284"/>
      <c r="PSG163" s="285"/>
      <c r="PSH163" s="285"/>
      <c r="PSI163" s="285"/>
      <c r="PSJ163" s="285"/>
      <c r="PSK163" s="285"/>
      <c r="PSL163" s="285"/>
      <c r="PSM163" s="285"/>
      <c r="PSN163" s="285"/>
      <c r="PSO163" s="285"/>
      <c r="PSP163" s="286"/>
      <c r="PSQ163" s="287"/>
      <c r="PSR163" s="287"/>
      <c r="PSS163" s="285"/>
      <c r="PST163" s="288"/>
      <c r="PSU163" s="288"/>
      <c r="PSV163" s="289"/>
      <c r="PSW163" s="285"/>
      <c r="PSX163" s="285"/>
      <c r="PSY163" s="285"/>
      <c r="PSZ163" s="285"/>
      <c r="PTA163" s="285"/>
      <c r="PTB163" s="283"/>
      <c r="PTC163" s="284"/>
      <c r="PTD163" s="285"/>
      <c r="PTE163" s="285"/>
      <c r="PTF163" s="285"/>
      <c r="PTG163" s="285"/>
      <c r="PTH163" s="285"/>
      <c r="PTI163" s="285"/>
      <c r="PTJ163" s="285"/>
      <c r="PTK163" s="285"/>
      <c r="PTL163" s="285"/>
      <c r="PTM163" s="286"/>
      <c r="PTN163" s="287"/>
      <c r="PTO163" s="287"/>
      <c r="PTP163" s="285"/>
      <c r="PTQ163" s="288"/>
      <c r="PTR163" s="288"/>
      <c r="PTS163" s="289"/>
      <c r="PTT163" s="285"/>
      <c r="PTU163" s="285"/>
      <c r="PTV163" s="285"/>
      <c r="PTW163" s="285"/>
      <c r="PTX163" s="285"/>
      <c r="PTY163" s="283"/>
      <c r="PTZ163" s="284"/>
      <c r="PUA163" s="285"/>
      <c r="PUB163" s="285"/>
      <c r="PUC163" s="285"/>
      <c r="PUD163" s="285"/>
      <c r="PUE163" s="285"/>
      <c r="PUF163" s="285"/>
      <c r="PUG163" s="285"/>
      <c r="PUH163" s="285"/>
      <c r="PUI163" s="285"/>
      <c r="PUJ163" s="286"/>
      <c r="PUK163" s="287"/>
      <c r="PUL163" s="287"/>
      <c r="PUM163" s="285"/>
      <c r="PUN163" s="288"/>
      <c r="PUO163" s="288"/>
      <c r="PUP163" s="289"/>
      <c r="PUQ163" s="285"/>
      <c r="PUR163" s="285"/>
      <c r="PUS163" s="285"/>
      <c r="PUT163" s="285"/>
      <c r="PUU163" s="285"/>
      <c r="PUV163" s="283"/>
      <c r="PUW163" s="284"/>
      <c r="PUX163" s="285"/>
      <c r="PUY163" s="285"/>
      <c r="PUZ163" s="285"/>
      <c r="PVA163" s="285"/>
      <c r="PVB163" s="285"/>
      <c r="PVC163" s="285"/>
      <c r="PVD163" s="285"/>
      <c r="PVE163" s="285"/>
      <c r="PVF163" s="285"/>
      <c r="PVG163" s="286"/>
      <c r="PVH163" s="287"/>
      <c r="PVI163" s="287"/>
      <c r="PVJ163" s="285"/>
      <c r="PVK163" s="288"/>
      <c r="PVL163" s="288"/>
      <c r="PVM163" s="289"/>
      <c r="PVN163" s="285"/>
      <c r="PVO163" s="285"/>
      <c r="PVP163" s="285"/>
      <c r="PVQ163" s="285"/>
      <c r="PVR163" s="285"/>
      <c r="PVS163" s="283"/>
      <c r="PVT163" s="284"/>
      <c r="PVU163" s="285"/>
      <c r="PVV163" s="285"/>
      <c r="PVW163" s="285"/>
      <c r="PVX163" s="285"/>
      <c r="PVY163" s="285"/>
      <c r="PVZ163" s="285"/>
      <c r="PWA163" s="285"/>
      <c r="PWB163" s="285"/>
      <c r="PWC163" s="285"/>
      <c r="PWD163" s="286"/>
      <c r="PWE163" s="287"/>
      <c r="PWF163" s="287"/>
      <c r="PWG163" s="285"/>
      <c r="PWH163" s="288"/>
      <c r="PWI163" s="288"/>
      <c r="PWJ163" s="289"/>
      <c r="PWK163" s="285"/>
      <c r="PWL163" s="285"/>
      <c r="PWM163" s="285"/>
      <c r="PWN163" s="285"/>
      <c r="PWO163" s="285"/>
      <c r="PWP163" s="283"/>
      <c r="PWQ163" s="284"/>
      <c r="PWR163" s="285"/>
      <c r="PWS163" s="285"/>
      <c r="PWT163" s="285"/>
      <c r="PWU163" s="285"/>
      <c r="PWV163" s="285"/>
      <c r="PWW163" s="285"/>
      <c r="PWX163" s="285"/>
      <c r="PWY163" s="285"/>
      <c r="PWZ163" s="285"/>
      <c r="PXA163" s="286"/>
      <c r="PXB163" s="287"/>
      <c r="PXC163" s="287"/>
      <c r="PXD163" s="285"/>
      <c r="PXE163" s="288"/>
      <c r="PXF163" s="288"/>
      <c r="PXG163" s="289"/>
      <c r="PXH163" s="285"/>
      <c r="PXI163" s="285"/>
      <c r="PXJ163" s="285"/>
      <c r="PXK163" s="285"/>
      <c r="PXL163" s="285"/>
      <c r="PXM163" s="283"/>
      <c r="PXN163" s="284"/>
      <c r="PXO163" s="285"/>
      <c r="PXP163" s="285"/>
      <c r="PXQ163" s="285"/>
      <c r="PXR163" s="285"/>
      <c r="PXS163" s="285"/>
      <c r="PXT163" s="285"/>
      <c r="PXU163" s="285"/>
      <c r="PXV163" s="285"/>
      <c r="PXW163" s="285"/>
      <c r="PXX163" s="286"/>
      <c r="PXY163" s="287"/>
      <c r="PXZ163" s="287"/>
      <c r="PYA163" s="285"/>
      <c r="PYB163" s="288"/>
      <c r="PYC163" s="288"/>
      <c r="PYD163" s="289"/>
      <c r="PYE163" s="285"/>
      <c r="PYF163" s="285"/>
      <c r="PYG163" s="285"/>
      <c r="PYH163" s="285"/>
      <c r="PYI163" s="285"/>
      <c r="PYJ163" s="283"/>
      <c r="PYK163" s="284"/>
      <c r="PYL163" s="285"/>
      <c r="PYM163" s="285"/>
      <c r="PYN163" s="285"/>
      <c r="PYO163" s="285"/>
      <c r="PYP163" s="285"/>
      <c r="PYQ163" s="285"/>
      <c r="PYR163" s="285"/>
      <c r="PYS163" s="285"/>
      <c r="PYT163" s="285"/>
      <c r="PYU163" s="286"/>
      <c r="PYV163" s="287"/>
      <c r="PYW163" s="287"/>
      <c r="PYX163" s="285"/>
      <c r="PYY163" s="288"/>
      <c r="PYZ163" s="288"/>
      <c r="PZA163" s="289"/>
      <c r="PZB163" s="285"/>
      <c r="PZC163" s="285"/>
      <c r="PZD163" s="285"/>
      <c r="PZE163" s="285"/>
      <c r="PZF163" s="285"/>
      <c r="PZG163" s="283"/>
      <c r="PZH163" s="284"/>
      <c r="PZI163" s="285"/>
      <c r="PZJ163" s="285"/>
      <c r="PZK163" s="285"/>
      <c r="PZL163" s="285"/>
      <c r="PZM163" s="285"/>
      <c r="PZN163" s="285"/>
      <c r="PZO163" s="285"/>
      <c r="PZP163" s="285"/>
      <c r="PZQ163" s="285"/>
      <c r="PZR163" s="286"/>
      <c r="PZS163" s="287"/>
      <c r="PZT163" s="287"/>
      <c r="PZU163" s="285"/>
      <c r="PZV163" s="288"/>
      <c r="PZW163" s="288"/>
      <c r="PZX163" s="289"/>
      <c r="PZY163" s="285"/>
      <c r="PZZ163" s="285"/>
      <c r="QAA163" s="285"/>
      <c r="QAB163" s="285"/>
      <c r="QAC163" s="285"/>
      <c r="QAD163" s="283"/>
      <c r="QAE163" s="284"/>
      <c r="QAF163" s="285"/>
      <c r="QAG163" s="285"/>
      <c r="QAH163" s="285"/>
      <c r="QAI163" s="285"/>
      <c r="QAJ163" s="285"/>
      <c r="QAK163" s="285"/>
      <c r="QAL163" s="285"/>
      <c r="QAM163" s="285"/>
      <c r="QAN163" s="285"/>
      <c r="QAO163" s="286"/>
      <c r="QAP163" s="287"/>
      <c r="QAQ163" s="287"/>
      <c r="QAR163" s="285"/>
      <c r="QAS163" s="288"/>
      <c r="QAT163" s="288"/>
      <c r="QAU163" s="289"/>
      <c r="QAV163" s="285"/>
      <c r="QAW163" s="285"/>
      <c r="QAX163" s="285"/>
      <c r="QAY163" s="285"/>
      <c r="QAZ163" s="285"/>
      <c r="QBA163" s="283"/>
      <c r="QBB163" s="284"/>
      <c r="QBC163" s="285"/>
      <c r="QBD163" s="285"/>
      <c r="QBE163" s="285"/>
      <c r="QBF163" s="285"/>
      <c r="QBG163" s="285"/>
      <c r="QBH163" s="285"/>
      <c r="QBI163" s="285"/>
      <c r="QBJ163" s="285"/>
      <c r="QBK163" s="285"/>
      <c r="QBL163" s="286"/>
      <c r="QBM163" s="287"/>
      <c r="QBN163" s="287"/>
      <c r="QBO163" s="285"/>
      <c r="QBP163" s="288"/>
      <c r="QBQ163" s="288"/>
      <c r="QBR163" s="289"/>
      <c r="QBS163" s="285"/>
      <c r="QBT163" s="285"/>
      <c r="QBU163" s="285"/>
      <c r="QBV163" s="285"/>
      <c r="QBW163" s="285"/>
      <c r="QBX163" s="283"/>
      <c r="QBY163" s="284"/>
      <c r="QBZ163" s="285"/>
      <c r="QCA163" s="285"/>
      <c r="QCB163" s="285"/>
      <c r="QCC163" s="285"/>
      <c r="QCD163" s="285"/>
      <c r="QCE163" s="285"/>
      <c r="QCF163" s="285"/>
      <c r="QCG163" s="285"/>
      <c r="QCH163" s="285"/>
      <c r="QCI163" s="286"/>
      <c r="QCJ163" s="287"/>
      <c r="QCK163" s="287"/>
      <c r="QCL163" s="285"/>
      <c r="QCM163" s="288"/>
      <c r="QCN163" s="288"/>
      <c r="QCO163" s="289"/>
      <c r="QCP163" s="285"/>
      <c r="QCQ163" s="285"/>
      <c r="QCR163" s="285"/>
      <c r="QCS163" s="285"/>
      <c r="QCT163" s="285"/>
      <c r="QCU163" s="283"/>
      <c r="QCV163" s="284"/>
      <c r="QCW163" s="285"/>
      <c r="QCX163" s="285"/>
      <c r="QCY163" s="285"/>
      <c r="QCZ163" s="285"/>
      <c r="QDA163" s="285"/>
      <c r="QDB163" s="285"/>
      <c r="QDC163" s="285"/>
      <c r="QDD163" s="285"/>
      <c r="QDE163" s="285"/>
      <c r="QDF163" s="286"/>
      <c r="QDG163" s="287"/>
      <c r="QDH163" s="287"/>
      <c r="QDI163" s="285"/>
      <c r="QDJ163" s="288"/>
      <c r="QDK163" s="288"/>
      <c r="QDL163" s="289"/>
      <c r="QDM163" s="285"/>
      <c r="QDN163" s="285"/>
      <c r="QDO163" s="285"/>
      <c r="QDP163" s="285"/>
      <c r="QDQ163" s="285"/>
      <c r="QDR163" s="283"/>
      <c r="QDS163" s="284"/>
      <c r="QDT163" s="285"/>
      <c r="QDU163" s="285"/>
      <c r="QDV163" s="285"/>
      <c r="QDW163" s="285"/>
      <c r="QDX163" s="285"/>
      <c r="QDY163" s="285"/>
      <c r="QDZ163" s="285"/>
      <c r="QEA163" s="285"/>
      <c r="QEB163" s="285"/>
      <c r="QEC163" s="286"/>
      <c r="QED163" s="287"/>
      <c r="QEE163" s="287"/>
      <c r="QEF163" s="285"/>
      <c r="QEG163" s="288"/>
      <c r="QEH163" s="288"/>
      <c r="QEI163" s="289"/>
      <c r="QEJ163" s="285"/>
      <c r="QEK163" s="285"/>
      <c r="QEL163" s="285"/>
      <c r="QEM163" s="285"/>
      <c r="QEN163" s="285"/>
      <c r="QEO163" s="283"/>
      <c r="QEP163" s="284"/>
      <c r="QEQ163" s="285"/>
      <c r="QER163" s="285"/>
      <c r="QES163" s="285"/>
      <c r="QET163" s="285"/>
      <c r="QEU163" s="285"/>
      <c r="QEV163" s="285"/>
      <c r="QEW163" s="285"/>
      <c r="QEX163" s="285"/>
      <c r="QEY163" s="285"/>
      <c r="QEZ163" s="286"/>
      <c r="QFA163" s="287"/>
      <c r="QFB163" s="287"/>
      <c r="QFC163" s="285"/>
      <c r="QFD163" s="288"/>
      <c r="QFE163" s="288"/>
      <c r="QFF163" s="289"/>
      <c r="QFG163" s="285"/>
      <c r="QFH163" s="285"/>
      <c r="QFI163" s="285"/>
      <c r="QFJ163" s="285"/>
      <c r="QFK163" s="285"/>
      <c r="QFL163" s="283"/>
      <c r="QFM163" s="284"/>
      <c r="QFN163" s="285"/>
      <c r="QFO163" s="285"/>
      <c r="QFP163" s="285"/>
      <c r="QFQ163" s="285"/>
      <c r="QFR163" s="285"/>
      <c r="QFS163" s="285"/>
      <c r="QFT163" s="285"/>
      <c r="QFU163" s="285"/>
      <c r="QFV163" s="285"/>
      <c r="QFW163" s="286"/>
      <c r="QFX163" s="287"/>
      <c r="QFY163" s="287"/>
      <c r="QFZ163" s="285"/>
      <c r="QGA163" s="288"/>
      <c r="QGB163" s="288"/>
      <c r="QGC163" s="289"/>
      <c r="QGD163" s="285"/>
      <c r="QGE163" s="285"/>
      <c r="QGF163" s="285"/>
      <c r="QGG163" s="285"/>
      <c r="QGH163" s="285"/>
      <c r="QGI163" s="283"/>
      <c r="QGJ163" s="284"/>
      <c r="QGK163" s="285"/>
      <c r="QGL163" s="285"/>
      <c r="QGM163" s="285"/>
      <c r="QGN163" s="285"/>
      <c r="QGO163" s="285"/>
      <c r="QGP163" s="285"/>
      <c r="QGQ163" s="285"/>
      <c r="QGR163" s="285"/>
      <c r="QGS163" s="285"/>
      <c r="QGT163" s="286"/>
      <c r="QGU163" s="287"/>
      <c r="QGV163" s="287"/>
      <c r="QGW163" s="285"/>
      <c r="QGX163" s="288"/>
      <c r="QGY163" s="288"/>
      <c r="QGZ163" s="289"/>
      <c r="QHA163" s="285"/>
      <c r="QHB163" s="285"/>
      <c r="QHC163" s="285"/>
      <c r="QHD163" s="285"/>
      <c r="QHE163" s="285"/>
      <c r="QHF163" s="283"/>
      <c r="QHG163" s="284"/>
      <c r="QHH163" s="285"/>
      <c r="QHI163" s="285"/>
      <c r="QHJ163" s="285"/>
      <c r="QHK163" s="285"/>
      <c r="QHL163" s="285"/>
      <c r="QHM163" s="285"/>
      <c r="QHN163" s="285"/>
      <c r="QHO163" s="285"/>
      <c r="QHP163" s="285"/>
      <c r="QHQ163" s="286"/>
      <c r="QHR163" s="287"/>
      <c r="QHS163" s="287"/>
      <c r="QHT163" s="285"/>
      <c r="QHU163" s="288"/>
      <c r="QHV163" s="288"/>
      <c r="QHW163" s="289"/>
      <c r="QHX163" s="285"/>
      <c r="QHY163" s="285"/>
      <c r="QHZ163" s="285"/>
      <c r="QIA163" s="285"/>
      <c r="QIB163" s="285"/>
      <c r="QIC163" s="283"/>
      <c r="QID163" s="284"/>
      <c r="QIE163" s="285"/>
      <c r="QIF163" s="285"/>
      <c r="QIG163" s="285"/>
      <c r="QIH163" s="285"/>
      <c r="QII163" s="285"/>
      <c r="QIJ163" s="285"/>
      <c r="QIK163" s="285"/>
      <c r="QIL163" s="285"/>
      <c r="QIM163" s="285"/>
      <c r="QIN163" s="286"/>
      <c r="QIO163" s="287"/>
      <c r="QIP163" s="287"/>
      <c r="QIQ163" s="285"/>
      <c r="QIR163" s="288"/>
      <c r="QIS163" s="288"/>
      <c r="QIT163" s="289"/>
      <c r="QIU163" s="285"/>
      <c r="QIV163" s="285"/>
      <c r="QIW163" s="285"/>
      <c r="QIX163" s="285"/>
      <c r="QIY163" s="285"/>
      <c r="QIZ163" s="283"/>
      <c r="QJA163" s="284"/>
      <c r="QJB163" s="285"/>
      <c r="QJC163" s="285"/>
      <c r="QJD163" s="285"/>
      <c r="QJE163" s="285"/>
      <c r="QJF163" s="285"/>
      <c r="QJG163" s="285"/>
      <c r="QJH163" s="285"/>
      <c r="QJI163" s="285"/>
      <c r="QJJ163" s="285"/>
      <c r="QJK163" s="286"/>
      <c r="QJL163" s="287"/>
      <c r="QJM163" s="287"/>
      <c r="QJN163" s="285"/>
      <c r="QJO163" s="288"/>
      <c r="QJP163" s="288"/>
      <c r="QJQ163" s="289"/>
      <c r="QJR163" s="285"/>
      <c r="QJS163" s="285"/>
      <c r="QJT163" s="285"/>
      <c r="QJU163" s="285"/>
      <c r="QJV163" s="285"/>
      <c r="QJW163" s="283"/>
      <c r="QJX163" s="284"/>
      <c r="QJY163" s="285"/>
      <c r="QJZ163" s="285"/>
      <c r="QKA163" s="285"/>
      <c r="QKB163" s="285"/>
      <c r="QKC163" s="285"/>
      <c r="QKD163" s="285"/>
      <c r="QKE163" s="285"/>
      <c r="QKF163" s="285"/>
      <c r="QKG163" s="285"/>
      <c r="QKH163" s="286"/>
      <c r="QKI163" s="287"/>
      <c r="QKJ163" s="287"/>
      <c r="QKK163" s="285"/>
      <c r="QKL163" s="288"/>
      <c r="QKM163" s="288"/>
      <c r="QKN163" s="289"/>
      <c r="QKO163" s="285"/>
      <c r="QKP163" s="285"/>
      <c r="QKQ163" s="285"/>
      <c r="QKR163" s="285"/>
      <c r="QKS163" s="285"/>
      <c r="QKT163" s="283"/>
      <c r="QKU163" s="284"/>
      <c r="QKV163" s="285"/>
      <c r="QKW163" s="285"/>
      <c r="QKX163" s="285"/>
      <c r="QKY163" s="285"/>
      <c r="QKZ163" s="285"/>
      <c r="QLA163" s="285"/>
      <c r="QLB163" s="285"/>
      <c r="QLC163" s="285"/>
      <c r="QLD163" s="285"/>
      <c r="QLE163" s="286"/>
      <c r="QLF163" s="287"/>
      <c r="QLG163" s="287"/>
      <c r="QLH163" s="285"/>
      <c r="QLI163" s="288"/>
      <c r="QLJ163" s="288"/>
      <c r="QLK163" s="289"/>
      <c r="QLL163" s="285"/>
      <c r="QLM163" s="285"/>
      <c r="QLN163" s="285"/>
      <c r="QLO163" s="285"/>
      <c r="QLP163" s="285"/>
      <c r="QLQ163" s="283"/>
      <c r="QLR163" s="284"/>
      <c r="QLS163" s="285"/>
      <c r="QLT163" s="285"/>
      <c r="QLU163" s="285"/>
      <c r="QLV163" s="285"/>
      <c r="QLW163" s="285"/>
      <c r="QLX163" s="285"/>
      <c r="QLY163" s="285"/>
      <c r="QLZ163" s="285"/>
      <c r="QMA163" s="285"/>
      <c r="QMB163" s="286"/>
      <c r="QMC163" s="287"/>
      <c r="QMD163" s="287"/>
      <c r="QME163" s="285"/>
      <c r="QMF163" s="288"/>
      <c r="QMG163" s="288"/>
      <c r="QMH163" s="289"/>
      <c r="QMI163" s="285"/>
      <c r="QMJ163" s="285"/>
      <c r="QMK163" s="285"/>
      <c r="QML163" s="285"/>
      <c r="QMM163" s="285"/>
      <c r="QMN163" s="283"/>
      <c r="QMO163" s="284"/>
      <c r="QMP163" s="285"/>
      <c r="QMQ163" s="285"/>
      <c r="QMR163" s="285"/>
      <c r="QMS163" s="285"/>
      <c r="QMT163" s="285"/>
      <c r="QMU163" s="285"/>
      <c r="QMV163" s="285"/>
      <c r="QMW163" s="285"/>
      <c r="QMX163" s="285"/>
      <c r="QMY163" s="286"/>
      <c r="QMZ163" s="287"/>
      <c r="QNA163" s="287"/>
      <c r="QNB163" s="285"/>
      <c r="QNC163" s="288"/>
      <c r="QND163" s="288"/>
      <c r="QNE163" s="289"/>
      <c r="QNF163" s="285"/>
      <c r="QNG163" s="285"/>
      <c r="QNH163" s="285"/>
      <c r="QNI163" s="285"/>
      <c r="QNJ163" s="285"/>
      <c r="QNK163" s="283"/>
      <c r="QNL163" s="284"/>
      <c r="QNM163" s="285"/>
      <c r="QNN163" s="285"/>
      <c r="QNO163" s="285"/>
      <c r="QNP163" s="285"/>
      <c r="QNQ163" s="285"/>
      <c r="QNR163" s="285"/>
      <c r="QNS163" s="285"/>
      <c r="QNT163" s="285"/>
      <c r="QNU163" s="285"/>
      <c r="QNV163" s="286"/>
      <c r="QNW163" s="287"/>
      <c r="QNX163" s="287"/>
      <c r="QNY163" s="285"/>
      <c r="QNZ163" s="288"/>
      <c r="QOA163" s="288"/>
      <c r="QOB163" s="289"/>
      <c r="QOC163" s="285"/>
      <c r="QOD163" s="285"/>
      <c r="QOE163" s="285"/>
      <c r="QOF163" s="285"/>
      <c r="QOG163" s="285"/>
      <c r="QOH163" s="283"/>
      <c r="QOI163" s="284"/>
      <c r="QOJ163" s="285"/>
      <c r="QOK163" s="285"/>
      <c r="QOL163" s="285"/>
      <c r="QOM163" s="285"/>
      <c r="QON163" s="285"/>
      <c r="QOO163" s="285"/>
      <c r="QOP163" s="285"/>
      <c r="QOQ163" s="285"/>
      <c r="QOR163" s="285"/>
      <c r="QOS163" s="286"/>
      <c r="QOT163" s="287"/>
      <c r="QOU163" s="287"/>
      <c r="QOV163" s="285"/>
      <c r="QOW163" s="288"/>
      <c r="QOX163" s="288"/>
      <c r="QOY163" s="289"/>
      <c r="QOZ163" s="285"/>
      <c r="QPA163" s="285"/>
      <c r="QPB163" s="285"/>
      <c r="QPC163" s="285"/>
      <c r="QPD163" s="285"/>
      <c r="QPE163" s="283"/>
      <c r="QPF163" s="284"/>
      <c r="QPG163" s="285"/>
      <c r="QPH163" s="285"/>
      <c r="QPI163" s="285"/>
      <c r="QPJ163" s="285"/>
      <c r="QPK163" s="285"/>
      <c r="QPL163" s="285"/>
      <c r="QPM163" s="285"/>
      <c r="QPN163" s="285"/>
      <c r="QPO163" s="285"/>
      <c r="QPP163" s="286"/>
      <c r="QPQ163" s="287"/>
      <c r="QPR163" s="287"/>
      <c r="QPS163" s="285"/>
      <c r="QPT163" s="288"/>
      <c r="QPU163" s="288"/>
      <c r="QPV163" s="289"/>
      <c r="QPW163" s="285"/>
      <c r="QPX163" s="285"/>
      <c r="QPY163" s="285"/>
      <c r="QPZ163" s="285"/>
      <c r="QQA163" s="285"/>
      <c r="QQB163" s="283"/>
      <c r="QQC163" s="284"/>
      <c r="QQD163" s="285"/>
      <c r="QQE163" s="285"/>
      <c r="QQF163" s="285"/>
      <c r="QQG163" s="285"/>
      <c r="QQH163" s="285"/>
      <c r="QQI163" s="285"/>
      <c r="QQJ163" s="285"/>
      <c r="QQK163" s="285"/>
      <c r="QQL163" s="285"/>
      <c r="QQM163" s="286"/>
      <c r="QQN163" s="287"/>
      <c r="QQO163" s="287"/>
      <c r="QQP163" s="285"/>
      <c r="QQQ163" s="288"/>
      <c r="QQR163" s="288"/>
      <c r="QQS163" s="289"/>
      <c r="QQT163" s="285"/>
      <c r="QQU163" s="285"/>
      <c r="QQV163" s="285"/>
      <c r="QQW163" s="285"/>
      <c r="QQX163" s="285"/>
      <c r="QQY163" s="283"/>
      <c r="QQZ163" s="284"/>
      <c r="QRA163" s="285"/>
      <c r="QRB163" s="285"/>
      <c r="QRC163" s="285"/>
      <c r="QRD163" s="285"/>
      <c r="QRE163" s="285"/>
      <c r="QRF163" s="285"/>
      <c r="QRG163" s="285"/>
      <c r="QRH163" s="285"/>
      <c r="QRI163" s="285"/>
      <c r="QRJ163" s="286"/>
      <c r="QRK163" s="287"/>
      <c r="QRL163" s="287"/>
      <c r="QRM163" s="285"/>
      <c r="QRN163" s="288"/>
      <c r="QRO163" s="288"/>
      <c r="QRP163" s="289"/>
      <c r="QRQ163" s="285"/>
      <c r="QRR163" s="285"/>
      <c r="QRS163" s="285"/>
      <c r="QRT163" s="285"/>
      <c r="QRU163" s="285"/>
      <c r="QRV163" s="283"/>
      <c r="QRW163" s="284"/>
      <c r="QRX163" s="285"/>
      <c r="QRY163" s="285"/>
      <c r="QRZ163" s="285"/>
      <c r="QSA163" s="285"/>
      <c r="QSB163" s="285"/>
      <c r="QSC163" s="285"/>
      <c r="QSD163" s="285"/>
      <c r="QSE163" s="285"/>
      <c r="QSF163" s="285"/>
      <c r="QSG163" s="286"/>
      <c r="QSH163" s="287"/>
      <c r="QSI163" s="287"/>
      <c r="QSJ163" s="285"/>
      <c r="QSK163" s="288"/>
      <c r="QSL163" s="288"/>
      <c r="QSM163" s="289"/>
      <c r="QSN163" s="285"/>
      <c r="QSO163" s="285"/>
      <c r="QSP163" s="285"/>
      <c r="QSQ163" s="285"/>
      <c r="QSR163" s="285"/>
      <c r="QSS163" s="283"/>
      <c r="QST163" s="284"/>
      <c r="QSU163" s="285"/>
      <c r="QSV163" s="285"/>
      <c r="QSW163" s="285"/>
      <c r="QSX163" s="285"/>
      <c r="QSY163" s="285"/>
      <c r="QSZ163" s="285"/>
      <c r="QTA163" s="285"/>
      <c r="QTB163" s="285"/>
      <c r="QTC163" s="285"/>
      <c r="QTD163" s="286"/>
      <c r="QTE163" s="287"/>
      <c r="QTF163" s="287"/>
      <c r="QTG163" s="285"/>
      <c r="QTH163" s="288"/>
      <c r="QTI163" s="288"/>
      <c r="QTJ163" s="289"/>
      <c r="QTK163" s="285"/>
      <c r="QTL163" s="285"/>
      <c r="QTM163" s="285"/>
      <c r="QTN163" s="285"/>
      <c r="QTO163" s="285"/>
      <c r="QTP163" s="283"/>
      <c r="QTQ163" s="284"/>
      <c r="QTR163" s="285"/>
      <c r="QTS163" s="285"/>
      <c r="QTT163" s="285"/>
      <c r="QTU163" s="285"/>
      <c r="QTV163" s="285"/>
      <c r="QTW163" s="285"/>
      <c r="QTX163" s="285"/>
      <c r="QTY163" s="285"/>
      <c r="QTZ163" s="285"/>
      <c r="QUA163" s="286"/>
      <c r="QUB163" s="287"/>
      <c r="QUC163" s="287"/>
      <c r="QUD163" s="285"/>
      <c r="QUE163" s="288"/>
      <c r="QUF163" s="288"/>
      <c r="QUG163" s="289"/>
      <c r="QUH163" s="285"/>
      <c r="QUI163" s="285"/>
      <c r="QUJ163" s="285"/>
      <c r="QUK163" s="285"/>
      <c r="QUL163" s="285"/>
      <c r="QUM163" s="283"/>
      <c r="QUN163" s="284"/>
      <c r="QUO163" s="285"/>
      <c r="QUP163" s="285"/>
      <c r="QUQ163" s="285"/>
      <c r="QUR163" s="285"/>
      <c r="QUS163" s="285"/>
      <c r="QUT163" s="285"/>
      <c r="QUU163" s="285"/>
      <c r="QUV163" s="285"/>
      <c r="QUW163" s="285"/>
      <c r="QUX163" s="286"/>
      <c r="QUY163" s="287"/>
      <c r="QUZ163" s="287"/>
      <c r="QVA163" s="285"/>
      <c r="QVB163" s="288"/>
      <c r="QVC163" s="288"/>
      <c r="QVD163" s="289"/>
      <c r="QVE163" s="285"/>
      <c r="QVF163" s="285"/>
      <c r="QVG163" s="285"/>
      <c r="QVH163" s="285"/>
      <c r="QVI163" s="285"/>
      <c r="QVJ163" s="283"/>
      <c r="QVK163" s="284"/>
      <c r="QVL163" s="285"/>
      <c r="QVM163" s="285"/>
      <c r="QVN163" s="285"/>
      <c r="QVO163" s="285"/>
      <c r="QVP163" s="285"/>
      <c r="QVQ163" s="285"/>
      <c r="QVR163" s="285"/>
      <c r="QVS163" s="285"/>
      <c r="QVT163" s="285"/>
      <c r="QVU163" s="286"/>
      <c r="QVV163" s="287"/>
      <c r="QVW163" s="287"/>
      <c r="QVX163" s="285"/>
      <c r="QVY163" s="288"/>
      <c r="QVZ163" s="288"/>
      <c r="QWA163" s="289"/>
      <c r="QWB163" s="285"/>
      <c r="QWC163" s="285"/>
      <c r="QWD163" s="285"/>
      <c r="QWE163" s="285"/>
      <c r="QWF163" s="285"/>
      <c r="QWG163" s="283"/>
      <c r="QWH163" s="284"/>
      <c r="QWI163" s="285"/>
      <c r="QWJ163" s="285"/>
      <c r="QWK163" s="285"/>
      <c r="QWL163" s="285"/>
      <c r="QWM163" s="285"/>
      <c r="QWN163" s="285"/>
      <c r="QWO163" s="285"/>
      <c r="QWP163" s="285"/>
      <c r="QWQ163" s="285"/>
      <c r="QWR163" s="286"/>
      <c r="QWS163" s="287"/>
      <c r="QWT163" s="287"/>
      <c r="QWU163" s="285"/>
      <c r="QWV163" s="288"/>
      <c r="QWW163" s="288"/>
      <c r="QWX163" s="289"/>
      <c r="QWY163" s="285"/>
      <c r="QWZ163" s="285"/>
      <c r="QXA163" s="285"/>
      <c r="QXB163" s="285"/>
      <c r="QXC163" s="285"/>
      <c r="QXD163" s="283"/>
      <c r="QXE163" s="284"/>
      <c r="QXF163" s="285"/>
      <c r="QXG163" s="285"/>
      <c r="QXH163" s="285"/>
      <c r="QXI163" s="285"/>
      <c r="QXJ163" s="285"/>
      <c r="QXK163" s="285"/>
      <c r="QXL163" s="285"/>
      <c r="QXM163" s="285"/>
      <c r="QXN163" s="285"/>
      <c r="QXO163" s="286"/>
      <c r="QXP163" s="287"/>
      <c r="QXQ163" s="287"/>
      <c r="QXR163" s="285"/>
      <c r="QXS163" s="288"/>
      <c r="QXT163" s="288"/>
      <c r="QXU163" s="289"/>
      <c r="QXV163" s="285"/>
      <c r="QXW163" s="285"/>
      <c r="QXX163" s="285"/>
      <c r="QXY163" s="285"/>
      <c r="QXZ163" s="285"/>
      <c r="QYA163" s="283"/>
      <c r="QYB163" s="284"/>
      <c r="QYC163" s="285"/>
      <c r="QYD163" s="285"/>
      <c r="QYE163" s="285"/>
      <c r="QYF163" s="285"/>
      <c r="QYG163" s="285"/>
      <c r="QYH163" s="285"/>
      <c r="QYI163" s="285"/>
      <c r="QYJ163" s="285"/>
      <c r="QYK163" s="285"/>
      <c r="QYL163" s="286"/>
      <c r="QYM163" s="287"/>
      <c r="QYN163" s="287"/>
      <c r="QYO163" s="285"/>
      <c r="QYP163" s="288"/>
      <c r="QYQ163" s="288"/>
      <c r="QYR163" s="289"/>
      <c r="QYS163" s="285"/>
      <c r="QYT163" s="285"/>
      <c r="QYU163" s="285"/>
      <c r="QYV163" s="285"/>
      <c r="QYW163" s="285"/>
      <c r="QYX163" s="283"/>
      <c r="QYY163" s="284"/>
      <c r="QYZ163" s="285"/>
      <c r="QZA163" s="285"/>
      <c r="QZB163" s="285"/>
      <c r="QZC163" s="285"/>
      <c r="QZD163" s="285"/>
      <c r="QZE163" s="285"/>
      <c r="QZF163" s="285"/>
      <c r="QZG163" s="285"/>
      <c r="QZH163" s="285"/>
      <c r="QZI163" s="286"/>
      <c r="QZJ163" s="287"/>
      <c r="QZK163" s="287"/>
      <c r="QZL163" s="285"/>
      <c r="QZM163" s="288"/>
      <c r="QZN163" s="288"/>
      <c r="QZO163" s="289"/>
      <c r="QZP163" s="285"/>
      <c r="QZQ163" s="285"/>
      <c r="QZR163" s="285"/>
      <c r="QZS163" s="285"/>
      <c r="QZT163" s="285"/>
      <c r="QZU163" s="283"/>
      <c r="QZV163" s="284"/>
      <c r="QZW163" s="285"/>
      <c r="QZX163" s="285"/>
      <c r="QZY163" s="285"/>
      <c r="QZZ163" s="285"/>
      <c r="RAA163" s="285"/>
      <c r="RAB163" s="285"/>
      <c r="RAC163" s="285"/>
      <c r="RAD163" s="285"/>
      <c r="RAE163" s="285"/>
      <c r="RAF163" s="286"/>
      <c r="RAG163" s="287"/>
      <c r="RAH163" s="287"/>
      <c r="RAI163" s="285"/>
      <c r="RAJ163" s="288"/>
      <c r="RAK163" s="288"/>
      <c r="RAL163" s="289"/>
      <c r="RAM163" s="285"/>
      <c r="RAN163" s="285"/>
      <c r="RAO163" s="285"/>
      <c r="RAP163" s="285"/>
      <c r="RAQ163" s="285"/>
      <c r="RAR163" s="283"/>
      <c r="RAS163" s="284"/>
      <c r="RAT163" s="285"/>
      <c r="RAU163" s="285"/>
      <c r="RAV163" s="285"/>
      <c r="RAW163" s="285"/>
      <c r="RAX163" s="285"/>
      <c r="RAY163" s="285"/>
      <c r="RAZ163" s="285"/>
      <c r="RBA163" s="285"/>
      <c r="RBB163" s="285"/>
      <c r="RBC163" s="286"/>
      <c r="RBD163" s="287"/>
      <c r="RBE163" s="287"/>
      <c r="RBF163" s="285"/>
      <c r="RBG163" s="288"/>
      <c r="RBH163" s="288"/>
      <c r="RBI163" s="289"/>
      <c r="RBJ163" s="285"/>
      <c r="RBK163" s="285"/>
      <c r="RBL163" s="285"/>
      <c r="RBM163" s="285"/>
      <c r="RBN163" s="285"/>
      <c r="RBO163" s="283"/>
      <c r="RBP163" s="284"/>
      <c r="RBQ163" s="285"/>
      <c r="RBR163" s="285"/>
      <c r="RBS163" s="285"/>
      <c r="RBT163" s="285"/>
      <c r="RBU163" s="285"/>
      <c r="RBV163" s="285"/>
      <c r="RBW163" s="285"/>
      <c r="RBX163" s="285"/>
      <c r="RBY163" s="285"/>
      <c r="RBZ163" s="286"/>
      <c r="RCA163" s="287"/>
      <c r="RCB163" s="287"/>
      <c r="RCC163" s="285"/>
      <c r="RCD163" s="288"/>
      <c r="RCE163" s="288"/>
      <c r="RCF163" s="289"/>
      <c r="RCG163" s="285"/>
      <c r="RCH163" s="285"/>
      <c r="RCI163" s="285"/>
      <c r="RCJ163" s="285"/>
      <c r="RCK163" s="285"/>
      <c r="RCL163" s="283"/>
      <c r="RCM163" s="284"/>
      <c r="RCN163" s="285"/>
      <c r="RCO163" s="285"/>
      <c r="RCP163" s="285"/>
      <c r="RCQ163" s="285"/>
      <c r="RCR163" s="285"/>
      <c r="RCS163" s="285"/>
      <c r="RCT163" s="285"/>
      <c r="RCU163" s="285"/>
      <c r="RCV163" s="285"/>
      <c r="RCW163" s="286"/>
      <c r="RCX163" s="287"/>
      <c r="RCY163" s="287"/>
      <c r="RCZ163" s="285"/>
      <c r="RDA163" s="288"/>
      <c r="RDB163" s="288"/>
      <c r="RDC163" s="289"/>
      <c r="RDD163" s="285"/>
      <c r="RDE163" s="285"/>
      <c r="RDF163" s="285"/>
      <c r="RDG163" s="285"/>
      <c r="RDH163" s="285"/>
      <c r="RDI163" s="283"/>
      <c r="RDJ163" s="284"/>
      <c r="RDK163" s="285"/>
      <c r="RDL163" s="285"/>
      <c r="RDM163" s="285"/>
      <c r="RDN163" s="285"/>
      <c r="RDO163" s="285"/>
      <c r="RDP163" s="285"/>
      <c r="RDQ163" s="285"/>
      <c r="RDR163" s="285"/>
      <c r="RDS163" s="285"/>
      <c r="RDT163" s="286"/>
      <c r="RDU163" s="287"/>
      <c r="RDV163" s="287"/>
      <c r="RDW163" s="285"/>
      <c r="RDX163" s="288"/>
      <c r="RDY163" s="288"/>
      <c r="RDZ163" s="289"/>
      <c r="REA163" s="285"/>
      <c r="REB163" s="285"/>
      <c r="REC163" s="285"/>
      <c r="RED163" s="285"/>
      <c r="REE163" s="285"/>
      <c r="REF163" s="283"/>
      <c r="REG163" s="284"/>
      <c r="REH163" s="285"/>
      <c r="REI163" s="285"/>
      <c r="REJ163" s="285"/>
      <c r="REK163" s="285"/>
      <c r="REL163" s="285"/>
      <c r="REM163" s="285"/>
      <c r="REN163" s="285"/>
      <c r="REO163" s="285"/>
      <c r="REP163" s="285"/>
      <c r="REQ163" s="286"/>
      <c r="RER163" s="287"/>
      <c r="RES163" s="287"/>
      <c r="RET163" s="285"/>
      <c r="REU163" s="288"/>
      <c r="REV163" s="288"/>
      <c r="REW163" s="289"/>
      <c r="REX163" s="285"/>
      <c r="REY163" s="285"/>
      <c r="REZ163" s="285"/>
      <c r="RFA163" s="285"/>
      <c r="RFB163" s="285"/>
      <c r="RFC163" s="283"/>
      <c r="RFD163" s="284"/>
      <c r="RFE163" s="285"/>
      <c r="RFF163" s="285"/>
      <c r="RFG163" s="285"/>
      <c r="RFH163" s="285"/>
      <c r="RFI163" s="285"/>
      <c r="RFJ163" s="285"/>
      <c r="RFK163" s="285"/>
      <c r="RFL163" s="285"/>
      <c r="RFM163" s="285"/>
      <c r="RFN163" s="286"/>
      <c r="RFO163" s="287"/>
      <c r="RFP163" s="287"/>
      <c r="RFQ163" s="285"/>
      <c r="RFR163" s="288"/>
      <c r="RFS163" s="288"/>
      <c r="RFT163" s="289"/>
      <c r="RFU163" s="285"/>
      <c r="RFV163" s="285"/>
      <c r="RFW163" s="285"/>
      <c r="RFX163" s="285"/>
      <c r="RFY163" s="285"/>
      <c r="RFZ163" s="283"/>
      <c r="RGA163" s="284"/>
      <c r="RGB163" s="285"/>
      <c r="RGC163" s="285"/>
      <c r="RGD163" s="285"/>
      <c r="RGE163" s="285"/>
      <c r="RGF163" s="285"/>
      <c r="RGG163" s="285"/>
      <c r="RGH163" s="285"/>
      <c r="RGI163" s="285"/>
      <c r="RGJ163" s="285"/>
      <c r="RGK163" s="286"/>
      <c r="RGL163" s="287"/>
      <c r="RGM163" s="287"/>
      <c r="RGN163" s="285"/>
      <c r="RGO163" s="288"/>
      <c r="RGP163" s="288"/>
      <c r="RGQ163" s="289"/>
      <c r="RGR163" s="285"/>
      <c r="RGS163" s="285"/>
      <c r="RGT163" s="285"/>
      <c r="RGU163" s="285"/>
      <c r="RGV163" s="285"/>
      <c r="RGW163" s="283"/>
      <c r="RGX163" s="284"/>
      <c r="RGY163" s="285"/>
      <c r="RGZ163" s="285"/>
      <c r="RHA163" s="285"/>
      <c r="RHB163" s="285"/>
      <c r="RHC163" s="285"/>
      <c r="RHD163" s="285"/>
      <c r="RHE163" s="285"/>
      <c r="RHF163" s="285"/>
      <c r="RHG163" s="285"/>
      <c r="RHH163" s="286"/>
      <c r="RHI163" s="287"/>
      <c r="RHJ163" s="287"/>
      <c r="RHK163" s="285"/>
      <c r="RHL163" s="288"/>
      <c r="RHM163" s="288"/>
      <c r="RHN163" s="289"/>
      <c r="RHO163" s="285"/>
      <c r="RHP163" s="285"/>
      <c r="RHQ163" s="285"/>
      <c r="RHR163" s="285"/>
      <c r="RHS163" s="285"/>
      <c r="RHT163" s="283"/>
      <c r="RHU163" s="284"/>
      <c r="RHV163" s="285"/>
      <c r="RHW163" s="285"/>
      <c r="RHX163" s="285"/>
      <c r="RHY163" s="285"/>
      <c r="RHZ163" s="285"/>
      <c r="RIA163" s="285"/>
      <c r="RIB163" s="285"/>
      <c r="RIC163" s="285"/>
      <c r="RID163" s="285"/>
      <c r="RIE163" s="286"/>
      <c r="RIF163" s="287"/>
      <c r="RIG163" s="287"/>
      <c r="RIH163" s="285"/>
      <c r="RII163" s="288"/>
      <c r="RIJ163" s="288"/>
      <c r="RIK163" s="289"/>
      <c r="RIL163" s="285"/>
      <c r="RIM163" s="285"/>
      <c r="RIN163" s="285"/>
      <c r="RIO163" s="285"/>
      <c r="RIP163" s="285"/>
      <c r="RIQ163" s="283"/>
      <c r="RIR163" s="284"/>
      <c r="RIS163" s="285"/>
      <c r="RIT163" s="285"/>
      <c r="RIU163" s="285"/>
      <c r="RIV163" s="285"/>
      <c r="RIW163" s="285"/>
      <c r="RIX163" s="285"/>
      <c r="RIY163" s="285"/>
      <c r="RIZ163" s="285"/>
      <c r="RJA163" s="285"/>
      <c r="RJB163" s="286"/>
      <c r="RJC163" s="287"/>
      <c r="RJD163" s="287"/>
      <c r="RJE163" s="285"/>
      <c r="RJF163" s="288"/>
      <c r="RJG163" s="288"/>
      <c r="RJH163" s="289"/>
      <c r="RJI163" s="285"/>
      <c r="RJJ163" s="285"/>
      <c r="RJK163" s="285"/>
      <c r="RJL163" s="285"/>
      <c r="RJM163" s="285"/>
      <c r="RJN163" s="283"/>
      <c r="RJO163" s="284"/>
      <c r="RJP163" s="285"/>
      <c r="RJQ163" s="285"/>
      <c r="RJR163" s="285"/>
      <c r="RJS163" s="285"/>
      <c r="RJT163" s="285"/>
      <c r="RJU163" s="285"/>
      <c r="RJV163" s="285"/>
      <c r="RJW163" s="285"/>
      <c r="RJX163" s="285"/>
      <c r="RJY163" s="286"/>
      <c r="RJZ163" s="287"/>
      <c r="RKA163" s="287"/>
      <c r="RKB163" s="285"/>
      <c r="RKC163" s="288"/>
      <c r="RKD163" s="288"/>
      <c r="RKE163" s="289"/>
      <c r="RKF163" s="285"/>
      <c r="RKG163" s="285"/>
      <c r="RKH163" s="285"/>
      <c r="RKI163" s="285"/>
      <c r="RKJ163" s="285"/>
      <c r="RKK163" s="283"/>
      <c r="RKL163" s="284"/>
      <c r="RKM163" s="285"/>
      <c r="RKN163" s="285"/>
      <c r="RKO163" s="285"/>
      <c r="RKP163" s="285"/>
      <c r="RKQ163" s="285"/>
      <c r="RKR163" s="285"/>
      <c r="RKS163" s="285"/>
      <c r="RKT163" s="285"/>
      <c r="RKU163" s="285"/>
      <c r="RKV163" s="286"/>
      <c r="RKW163" s="287"/>
      <c r="RKX163" s="287"/>
      <c r="RKY163" s="285"/>
      <c r="RKZ163" s="288"/>
      <c r="RLA163" s="288"/>
      <c r="RLB163" s="289"/>
      <c r="RLC163" s="285"/>
      <c r="RLD163" s="285"/>
      <c r="RLE163" s="285"/>
      <c r="RLF163" s="285"/>
      <c r="RLG163" s="285"/>
      <c r="RLH163" s="283"/>
      <c r="RLI163" s="284"/>
      <c r="RLJ163" s="285"/>
      <c r="RLK163" s="285"/>
      <c r="RLL163" s="285"/>
      <c r="RLM163" s="285"/>
      <c r="RLN163" s="285"/>
      <c r="RLO163" s="285"/>
      <c r="RLP163" s="285"/>
      <c r="RLQ163" s="285"/>
      <c r="RLR163" s="285"/>
      <c r="RLS163" s="286"/>
      <c r="RLT163" s="287"/>
      <c r="RLU163" s="287"/>
      <c r="RLV163" s="285"/>
      <c r="RLW163" s="288"/>
      <c r="RLX163" s="288"/>
      <c r="RLY163" s="289"/>
      <c r="RLZ163" s="285"/>
      <c r="RMA163" s="285"/>
      <c r="RMB163" s="285"/>
      <c r="RMC163" s="285"/>
      <c r="RMD163" s="285"/>
      <c r="RME163" s="283"/>
      <c r="RMF163" s="284"/>
      <c r="RMG163" s="285"/>
      <c r="RMH163" s="285"/>
      <c r="RMI163" s="285"/>
      <c r="RMJ163" s="285"/>
      <c r="RMK163" s="285"/>
      <c r="RML163" s="285"/>
      <c r="RMM163" s="285"/>
      <c r="RMN163" s="285"/>
      <c r="RMO163" s="285"/>
      <c r="RMP163" s="286"/>
      <c r="RMQ163" s="287"/>
      <c r="RMR163" s="287"/>
      <c r="RMS163" s="285"/>
      <c r="RMT163" s="288"/>
      <c r="RMU163" s="288"/>
      <c r="RMV163" s="289"/>
      <c r="RMW163" s="285"/>
      <c r="RMX163" s="285"/>
      <c r="RMY163" s="285"/>
      <c r="RMZ163" s="285"/>
      <c r="RNA163" s="285"/>
      <c r="RNB163" s="283"/>
      <c r="RNC163" s="284"/>
      <c r="RND163" s="285"/>
      <c r="RNE163" s="285"/>
      <c r="RNF163" s="285"/>
      <c r="RNG163" s="285"/>
      <c r="RNH163" s="285"/>
      <c r="RNI163" s="285"/>
      <c r="RNJ163" s="285"/>
      <c r="RNK163" s="285"/>
      <c r="RNL163" s="285"/>
      <c r="RNM163" s="286"/>
      <c r="RNN163" s="287"/>
      <c r="RNO163" s="287"/>
      <c r="RNP163" s="285"/>
      <c r="RNQ163" s="288"/>
      <c r="RNR163" s="288"/>
      <c r="RNS163" s="289"/>
      <c r="RNT163" s="285"/>
      <c r="RNU163" s="285"/>
      <c r="RNV163" s="285"/>
      <c r="RNW163" s="285"/>
      <c r="RNX163" s="285"/>
      <c r="RNY163" s="283"/>
      <c r="RNZ163" s="284"/>
      <c r="ROA163" s="285"/>
      <c r="ROB163" s="285"/>
      <c r="ROC163" s="285"/>
      <c r="ROD163" s="285"/>
      <c r="ROE163" s="285"/>
      <c r="ROF163" s="285"/>
      <c r="ROG163" s="285"/>
      <c r="ROH163" s="285"/>
      <c r="ROI163" s="285"/>
      <c r="ROJ163" s="286"/>
      <c r="ROK163" s="287"/>
      <c r="ROL163" s="287"/>
      <c r="ROM163" s="285"/>
      <c r="RON163" s="288"/>
      <c r="ROO163" s="288"/>
      <c r="ROP163" s="289"/>
      <c r="ROQ163" s="285"/>
      <c r="ROR163" s="285"/>
      <c r="ROS163" s="285"/>
      <c r="ROT163" s="285"/>
      <c r="ROU163" s="285"/>
      <c r="ROV163" s="283"/>
      <c r="ROW163" s="284"/>
      <c r="ROX163" s="285"/>
      <c r="ROY163" s="285"/>
      <c r="ROZ163" s="285"/>
      <c r="RPA163" s="285"/>
      <c r="RPB163" s="285"/>
      <c r="RPC163" s="285"/>
      <c r="RPD163" s="285"/>
      <c r="RPE163" s="285"/>
      <c r="RPF163" s="285"/>
      <c r="RPG163" s="286"/>
      <c r="RPH163" s="287"/>
      <c r="RPI163" s="287"/>
      <c r="RPJ163" s="285"/>
      <c r="RPK163" s="288"/>
      <c r="RPL163" s="288"/>
      <c r="RPM163" s="289"/>
      <c r="RPN163" s="285"/>
      <c r="RPO163" s="285"/>
      <c r="RPP163" s="285"/>
      <c r="RPQ163" s="285"/>
      <c r="RPR163" s="285"/>
      <c r="RPS163" s="283"/>
      <c r="RPT163" s="284"/>
      <c r="RPU163" s="285"/>
      <c r="RPV163" s="285"/>
      <c r="RPW163" s="285"/>
      <c r="RPX163" s="285"/>
      <c r="RPY163" s="285"/>
      <c r="RPZ163" s="285"/>
      <c r="RQA163" s="285"/>
      <c r="RQB163" s="285"/>
      <c r="RQC163" s="285"/>
      <c r="RQD163" s="286"/>
      <c r="RQE163" s="287"/>
      <c r="RQF163" s="287"/>
      <c r="RQG163" s="285"/>
      <c r="RQH163" s="288"/>
      <c r="RQI163" s="288"/>
      <c r="RQJ163" s="289"/>
      <c r="RQK163" s="285"/>
      <c r="RQL163" s="285"/>
      <c r="RQM163" s="285"/>
      <c r="RQN163" s="285"/>
      <c r="RQO163" s="285"/>
      <c r="RQP163" s="283"/>
      <c r="RQQ163" s="284"/>
      <c r="RQR163" s="285"/>
      <c r="RQS163" s="285"/>
      <c r="RQT163" s="285"/>
      <c r="RQU163" s="285"/>
      <c r="RQV163" s="285"/>
      <c r="RQW163" s="285"/>
      <c r="RQX163" s="285"/>
      <c r="RQY163" s="285"/>
      <c r="RQZ163" s="285"/>
      <c r="RRA163" s="286"/>
      <c r="RRB163" s="287"/>
      <c r="RRC163" s="287"/>
      <c r="RRD163" s="285"/>
      <c r="RRE163" s="288"/>
      <c r="RRF163" s="288"/>
      <c r="RRG163" s="289"/>
      <c r="RRH163" s="285"/>
      <c r="RRI163" s="285"/>
      <c r="RRJ163" s="285"/>
      <c r="RRK163" s="285"/>
      <c r="RRL163" s="285"/>
      <c r="RRM163" s="283"/>
      <c r="RRN163" s="284"/>
      <c r="RRO163" s="285"/>
      <c r="RRP163" s="285"/>
      <c r="RRQ163" s="285"/>
      <c r="RRR163" s="285"/>
      <c r="RRS163" s="285"/>
      <c r="RRT163" s="285"/>
      <c r="RRU163" s="285"/>
      <c r="RRV163" s="285"/>
      <c r="RRW163" s="285"/>
      <c r="RRX163" s="286"/>
      <c r="RRY163" s="287"/>
      <c r="RRZ163" s="287"/>
      <c r="RSA163" s="285"/>
      <c r="RSB163" s="288"/>
      <c r="RSC163" s="288"/>
      <c r="RSD163" s="289"/>
      <c r="RSE163" s="285"/>
      <c r="RSF163" s="285"/>
      <c r="RSG163" s="285"/>
      <c r="RSH163" s="285"/>
      <c r="RSI163" s="285"/>
      <c r="RSJ163" s="283"/>
      <c r="RSK163" s="284"/>
      <c r="RSL163" s="285"/>
      <c r="RSM163" s="285"/>
      <c r="RSN163" s="285"/>
      <c r="RSO163" s="285"/>
      <c r="RSP163" s="285"/>
      <c r="RSQ163" s="285"/>
      <c r="RSR163" s="285"/>
      <c r="RSS163" s="285"/>
      <c r="RST163" s="285"/>
      <c r="RSU163" s="286"/>
      <c r="RSV163" s="287"/>
      <c r="RSW163" s="287"/>
      <c r="RSX163" s="285"/>
      <c r="RSY163" s="288"/>
      <c r="RSZ163" s="288"/>
      <c r="RTA163" s="289"/>
      <c r="RTB163" s="285"/>
      <c r="RTC163" s="285"/>
      <c r="RTD163" s="285"/>
      <c r="RTE163" s="285"/>
      <c r="RTF163" s="285"/>
      <c r="RTG163" s="283"/>
      <c r="RTH163" s="284"/>
      <c r="RTI163" s="285"/>
      <c r="RTJ163" s="285"/>
      <c r="RTK163" s="285"/>
      <c r="RTL163" s="285"/>
      <c r="RTM163" s="285"/>
      <c r="RTN163" s="285"/>
      <c r="RTO163" s="285"/>
      <c r="RTP163" s="285"/>
      <c r="RTQ163" s="285"/>
      <c r="RTR163" s="286"/>
      <c r="RTS163" s="287"/>
      <c r="RTT163" s="287"/>
      <c r="RTU163" s="285"/>
      <c r="RTV163" s="288"/>
      <c r="RTW163" s="288"/>
      <c r="RTX163" s="289"/>
      <c r="RTY163" s="285"/>
      <c r="RTZ163" s="285"/>
      <c r="RUA163" s="285"/>
      <c r="RUB163" s="285"/>
      <c r="RUC163" s="285"/>
      <c r="RUD163" s="283"/>
      <c r="RUE163" s="284"/>
      <c r="RUF163" s="285"/>
      <c r="RUG163" s="285"/>
      <c r="RUH163" s="285"/>
      <c r="RUI163" s="285"/>
      <c r="RUJ163" s="285"/>
      <c r="RUK163" s="285"/>
      <c r="RUL163" s="285"/>
      <c r="RUM163" s="285"/>
      <c r="RUN163" s="285"/>
      <c r="RUO163" s="286"/>
      <c r="RUP163" s="287"/>
      <c r="RUQ163" s="287"/>
      <c r="RUR163" s="285"/>
      <c r="RUS163" s="288"/>
      <c r="RUT163" s="288"/>
      <c r="RUU163" s="289"/>
      <c r="RUV163" s="285"/>
      <c r="RUW163" s="285"/>
      <c r="RUX163" s="285"/>
      <c r="RUY163" s="285"/>
      <c r="RUZ163" s="285"/>
      <c r="RVA163" s="283"/>
      <c r="RVB163" s="284"/>
      <c r="RVC163" s="285"/>
      <c r="RVD163" s="285"/>
      <c r="RVE163" s="285"/>
      <c r="RVF163" s="285"/>
      <c r="RVG163" s="285"/>
      <c r="RVH163" s="285"/>
      <c r="RVI163" s="285"/>
      <c r="RVJ163" s="285"/>
      <c r="RVK163" s="285"/>
      <c r="RVL163" s="286"/>
      <c r="RVM163" s="287"/>
      <c r="RVN163" s="287"/>
      <c r="RVO163" s="285"/>
      <c r="RVP163" s="288"/>
      <c r="RVQ163" s="288"/>
      <c r="RVR163" s="289"/>
      <c r="RVS163" s="285"/>
      <c r="RVT163" s="285"/>
      <c r="RVU163" s="285"/>
      <c r="RVV163" s="285"/>
      <c r="RVW163" s="285"/>
      <c r="RVX163" s="283"/>
      <c r="RVY163" s="284"/>
      <c r="RVZ163" s="285"/>
      <c r="RWA163" s="285"/>
      <c r="RWB163" s="285"/>
      <c r="RWC163" s="285"/>
      <c r="RWD163" s="285"/>
      <c r="RWE163" s="285"/>
      <c r="RWF163" s="285"/>
      <c r="RWG163" s="285"/>
      <c r="RWH163" s="285"/>
      <c r="RWI163" s="286"/>
      <c r="RWJ163" s="287"/>
      <c r="RWK163" s="287"/>
      <c r="RWL163" s="285"/>
      <c r="RWM163" s="288"/>
      <c r="RWN163" s="288"/>
      <c r="RWO163" s="289"/>
      <c r="RWP163" s="285"/>
      <c r="RWQ163" s="285"/>
      <c r="RWR163" s="285"/>
      <c r="RWS163" s="285"/>
      <c r="RWT163" s="285"/>
      <c r="RWU163" s="283"/>
      <c r="RWV163" s="284"/>
      <c r="RWW163" s="285"/>
      <c r="RWX163" s="285"/>
      <c r="RWY163" s="285"/>
      <c r="RWZ163" s="285"/>
      <c r="RXA163" s="285"/>
      <c r="RXB163" s="285"/>
      <c r="RXC163" s="285"/>
      <c r="RXD163" s="285"/>
      <c r="RXE163" s="285"/>
      <c r="RXF163" s="286"/>
      <c r="RXG163" s="287"/>
      <c r="RXH163" s="287"/>
      <c r="RXI163" s="285"/>
      <c r="RXJ163" s="288"/>
      <c r="RXK163" s="288"/>
      <c r="RXL163" s="289"/>
      <c r="RXM163" s="285"/>
      <c r="RXN163" s="285"/>
      <c r="RXO163" s="285"/>
      <c r="RXP163" s="285"/>
      <c r="RXQ163" s="285"/>
      <c r="RXR163" s="283"/>
      <c r="RXS163" s="284"/>
      <c r="RXT163" s="285"/>
      <c r="RXU163" s="285"/>
      <c r="RXV163" s="285"/>
      <c r="RXW163" s="285"/>
      <c r="RXX163" s="285"/>
      <c r="RXY163" s="285"/>
      <c r="RXZ163" s="285"/>
      <c r="RYA163" s="285"/>
      <c r="RYB163" s="285"/>
      <c r="RYC163" s="286"/>
      <c r="RYD163" s="287"/>
      <c r="RYE163" s="287"/>
      <c r="RYF163" s="285"/>
      <c r="RYG163" s="288"/>
      <c r="RYH163" s="288"/>
      <c r="RYI163" s="289"/>
      <c r="RYJ163" s="285"/>
      <c r="RYK163" s="285"/>
      <c r="RYL163" s="285"/>
      <c r="RYM163" s="285"/>
      <c r="RYN163" s="285"/>
      <c r="RYO163" s="283"/>
      <c r="RYP163" s="284"/>
      <c r="RYQ163" s="285"/>
      <c r="RYR163" s="285"/>
      <c r="RYS163" s="285"/>
      <c r="RYT163" s="285"/>
      <c r="RYU163" s="285"/>
      <c r="RYV163" s="285"/>
      <c r="RYW163" s="285"/>
      <c r="RYX163" s="285"/>
      <c r="RYY163" s="285"/>
      <c r="RYZ163" s="286"/>
      <c r="RZA163" s="287"/>
      <c r="RZB163" s="287"/>
      <c r="RZC163" s="285"/>
      <c r="RZD163" s="288"/>
      <c r="RZE163" s="288"/>
      <c r="RZF163" s="289"/>
      <c r="RZG163" s="285"/>
      <c r="RZH163" s="285"/>
      <c r="RZI163" s="285"/>
      <c r="RZJ163" s="285"/>
      <c r="RZK163" s="285"/>
      <c r="RZL163" s="283"/>
      <c r="RZM163" s="284"/>
      <c r="RZN163" s="285"/>
      <c r="RZO163" s="285"/>
      <c r="RZP163" s="285"/>
      <c r="RZQ163" s="285"/>
      <c r="RZR163" s="285"/>
      <c r="RZS163" s="285"/>
      <c r="RZT163" s="285"/>
      <c r="RZU163" s="285"/>
      <c r="RZV163" s="285"/>
      <c r="RZW163" s="286"/>
      <c r="RZX163" s="287"/>
      <c r="RZY163" s="287"/>
      <c r="RZZ163" s="285"/>
      <c r="SAA163" s="288"/>
      <c r="SAB163" s="288"/>
      <c r="SAC163" s="289"/>
      <c r="SAD163" s="285"/>
      <c r="SAE163" s="285"/>
      <c r="SAF163" s="285"/>
      <c r="SAG163" s="285"/>
      <c r="SAH163" s="285"/>
      <c r="SAI163" s="283"/>
      <c r="SAJ163" s="284"/>
      <c r="SAK163" s="285"/>
      <c r="SAL163" s="285"/>
      <c r="SAM163" s="285"/>
      <c r="SAN163" s="285"/>
      <c r="SAO163" s="285"/>
      <c r="SAP163" s="285"/>
      <c r="SAQ163" s="285"/>
      <c r="SAR163" s="285"/>
      <c r="SAS163" s="285"/>
      <c r="SAT163" s="286"/>
      <c r="SAU163" s="287"/>
      <c r="SAV163" s="287"/>
      <c r="SAW163" s="285"/>
      <c r="SAX163" s="288"/>
      <c r="SAY163" s="288"/>
      <c r="SAZ163" s="289"/>
      <c r="SBA163" s="285"/>
      <c r="SBB163" s="285"/>
      <c r="SBC163" s="285"/>
      <c r="SBD163" s="285"/>
      <c r="SBE163" s="285"/>
      <c r="SBF163" s="283"/>
      <c r="SBG163" s="284"/>
      <c r="SBH163" s="285"/>
      <c r="SBI163" s="285"/>
      <c r="SBJ163" s="285"/>
      <c r="SBK163" s="285"/>
      <c r="SBL163" s="285"/>
      <c r="SBM163" s="285"/>
      <c r="SBN163" s="285"/>
      <c r="SBO163" s="285"/>
      <c r="SBP163" s="285"/>
      <c r="SBQ163" s="286"/>
      <c r="SBR163" s="287"/>
      <c r="SBS163" s="287"/>
      <c r="SBT163" s="285"/>
      <c r="SBU163" s="288"/>
      <c r="SBV163" s="288"/>
      <c r="SBW163" s="289"/>
      <c r="SBX163" s="285"/>
      <c r="SBY163" s="285"/>
      <c r="SBZ163" s="285"/>
      <c r="SCA163" s="285"/>
      <c r="SCB163" s="285"/>
      <c r="SCC163" s="283"/>
      <c r="SCD163" s="284"/>
      <c r="SCE163" s="285"/>
      <c r="SCF163" s="285"/>
      <c r="SCG163" s="285"/>
      <c r="SCH163" s="285"/>
      <c r="SCI163" s="285"/>
      <c r="SCJ163" s="285"/>
      <c r="SCK163" s="285"/>
      <c r="SCL163" s="285"/>
      <c r="SCM163" s="285"/>
      <c r="SCN163" s="286"/>
      <c r="SCO163" s="287"/>
      <c r="SCP163" s="287"/>
      <c r="SCQ163" s="285"/>
      <c r="SCR163" s="288"/>
      <c r="SCS163" s="288"/>
      <c r="SCT163" s="289"/>
      <c r="SCU163" s="285"/>
      <c r="SCV163" s="285"/>
      <c r="SCW163" s="285"/>
      <c r="SCX163" s="285"/>
      <c r="SCY163" s="285"/>
      <c r="SCZ163" s="283"/>
      <c r="SDA163" s="284"/>
      <c r="SDB163" s="285"/>
      <c r="SDC163" s="285"/>
      <c r="SDD163" s="285"/>
      <c r="SDE163" s="285"/>
      <c r="SDF163" s="285"/>
      <c r="SDG163" s="285"/>
      <c r="SDH163" s="285"/>
      <c r="SDI163" s="285"/>
      <c r="SDJ163" s="285"/>
      <c r="SDK163" s="286"/>
      <c r="SDL163" s="287"/>
      <c r="SDM163" s="287"/>
      <c r="SDN163" s="285"/>
      <c r="SDO163" s="288"/>
      <c r="SDP163" s="288"/>
      <c r="SDQ163" s="289"/>
      <c r="SDR163" s="285"/>
      <c r="SDS163" s="285"/>
      <c r="SDT163" s="285"/>
      <c r="SDU163" s="285"/>
      <c r="SDV163" s="285"/>
      <c r="SDW163" s="283"/>
      <c r="SDX163" s="284"/>
      <c r="SDY163" s="285"/>
      <c r="SDZ163" s="285"/>
      <c r="SEA163" s="285"/>
      <c r="SEB163" s="285"/>
      <c r="SEC163" s="285"/>
      <c r="SED163" s="285"/>
      <c r="SEE163" s="285"/>
      <c r="SEF163" s="285"/>
      <c r="SEG163" s="285"/>
      <c r="SEH163" s="286"/>
      <c r="SEI163" s="287"/>
      <c r="SEJ163" s="287"/>
      <c r="SEK163" s="285"/>
      <c r="SEL163" s="288"/>
      <c r="SEM163" s="288"/>
      <c r="SEN163" s="289"/>
      <c r="SEO163" s="285"/>
      <c r="SEP163" s="285"/>
      <c r="SEQ163" s="285"/>
      <c r="SER163" s="285"/>
      <c r="SES163" s="285"/>
      <c r="SET163" s="283"/>
      <c r="SEU163" s="284"/>
      <c r="SEV163" s="285"/>
      <c r="SEW163" s="285"/>
      <c r="SEX163" s="285"/>
      <c r="SEY163" s="285"/>
      <c r="SEZ163" s="285"/>
      <c r="SFA163" s="285"/>
      <c r="SFB163" s="285"/>
      <c r="SFC163" s="285"/>
      <c r="SFD163" s="285"/>
      <c r="SFE163" s="286"/>
      <c r="SFF163" s="287"/>
      <c r="SFG163" s="287"/>
      <c r="SFH163" s="285"/>
      <c r="SFI163" s="288"/>
      <c r="SFJ163" s="288"/>
      <c r="SFK163" s="289"/>
      <c r="SFL163" s="285"/>
      <c r="SFM163" s="285"/>
      <c r="SFN163" s="285"/>
      <c r="SFO163" s="285"/>
      <c r="SFP163" s="285"/>
      <c r="SFQ163" s="283"/>
      <c r="SFR163" s="284"/>
      <c r="SFS163" s="285"/>
      <c r="SFT163" s="285"/>
      <c r="SFU163" s="285"/>
      <c r="SFV163" s="285"/>
      <c r="SFW163" s="285"/>
      <c r="SFX163" s="285"/>
      <c r="SFY163" s="285"/>
      <c r="SFZ163" s="285"/>
      <c r="SGA163" s="285"/>
      <c r="SGB163" s="286"/>
      <c r="SGC163" s="287"/>
      <c r="SGD163" s="287"/>
      <c r="SGE163" s="285"/>
      <c r="SGF163" s="288"/>
      <c r="SGG163" s="288"/>
      <c r="SGH163" s="289"/>
      <c r="SGI163" s="285"/>
      <c r="SGJ163" s="285"/>
      <c r="SGK163" s="285"/>
      <c r="SGL163" s="285"/>
      <c r="SGM163" s="285"/>
      <c r="SGN163" s="283"/>
      <c r="SGO163" s="284"/>
      <c r="SGP163" s="285"/>
      <c r="SGQ163" s="285"/>
      <c r="SGR163" s="285"/>
      <c r="SGS163" s="285"/>
      <c r="SGT163" s="285"/>
      <c r="SGU163" s="285"/>
      <c r="SGV163" s="285"/>
      <c r="SGW163" s="285"/>
      <c r="SGX163" s="285"/>
      <c r="SGY163" s="286"/>
      <c r="SGZ163" s="287"/>
      <c r="SHA163" s="287"/>
      <c r="SHB163" s="285"/>
      <c r="SHC163" s="288"/>
      <c r="SHD163" s="288"/>
      <c r="SHE163" s="289"/>
      <c r="SHF163" s="285"/>
      <c r="SHG163" s="285"/>
      <c r="SHH163" s="285"/>
      <c r="SHI163" s="285"/>
      <c r="SHJ163" s="285"/>
      <c r="SHK163" s="283"/>
      <c r="SHL163" s="284"/>
      <c r="SHM163" s="285"/>
      <c r="SHN163" s="285"/>
      <c r="SHO163" s="285"/>
      <c r="SHP163" s="285"/>
      <c r="SHQ163" s="285"/>
      <c r="SHR163" s="285"/>
      <c r="SHS163" s="285"/>
      <c r="SHT163" s="285"/>
      <c r="SHU163" s="285"/>
      <c r="SHV163" s="286"/>
      <c r="SHW163" s="287"/>
      <c r="SHX163" s="287"/>
      <c r="SHY163" s="285"/>
      <c r="SHZ163" s="288"/>
      <c r="SIA163" s="288"/>
      <c r="SIB163" s="289"/>
      <c r="SIC163" s="285"/>
      <c r="SID163" s="285"/>
      <c r="SIE163" s="285"/>
      <c r="SIF163" s="285"/>
      <c r="SIG163" s="285"/>
      <c r="SIH163" s="283"/>
      <c r="SII163" s="284"/>
      <c r="SIJ163" s="285"/>
      <c r="SIK163" s="285"/>
      <c r="SIL163" s="285"/>
      <c r="SIM163" s="285"/>
      <c r="SIN163" s="285"/>
      <c r="SIO163" s="285"/>
      <c r="SIP163" s="285"/>
      <c r="SIQ163" s="285"/>
      <c r="SIR163" s="285"/>
      <c r="SIS163" s="286"/>
      <c r="SIT163" s="287"/>
      <c r="SIU163" s="287"/>
      <c r="SIV163" s="285"/>
      <c r="SIW163" s="288"/>
      <c r="SIX163" s="288"/>
      <c r="SIY163" s="289"/>
      <c r="SIZ163" s="285"/>
      <c r="SJA163" s="285"/>
      <c r="SJB163" s="285"/>
      <c r="SJC163" s="285"/>
      <c r="SJD163" s="285"/>
      <c r="SJE163" s="283"/>
      <c r="SJF163" s="284"/>
      <c r="SJG163" s="285"/>
      <c r="SJH163" s="285"/>
      <c r="SJI163" s="285"/>
      <c r="SJJ163" s="285"/>
      <c r="SJK163" s="285"/>
      <c r="SJL163" s="285"/>
      <c r="SJM163" s="285"/>
      <c r="SJN163" s="285"/>
      <c r="SJO163" s="285"/>
      <c r="SJP163" s="286"/>
      <c r="SJQ163" s="287"/>
      <c r="SJR163" s="287"/>
      <c r="SJS163" s="285"/>
      <c r="SJT163" s="288"/>
      <c r="SJU163" s="288"/>
      <c r="SJV163" s="289"/>
      <c r="SJW163" s="285"/>
      <c r="SJX163" s="285"/>
      <c r="SJY163" s="285"/>
      <c r="SJZ163" s="285"/>
      <c r="SKA163" s="285"/>
      <c r="SKB163" s="283"/>
      <c r="SKC163" s="284"/>
      <c r="SKD163" s="285"/>
      <c r="SKE163" s="285"/>
      <c r="SKF163" s="285"/>
      <c r="SKG163" s="285"/>
      <c r="SKH163" s="285"/>
      <c r="SKI163" s="285"/>
      <c r="SKJ163" s="285"/>
      <c r="SKK163" s="285"/>
      <c r="SKL163" s="285"/>
      <c r="SKM163" s="286"/>
      <c r="SKN163" s="287"/>
      <c r="SKO163" s="287"/>
      <c r="SKP163" s="285"/>
      <c r="SKQ163" s="288"/>
      <c r="SKR163" s="288"/>
      <c r="SKS163" s="289"/>
      <c r="SKT163" s="285"/>
      <c r="SKU163" s="285"/>
      <c r="SKV163" s="285"/>
      <c r="SKW163" s="285"/>
      <c r="SKX163" s="285"/>
      <c r="SKY163" s="283"/>
      <c r="SKZ163" s="284"/>
      <c r="SLA163" s="285"/>
      <c r="SLB163" s="285"/>
      <c r="SLC163" s="285"/>
      <c r="SLD163" s="285"/>
      <c r="SLE163" s="285"/>
      <c r="SLF163" s="285"/>
      <c r="SLG163" s="285"/>
      <c r="SLH163" s="285"/>
      <c r="SLI163" s="285"/>
      <c r="SLJ163" s="286"/>
      <c r="SLK163" s="287"/>
      <c r="SLL163" s="287"/>
      <c r="SLM163" s="285"/>
      <c r="SLN163" s="288"/>
      <c r="SLO163" s="288"/>
      <c r="SLP163" s="289"/>
      <c r="SLQ163" s="285"/>
      <c r="SLR163" s="285"/>
      <c r="SLS163" s="285"/>
      <c r="SLT163" s="285"/>
      <c r="SLU163" s="285"/>
      <c r="SLV163" s="283"/>
      <c r="SLW163" s="284"/>
      <c r="SLX163" s="285"/>
      <c r="SLY163" s="285"/>
      <c r="SLZ163" s="285"/>
      <c r="SMA163" s="285"/>
      <c r="SMB163" s="285"/>
      <c r="SMC163" s="285"/>
      <c r="SMD163" s="285"/>
      <c r="SME163" s="285"/>
      <c r="SMF163" s="285"/>
      <c r="SMG163" s="286"/>
      <c r="SMH163" s="287"/>
      <c r="SMI163" s="287"/>
      <c r="SMJ163" s="285"/>
      <c r="SMK163" s="288"/>
      <c r="SML163" s="288"/>
      <c r="SMM163" s="289"/>
      <c r="SMN163" s="285"/>
      <c r="SMO163" s="285"/>
      <c r="SMP163" s="285"/>
      <c r="SMQ163" s="285"/>
      <c r="SMR163" s="285"/>
      <c r="SMS163" s="283"/>
      <c r="SMT163" s="284"/>
      <c r="SMU163" s="285"/>
      <c r="SMV163" s="285"/>
      <c r="SMW163" s="285"/>
      <c r="SMX163" s="285"/>
      <c r="SMY163" s="285"/>
      <c r="SMZ163" s="285"/>
      <c r="SNA163" s="285"/>
      <c r="SNB163" s="285"/>
      <c r="SNC163" s="285"/>
      <c r="SND163" s="286"/>
      <c r="SNE163" s="287"/>
      <c r="SNF163" s="287"/>
      <c r="SNG163" s="285"/>
      <c r="SNH163" s="288"/>
      <c r="SNI163" s="288"/>
      <c r="SNJ163" s="289"/>
      <c r="SNK163" s="285"/>
      <c r="SNL163" s="285"/>
      <c r="SNM163" s="285"/>
      <c r="SNN163" s="285"/>
      <c r="SNO163" s="285"/>
      <c r="SNP163" s="283"/>
      <c r="SNQ163" s="284"/>
      <c r="SNR163" s="285"/>
      <c r="SNS163" s="285"/>
      <c r="SNT163" s="285"/>
      <c r="SNU163" s="285"/>
      <c r="SNV163" s="285"/>
      <c r="SNW163" s="285"/>
      <c r="SNX163" s="285"/>
      <c r="SNY163" s="285"/>
      <c r="SNZ163" s="285"/>
      <c r="SOA163" s="286"/>
      <c r="SOB163" s="287"/>
      <c r="SOC163" s="287"/>
      <c r="SOD163" s="285"/>
      <c r="SOE163" s="288"/>
      <c r="SOF163" s="288"/>
      <c r="SOG163" s="289"/>
      <c r="SOH163" s="285"/>
      <c r="SOI163" s="285"/>
      <c r="SOJ163" s="285"/>
      <c r="SOK163" s="285"/>
      <c r="SOL163" s="285"/>
      <c r="SOM163" s="283"/>
      <c r="SON163" s="284"/>
      <c r="SOO163" s="285"/>
      <c r="SOP163" s="285"/>
      <c r="SOQ163" s="285"/>
      <c r="SOR163" s="285"/>
      <c r="SOS163" s="285"/>
      <c r="SOT163" s="285"/>
      <c r="SOU163" s="285"/>
      <c r="SOV163" s="285"/>
      <c r="SOW163" s="285"/>
      <c r="SOX163" s="286"/>
      <c r="SOY163" s="287"/>
      <c r="SOZ163" s="287"/>
      <c r="SPA163" s="285"/>
      <c r="SPB163" s="288"/>
      <c r="SPC163" s="288"/>
      <c r="SPD163" s="289"/>
      <c r="SPE163" s="285"/>
      <c r="SPF163" s="285"/>
      <c r="SPG163" s="285"/>
      <c r="SPH163" s="285"/>
      <c r="SPI163" s="285"/>
      <c r="SPJ163" s="283"/>
      <c r="SPK163" s="284"/>
      <c r="SPL163" s="285"/>
      <c r="SPM163" s="285"/>
      <c r="SPN163" s="285"/>
      <c r="SPO163" s="285"/>
      <c r="SPP163" s="285"/>
      <c r="SPQ163" s="285"/>
      <c r="SPR163" s="285"/>
      <c r="SPS163" s="285"/>
      <c r="SPT163" s="285"/>
      <c r="SPU163" s="286"/>
      <c r="SPV163" s="287"/>
      <c r="SPW163" s="287"/>
      <c r="SPX163" s="285"/>
      <c r="SPY163" s="288"/>
      <c r="SPZ163" s="288"/>
      <c r="SQA163" s="289"/>
      <c r="SQB163" s="285"/>
      <c r="SQC163" s="285"/>
      <c r="SQD163" s="285"/>
      <c r="SQE163" s="285"/>
      <c r="SQF163" s="285"/>
      <c r="SQG163" s="283"/>
      <c r="SQH163" s="284"/>
      <c r="SQI163" s="285"/>
      <c r="SQJ163" s="285"/>
      <c r="SQK163" s="285"/>
      <c r="SQL163" s="285"/>
      <c r="SQM163" s="285"/>
      <c r="SQN163" s="285"/>
      <c r="SQO163" s="285"/>
      <c r="SQP163" s="285"/>
      <c r="SQQ163" s="285"/>
      <c r="SQR163" s="286"/>
      <c r="SQS163" s="287"/>
      <c r="SQT163" s="287"/>
      <c r="SQU163" s="285"/>
      <c r="SQV163" s="288"/>
      <c r="SQW163" s="288"/>
      <c r="SQX163" s="289"/>
      <c r="SQY163" s="285"/>
      <c r="SQZ163" s="285"/>
      <c r="SRA163" s="285"/>
      <c r="SRB163" s="285"/>
      <c r="SRC163" s="285"/>
      <c r="SRD163" s="283"/>
      <c r="SRE163" s="284"/>
      <c r="SRF163" s="285"/>
      <c r="SRG163" s="285"/>
      <c r="SRH163" s="285"/>
      <c r="SRI163" s="285"/>
      <c r="SRJ163" s="285"/>
      <c r="SRK163" s="285"/>
      <c r="SRL163" s="285"/>
      <c r="SRM163" s="285"/>
      <c r="SRN163" s="285"/>
      <c r="SRO163" s="286"/>
      <c r="SRP163" s="287"/>
      <c r="SRQ163" s="287"/>
      <c r="SRR163" s="285"/>
      <c r="SRS163" s="288"/>
      <c r="SRT163" s="288"/>
      <c r="SRU163" s="289"/>
      <c r="SRV163" s="285"/>
      <c r="SRW163" s="285"/>
      <c r="SRX163" s="285"/>
      <c r="SRY163" s="285"/>
      <c r="SRZ163" s="285"/>
      <c r="SSA163" s="283"/>
      <c r="SSB163" s="284"/>
      <c r="SSC163" s="285"/>
      <c r="SSD163" s="285"/>
      <c r="SSE163" s="285"/>
      <c r="SSF163" s="285"/>
      <c r="SSG163" s="285"/>
      <c r="SSH163" s="285"/>
      <c r="SSI163" s="285"/>
      <c r="SSJ163" s="285"/>
      <c r="SSK163" s="285"/>
      <c r="SSL163" s="286"/>
      <c r="SSM163" s="287"/>
      <c r="SSN163" s="287"/>
      <c r="SSO163" s="285"/>
      <c r="SSP163" s="288"/>
      <c r="SSQ163" s="288"/>
      <c r="SSR163" s="289"/>
      <c r="SSS163" s="285"/>
      <c r="SST163" s="285"/>
      <c r="SSU163" s="285"/>
      <c r="SSV163" s="285"/>
      <c r="SSW163" s="285"/>
      <c r="SSX163" s="283"/>
      <c r="SSY163" s="284"/>
      <c r="SSZ163" s="285"/>
      <c r="STA163" s="285"/>
      <c r="STB163" s="285"/>
      <c r="STC163" s="285"/>
      <c r="STD163" s="285"/>
      <c r="STE163" s="285"/>
      <c r="STF163" s="285"/>
      <c r="STG163" s="285"/>
      <c r="STH163" s="285"/>
      <c r="STI163" s="286"/>
      <c r="STJ163" s="287"/>
      <c r="STK163" s="287"/>
      <c r="STL163" s="285"/>
      <c r="STM163" s="288"/>
      <c r="STN163" s="288"/>
      <c r="STO163" s="289"/>
      <c r="STP163" s="285"/>
      <c r="STQ163" s="285"/>
      <c r="STR163" s="285"/>
      <c r="STS163" s="285"/>
      <c r="STT163" s="285"/>
      <c r="STU163" s="283"/>
      <c r="STV163" s="284"/>
      <c r="STW163" s="285"/>
      <c r="STX163" s="285"/>
      <c r="STY163" s="285"/>
      <c r="STZ163" s="285"/>
      <c r="SUA163" s="285"/>
      <c r="SUB163" s="285"/>
      <c r="SUC163" s="285"/>
      <c r="SUD163" s="285"/>
      <c r="SUE163" s="285"/>
      <c r="SUF163" s="286"/>
      <c r="SUG163" s="287"/>
      <c r="SUH163" s="287"/>
      <c r="SUI163" s="285"/>
      <c r="SUJ163" s="288"/>
      <c r="SUK163" s="288"/>
      <c r="SUL163" s="289"/>
      <c r="SUM163" s="285"/>
      <c r="SUN163" s="285"/>
      <c r="SUO163" s="285"/>
      <c r="SUP163" s="285"/>
      <c r="SUQ163" s="285"/>
      <c r="SUR163" s="283"/>
      <c r="SUS163" s="284"/>
      <c r="SUT163" s="285"/>
      <c r="SUU163" s="285"/>
      <c r="SUV163" s="285"/>
      <c r="SUW163" s="285"/>
      <c r="SUX163" s="285"/>
      <c r="SUY163" s="285"/>
      <c r="SUZ163" s="285"/>
      <c r="SVA163" s="285"/>
      <c r="SVB163" s="285"/>
      <c r="SVC163" s="286"/>
      <c r="SVD163" s="287"/>
      <c r="SVE163" s="287"/>
      <c r="SVF163" s="285"/>
      <c r="SVG163" s="288"/>
      <c r="SVH163" s="288"/>
      <c r="SVI163" s="289"/>
      <c r="SVJ163" s="285"/>
      <c r="SVK163" s="285"/>
      <c r="SVL163" s="285"/>
      <c r="SVM163" s="285"/>
      <c r="SVN163" s="285"/>
      <c r="SVO163" s="283"/>
      <c r="SVP163" s="284"/>
      <c r="SVQ163" s="285"/>
      <c r="SVR163" s="285"/>
      <c r="SVS163" s="285"/>
      <c r="SVT163" s="285"/>
      <c r="SVU163" s="285"/>
      <c r="SVV163" s="285"/>
      <c r="SVW163" s="285"/>
      <c r="SVX163" s="285"/>
      <c r="SVY163" s="285"/>
      <c r="SVZ163" s="286"/>
      <c r="SWA163" s="287"/>
      <c r="SWB163" s="287"/>
      <c r="SWC163" s="285"/>
      <c r="SWD163" s="288"/>
      <c r="SWE163" s="288"/>
      <c r="SWF163" s="289"/>
      <c r="SWG163" s="285"/>
      <c r="SWH163" s="285"/>
      <c r="SWI163" s="285"/>
      <c r="SWJ163" s="285"/>
      <c r="SWK163" s="285"/>
      <c r="SWL163" s="283"/>
      <c r="SWM163" s="284"/>
      <c r="SWN163" s="285"/>
      <c r="SWO163" s="285"/>
      <c r="SWP163" s="285"/>
      <c r="SWQ163" s="285"/>
      <c r="SWR163" s="285"/>
      <c r="SWS163" s="285"/>
      <c r="SWT163" s="285"/>
      <c r="SWU163" s="285"/>
      <c r="SWV163" s="285"/>
      <c r="SWW163" s="286"/>
      <c r="SWX163" s="287"/>
      <c r="SWY163" s="287"/>
      <c r="SWZ163" s="285"/>
      <c r="SXA163" s="288"/>
      <c r="SXB163" s="288"/>
      <c r="SXC163" s="289"/>
      <c r="SXD163" s="285"/>
      <c r="SXE163" s="285"/>
      <c r="SXF163" s="285"/>
      <c r="SXG163" s="285"/>
      <c r="SXH163" s="285"/>
      <c r="SXI163" s="283"/>
      <c r="SXJ163" s="284"/>
      <c r="SXK163" s="285"/>
      <c r="SXL163" s="285"/>
      <c r="SXM163" s="285"/>
      <c r="SXN163" s="285"/>
      <c r="SXO163" s="285"/>
      <c r="SXP163" s="285"/>
      <c r="SXQ163" s="285"/>
      <c r="SXR163" s="285"/>
      <c r="SXS163" s="285"/>
      <c r="SXT163" s="286"/>
      <c r="SXU163" s="287"/>
      <c r="SXV163" s="287"/>
      <c r="SXW163" s="285"/>
      <c r="SXX163" s="288"/>
      <c r="SXY163" s="288"/>
      <c r="SXZ163" s="289"/>
      <c r="SYA163" s="285"/>
      <c r="SYB163" s="285"/>
      <c r="SYC163" s="285"/>
      <c r="SYD163" s="285"/>
      <c r="SYE163" s="285"/>
      <c r="SYF163" s="283"/>
      <c r="SYG163" s="284"/>
      <c r="SYH163" s="285"/>
      <c r="SYI163" s="285"/>
      <c r="SYJ163" s="285"/>
      <c r="SYK163" s="285"/>
      <c r="SYL163" s="285"/>
      <c r="SYM163" s="285"/>
      <c r="SYN163" s="285"/>
      <c r="SYO163" s="285"/>
      <c r="SYP163" s="285"/>
      <c r="SYQ163" s="286"/>
      <c r="SYR163" s="287"/>
      <c r="SYS163" s="287"/>
      <c r="SYT163" s="285"/>
      <c r="SYU163" s="288"/>
      <c r="SYV163" s="288"/>
      <c r="SYW163" s="289"/>
      <c r="SYX163" s="285"/>
      <c r="SYY163" s="285"/>
      <c r="SYZ163" s="285"/>
      <c r="SZA163" s="285"/>
      <c r="SZB163" s="285"/>
      <c r="SZC163" s="283"/>
      <c r="SZD163" s="284"/>
      <c r="SZE163" s="285"/>
      <c r="SZF163" s="285"/>
      <c r="SZG163" s="285"/>
      <c r="SZH163" s="285"/>
      <c r="SZI163" s="285"/>
      <c r="SZJ163" s="285"/>
      <c r="SZK163" s="285"/>
      <c r="SZL163" s="285"/>
      <c r="SZM163" s="285"/>
      <c r="SZN163" s="286"/>
      <c r="SZO163" s="287"/>
      <c r="SZP163" s="287"/>
      <c r="SZQ163" s="285"/>
      <c r="SZR163" s="288"/>
      <c r="SZS163" s="288"/>
      <c r="SZT163" s="289"/>
      <c r="SZU163" s="285"/>
      <c r="SZV163" s="285"/>
      <c r="SZW163" s="285"/>
      <c r="SZX163" s="285"/>
      <c r="SZY163" s="285"/>
      <c r="SZZ163" s="283"/>
      <c r="TAA163" s="284"/>
      <c r="TAB163" s="285"/>
      <c r="TAC163" s="285"/>
      <c r="TAD163" s="285"/>
      <c r="TAE163" s="285"/>
      <c r="TAF163" s="285"/>
      <c r="TAG163" s="285"/>
      <c r="TAH163" s="285"/>
      <c r="TAI163" s="285"/>
      <c r="TAJ163" s="285"/>
      <c r="TAK163" s="286"/>
      <c r="TAL163" s="287"/>
      <c r="TAM163" s="287"/>
      <c r="TAN163" s="285"/>
      <c r="TAO163" s="288"/>
      <c r="TAP163" s="288"/>
      <c r="TAQ163" s="289"/>
      <c r="TAR163" s="285"/>
      <c r="TAS163" s="285"/>
      <c r="TAT163" s="285"/>
      <c r="TAU163" s="285"/>
      <c r="TAV163" s="285"/>
      <c r="TAW163" s="283"/>
      <c r="TAX163" s="284"/>
      <c r="TAY163" s="285"/>
      <c r="TAZ163" s="285"/>
      <c r="TBA163" s="285"/>
      <c r="TBB163" s="285"/>
      <c r="TBC163" s="285"/>
      <c r="TBD163" s="285"/>
      <c r="TBE163" s="285"/>
      <c r="TBF163" s="285"/>
      <c r="TBG163" s="285"/>
      <c r="TBH163" s="286"/>
      <c r="TBI163" s="287"/>
      <c r="TBJ163" s="287"/>
      <c r="TBK163" s="285"/>
      <c r="TBL163" s="288"/>
      <c r="TBM163" s="288"/>
      <c r="TBN163" s="289"/>
      <c r="TBO163" s="285"/>
      <c r="TBP163" s="285"/>
      <c r="TBQ163" s="285"/>
      <c r="TBR163" s="285"/>
      <c r="TBS163" s="285"/>
      <c r="TBT163" s="283"/>
      <c r="TBU163" s="284"/>
      <c r="TBV163" s="285"/>
      <c r="TBW163" s="285"/>
      <c r="TBX163" s="285"/>
      <c r="TBY163" s="285"/>
      <c r="TBZ163" s="285"/>
      <c r="TCA163" s="285"/>
      <c r="TCB163" s="285"/>
      <c r="TCC163" s="285"/>
      <c r="TCD163" s="285"/>
      <c r="TCE163" s="286"/>
      <c r="TCF163" s="287"/>
      <c r="TCG163" s="287"/>
      <c r="TCH163" s="285"/>
      <c r="TCI163" s="288"/>
      <c r="TCJ163" s="288"/>
      <c r="TCK163" s="289"/>
      <c r="TCL163" s="285"/>
      <c r="TCM163" s="285"/>
      <c r="TCN163" s="285"/>
      <c r="TCO163" s="285"/>
      <c r="TCP163" s="285"/>
      <c r="TCQ163" s="283"/>
      <c r="TCR163" s="284"/>
      <c r="TCS163" s="285"/>
      <c r="TCT163" s="285"/>
      <c r="TCU163" s="285"/>
      <c r="TCV163" s="285"/>
      <c r="TCW163" s="285"/>
      <c r="TCX163" s="285"/>
      <c r="TCY163" s="285"/>
      <c r="TCZ163" s="285"/>
      <c r="TDA163" s="285"/>
      <c r="TDB163" s="286"/>
      <c r="TDC163" s="287"/>
      <c r="TDD163" s="287"/>
      <c r="TDE163" s="285"/>
      <c r="TDF163" s="288"/>
      <c r="TDG163" s="288"/>
      <c r="TDH163" s="289"/>
      <c r="TDI163" s="285"/>
      <c r="TDJ163" s="285"/>
      <c r="TDK163" s="285"/>
      <c r="TDL163" s="285"/>
      <c r="TDM163" s="285"/>
      <c r="TDN163" s="283"/>
      <c r="TDO163" s="284"/>
      <c r="TDP163" s="285"/>
      <c r="TDQ163" s="285"/>
      <c r="TDR163" s="285"/>
      <c r="TDS163" s="285"/>
      <c r="TDT163" s="285"/>
      <c r="TDU163" s="285"/>
      <c r="TDV163" s="285"/>
      <c r="TDW163" s="285"/>
      <c r="TDX163" s="285"/>
      <c r="TDY163" s="286"/>
      <c r="TDZ163" s="287"/>
      <c r="TEA163" s="287"/>
      <c r="TEB163" s="285"/>
      <c r="TEC163" s="288"/>
      <c r="TED163" s="288"/>
      <c r="TEE163" s="289"/>
      <c r="TEF163" s="285"/>
      <c r="TEG163" s="285"/>
      <c r="TEH163" s="285"/>
      <c r="TEI163" s="285"/>
      <c r="TEJ163" s="285"/>
      <c r="TEK163" s="283"/>
      <c r="TEL163" s="284"/>
      <c r="TEM163" s="285"/>
      <c r="TEN163" s="285"/>
      <c r="TEO163" s="285"/>
      <c r="TEP163" s="285"/>
      <c r="TEQ163" s="285"/>
      <c r="TER163" s="285"/>
      <c r="TES163" s="285"/>
      <c r="TET163" s="285"/>
      <c r="TEU163" s="285"/>
      <c r="TEV163" s="286"/>
      <c r="TEW163" s="287"/>
      <c r="TEX163" s="287"/>
      <c r="TEY163" s="285"/>
      <c r="TEZ163" s="288"/>
      <c r="TFA163" s="288"/>
      <c r="TFB163" s="289"/>
      <c r="TFC163" s="285"/>
      <c r="TFD163" s="285"/>
      <c r="TFE163" s="285"/>
      <c r="TFF163" s="285"/>
      <c r="TFG163" s="285"/>
      <c r="TFH163" s="283"/>
      <c r="TFI163" s="284"/>
      <c r="TFJ163" s="285"/>
      <c r="TFK163" s="285"/>
      <c r="TFL163" s="285"/>
      <c r="TFM163" s="285"/>
      <c r="TFN163" s="285"/>
      <c r="TFO163" s="285"/>
      <c r="TFP163" s="285"/>
      <c r="TFQ163" s="285"/>
      <c r="TFR163" s="285"/>
      <c r="TFS163" s="286"/>
      <c r="TFT163" s="287"/>
      <c r="TFU163" s="287"/>
      <c r="TFV163" s="285"/>
      <c r="TFW163" s="288"/>
      <c r="TFX163" s="288"/>
      <c r="TFY163" s="289"/>
      <c r="TFZ163" s="285"/>
      <c r="TGA163" s="285"/>
      <c r="TGB163" s="285"/>
      <c r="TGC163" s="285"/>
      <c r="TGD163" s="285"/>
      <c r="TGE163" s="283"/>
      <c r="TGF163" s="284"/>
      <c r="TGG163" s="285"/>
      <c r="TGH163" s="285"/>
      <c r="TGI163" s="285"/>
      <c r="TGJ163" s="285"/>
      <c r="TGK163" s="285"/>
      <c r="TGL163" s="285"/>
      <c r="TGM163" s="285"/>
      <c r="TGN163" s="285"/>
      <c r="TGO163" s="285"/>
      <c r="TGP163" s="286"/>
      <c r="TGQ163" s="287"/>
      <c r="TGR163" s="287"/>
      <c r="TGS163" s="285"/>
      <c r="TGT163" s="288"/>
      <c r="TGU163" s="288"/>
      <c r="TGV163" s="289"/>
      <c r="TGW163" s="285"/>
      <c r="TGX163" s="285"/>
      <c r="TGY163" s="285"/>
      <c r="TGZ163" s="285"/>
      <c r="THA163" s="285"/>
      <c r="THB163" s="283"/>
      <c r="THC163" s="284"/>
      <c r="THD163" s="285"/>
      <c r="THE163" s="285"/>
      <c r="THF163" s="285"/>
      <c r="THG163" s="285"/>
      <c r="THH163" s="285"/>
      <c r="THI163" s="285"/>
      <c r="THJ163" s="285"/>
      <c r="THK163" s="285"/>
      <c r="THL163" s="285"/>
      <c r="THM163" s="286"/>
      <c r="THN163" s="287"/>
      <c r="THO163" s="287"/>
      <c r="THP163" s="285"/>
      <c r="THQ163" s="288"/>
      <c r="THR163" s="288"/>
      <c r="THS163" s="289"/>
      <c r="THT163" s="285"/>
      <c r="THU163" s="285"/>
      <c r="THV163" s="285"/>
      <c r="THW163" s="285"/>
      <c r="THX163" s="285"/>
      <c r="THY163" s="283"/>
      <c r="THZ163" s="284"/>
      <c r="TIA163" s="285"/>
      <c r="TIB163" s="285"/>
      <c r="TIC163" s="285"/>
      <c r="TID163" s="285"/>
      <c r="TIE163" s="285"/>
      <c r="TIF163" s="285"/>
      <c r="TIG163" s="285"/>
      <c r="TIH163" s="285"/>
      <c r="TII163" s="285"/>
      <c r="TIJ163" s="286"/>
      <c r="TIK163" s="287"/>
      <c r="TIL163" s="287"/>
      <c r="TIM163" s="285"/>
      <c r="TIN163" s="288"/>
      <c r="TIO163" s="288"/>
      <c r="TIP163" s="289"/>
      <c r="TIQ163" s="285"/>
      <c r="TIR163" s="285"/>
      <c r="TIS163" s="285"/>
      <c r="TIT163" s="285"/>
      <c r="TIU163" s="285"/>
      <c r="TIV163" s="283"/>
      <c r="TIW163" s="284"/>
      <c r="TIX163" s="285"/>
      <c r="TIY163" s="285"/>
      <c r="TIZ163" s="285"/>
      <c r="TJA163" s="285"/>
      <c r="TJB163" s="285"/>
      <c r="TJC163" s="285"/>
      <c r="TJD163" s="285"/>
      <c r="TJE163" s="285"/>
      <c r="TJF163" s="285"/>
      <c r="TJG163" s="286"/>
      <c r="TJH163" s="287"/>
      <c r="TJI163" s="287"/>
      <c r="TJJ163" s="285"/>
      <c r="TJK163" s="288"/>
      <c r="TJL163" s="288"/>
      <c r="TJM163" s="289"/>
      <c r="TJN163" s="285"/>
      <c r="TJO163" s="285"/>
      <c r="TJP163" s="285"/>
      <c r="TJQ163" s="285"/>
      <c r="TJR163" s="285"/>
      <c r="TJS163" s="283"/>
      <c r="TJT163" s="284"/>
      <c r="TJU163" s="285"/>
      <c r="TJV163" s="285"/>
      <c r="TJW163" s="285"/>
      <c r="TJX163" s="285"/>
      <c r="TJY163" s="285"/>
      <c r="TJZ163" s="285"/>
      <c r="TKA163" s="285"/>
      <c r="TKB163" s="285"/>
      <c r="TKC163" s="285"/>
      <c r="TKD163" s="286"/>
      <c r="TKE163" s="287"/>
      <c r="TKF163" s="287"/>
      <c r="TKG163" s="285"/>
      <c r="TKH163" s="288"/>
      <c r="TKI163" s="288"/>
      <c r="TKJ163" s="289"/>
      <c r="TKK163" s="285"/>
      <c r="TKL163" s="285"/>
      <c r="TKM163" s="285"/>
      <c r="TKN163" s="285"/>
      <c r="TKO163" s="285"/>
      <c r="TKP163" s="283"/>
      <c r="TKQ163" s="284"/>
      <c r="TKR163" s="285"/>
      <c r="TKS163" s="285"/>
      <c r="TKT163" s="285"/>
      <c r="TKU163" s="285"/>
      <c r="TKV163" s="285"/>
      <c r="TKW163" s="285"/>
      <c r="TKX163" s="285"/>
      <c r="TKY163" s="285"/>
      <c r="TKZ163" s="285"/>
      <c r="TLA163" s="286"/>
      <c r="TLB163" s="287"/>
      <c r="TLC163" s="287"/>
      <c r="TLD163" s="285"/>
      <c r="TLE163" s="288"/>
      <c r="TLF163" s="288"/>
      <c r="TLG163" s="289"/>
      <c r="TLH163" s="285"/>
      <c r="TLI163" s="285"/>
      <c r="TLJ163" s="285"/>
      <c r="TLK163" s="285"/>
      <c r="TLL163" s="285"/>
      <c r="TLM163" s="283"/>
      <c r="TLN163" s="284"/>
      <c r="TLO163" s="285"/>
      <c r="TLP163" s="285"/>
      <c r="TLQ163" s="285"/>
      <c r="TLR163" s="285"/>
      <c r="TLS163" s="285"/>
      <c r="TLT163" s="285"/>
      <c r="TLU163" s="285"/>
      <c r="TLV163" s="285"/>
      <c r="TLW163" s="285"/>
      <c r="TLX163" s="286"/>
      <c r="TLY163" s="287"/>
      <c r="TLZ163" s="287"/>
      <c r="TMA163" s="285"/>
      <c r="TMB163" s="288"/>
      <c r="TMC163" s="288"/>
      <c r="TMD163" s="289"/>
      <c r="TME163" s="285"/>
      <c r="TMF163" s="285"/>
      <c r="TMG163" s="285"/>
      <c r="TMH163" s="285"/>
      <c r="TMI163" s="285"/>
      <c r="TMJ163" s="283"/>
      <c r="TMK163" s="284"/>
      <c r="TML163" s="285"/>
      <c r="TMM163" s="285"/>
      <c r="TMN163" s="285"/>
      <c r="TMO163" s="285"/>
      <c r="TMP163" s="285"/>
      <c r="TMQ163" s="285"/>
      <c r="TMR163" s="285"/>
      <c r="TMS163" s="285"/>
      <c r="TMT163" s="285"/>
      <c r="TMU163" s="286"/>
      <c r="TMV163" s="287"/>
      <c r="TMW163" s="287"/>
      <c r="TMX163" s="285"/>
      <c r="TMY163" s="288"/>
      <c r="TMZ163" s="288"/>
      <c r="TNA163" s="289"/>
      <c r="TNB163" s="285"/>
      <c r="TNC163" s="285"/>
      <c r="TND163" s="285"/>
      <c r="TNE163" s="285"/>
      <c r="TNF163" s="285"/>
      <c r="TNG163" s="283"/>
      <c r="TNH163" s="284"/>
      <c r="TNI163" s="285"/>
      <c r="TNJ163" s="285"/>
      <c r="TNK163" s="285"/>
      <c r="TNL163" s="285"/>
      <c r="TNM163" s="285"/>
      <c r="TNN163" s="285"/>
      <c r="TNO163" s="285"/>
      <c r="TNP163" s="285"/>
      <c r="TNQ163" s="285"/>
      <c r="TNR163" s="286"/>
      <c r="TNS163" s="287"/>
      <c r="TNT163" s="287"/>
      <c r="TNU163" s="285"/>
      <c r="TNV163" s="288"/>
      <c r="TNW163" s="288"/>
      <c r="TNX163" s="289"/>
      <c r="TNY163" s="285"/>
      <c r="TNZ163" s="285"/>
      <c r="TOA163" s="285"/>
      <c r="TOB163" s="285"/>
      <c r="TOC163" s="285"/>
      <c r="TOD163" s="283"/>
      <c r="TOE163" s="284"/>
      <c r="TOF163" s="285"/>
      <c r="TOG163" s="285"/>
      <c r="TOH163" s="285"/>
      <c r="TOI163" s="285"/>
      <c r="TOJ163" s="285"/>
      <c r="TOK163" s="285"/>
      <c r="TOL163" s="285"/>
      <c r="TOM163" s="285"/>
      <c r="TON163" s="285"/>
      <c r="TOO163" s="286"/>
      <c r="TOP163" s="287"/>
      <c r="TOQ163" s="287"/>
      <c r="TOR163" s="285"/>
      <c r="TOS163" s="288"/>
      <c r="TOT163" s="288"/>
      <c r="TOU163" s="289"/>
      <c r="TOV163" s="285"/>
      <c r="TOW163" s="285"/>
      <c r="TOX163" s="285"/>
      <c r="TOY163" s="285"/>
      <c r="TOZ163" s="285"/>
      <c r="TPA163" s="283"/>
      <c r="TPB163" s="284"/>
      <c r="TPC163" s="285"/>
      <c r="TPD163" s="285"/>
      <c r="TPE163" s="285"/>
      <c r="TPF163" s="285"/>
      <c r="TPG163" s="285"/>
      <c r="TPH163" s="285"/>
      <c r="TPI163" s="285"/>
      <c r="TPJ163" s="285"/>
      <c r="TPK163" s="285"/>
      <c r="TPL163" s="286"/>
      <c r="TPM163" s="287"/>
      <c r="TPN163" s="287"/>
      <c r="TPO163" s="285"/>
      <c r="TPP163" s="288"/>
      <c r="TPQ163" s="288"/>
      <c r="TPR163" s="289"/>
      <c r="TPS163" s="285"/>
      <c r="TPT163" s="285"/>
      <c r="TPU163" s="285"/>
      <c r="TPV163" s="285"/>
      <c r="TPW163" s="285"/>
      <c r="TPX163" s="283"/>
      <c r="TPY163" s="284"/>
      <c r="TPZ163" s="285"/>
      <c r="TQA163" s="285"/>
      <c r="TQB163" s="285"/>
      <c r="TQC163" s="285"/>
      <c r="TQD163" s="285"/>
      <c r="TQE163" s="285"/>
      <c r="TQF163" s="285"/>
      <c r="TQG163" s="285"/>
      <c r="TQH163" s="285"/>
      <c r="TQI163" s="286"/>
      <c r="TQJ163" s="287"/>
      <c r="TQK163" s="287"/>
      <c r="TQL163" s="285"/>
      <c r="TQM163" s="288"/>
      <c r="TQN163" s="288"/>
      <c r="TQO163" s="289"/>
      <c r="TQP163" s="285"/>
      <c r="TQQ163" s="285"/>
      <c r="TQR163" s="285"/>
      <c r="TQS163" s="285"/>
      <c r="TQT163" s="285"/>
      <c r="TQU163" s="283"/>
      <c r="TQV163" s="284"/>
      <c r="TQW163" s="285"/>
      <c r="TQX163" s="285"/>
      <c r="TQY163" s="285"/>
      <c r="TQZ163" s="285"/>
      <c r="TRA163" s="285"/>
      <c r="TRB163" s="285"/>
      <c r="TRC163" s="285"/>
      <c r="TRD163" s="285"/>
      <c r="TRE163" s="285"/>
      <c r="TRF163" s="286"/>
      <c r="TRG163" s="287"/>
      <c r="TRH163" s="287"/>
      <c r="TRI163" s="285"/>
      <c r="TRJ163" s="288"/>
      <c r="TRK163" s="288"/>
      <c r="TRL163" s="289"/>
      <c r="TRM163" s="285"/>
      <c r="TRN163" s="285"/>
      <c r="TRO163" s="285"/>
      <c r="TRP163" s="285"/>
      <c r="TRQ163" s="285"/>
      <c r="TRR163" s="283"/>
      <c r="TRS163" s="284"/>
      <c r="TRT163" s="285"/>
      <c r="TRU163" s="285"/>
      <c r="TRV163" s="285"/>
      <c r="TRW163" s="285"/>
      <c r="TRX163" s="285"/>
      <c r="TRY163" s="285"/>
      <c r="TRZ163" s="285"/>
      <c r="TSA163" s="285"/>
      <c r="TSB163" s="285"/>
      <c r="TSC163" s="286"/>
      <c r="TSD163" s="287"/>
      <c r="TSE163" s="287"/>
      <c r="TSF163" s="285"/>
      <c r="TSG163" s="288"/>
      <c r="TSH163" s="288"/>
      <c r="TSI163" s="289"/>
      <c r="TSJ163" s="285"/>
      <c r="TSK163" s="285"/>
      <c r="TSL163" s="285"/>
      <c r="TSM163" s="285"/>
      <c r="TSN163" s="285"/>
      <c r="TSO163" s="283"/>
      <c r="TSP163" s="284"/>
      <c r="TSQ163" s="285"/>
      <c r="TSR163" s="285"/>
      <c r="TSS163" s="285"/>
      <c r="TST163" s="285"/>
      <c r="TSU163" s="285"/>
      <c r="TSV163" s="285"/>
      <c r="TSW163" s="285"/>
      <c r="TSX163" s="285"/>
      <c r="TSY163" s="285"/>
      <c r="TSZ163" s="286"/>
      <c r="TTA163" s="287"/>
      <c r="TTB163" s="287"/>
      <c r="TTC163" s="285"/>
      <c r="TTD163" s="288"/>
      <c r="TTE163" s="288"/>
      <c r="TTF163" s="289"/>
      <c r="TTG163" s="285"/>
      <c r="TTH163" s="285"/>
      <c r="TTI163" s="285"/>
      <c r="TTJ163" s="285"/>
      <c r="TTK163" s="285"/>
      <c r="TTL163" s="283"/>
      <c r="TTM163" s="284"/>
      <c r="TTN163" s="285"/>
      <c r="TTO163" s="285"/>
      <c r="TTP163" s="285"/>
      <c r="TTQ163" s="285"/>
      <c r="TTR163" s="285"/>
      <c r="TTS163" s="285"/>
      <c r="TTT163" s="285"/>
      <c r="TTU163" s="285"/>
      <c r="TTV163" s="285"/>
      <c r="TTW163" s="286"/>
      <c r="TTX163" s="287"/>
      <c r="TTY163" s="287"/>
      <c r="TTZ163" s="285"/>
      <c r="TUA163" s="288"/>
      <c r="TUB163" s="288"/>
      <c r="TUC163" s="289"/>
      <c r="TUD163" s="285"/>
      <c r="TUE163" s="285"/>
      <c r="TUF163" s="285"/>
      <c r="TUG163" s="285"/>
      <c r="TUH163" s="285"/>
      <c r="TUI163" s="283"/>
      <c r="TUJ163" s="284"/>
      <c r="TUK163" s="285"/>
      <c r="TUL163" s="285"/>
      <c r="TUM163" s="285"/>
      <c r="TUN163" s="285"/>
      <c r="TUO163" s="285"/>
      <c r="TUP163" s="285"/>
      <c r="TUQ163" s="285"/>
      <c r="TUR163" s="285"/>
      <c r="TUS163" s="285"/>
      <c r="TUT163" s="286"/>
      <c r="TUU163" s="287"/>
      <c r="TUV163" s="287"/>
      <c r="TUW163" s="285"/>
      <c r="TUX163" s="288"/>
      <c r="TUY163" s="288"/>
      <c r="TUZ163" s="289"/>
      <c r="TVA163" s="285"/>
      <c r="TVB163" s="285"/>
      <c r="TVC163" s="285"/>
      <c r="TVD163" s="285"/>
      <c r="TVE163" s="285"/>
      <c r="TVF163" s="283"/>
      <c r="TVG163" s="284"/>
      <c r="TVH163" s="285"/>
      <c r="TVI163" s="285"/>
      <c r="TVJ163" s="285"/>
      <c r="TVK163" s="285"/>
      <c r="TVL163" s="285"/>
      <c r="TVM163" s="285"/>
      <c r="TVN163" s="285"/>
      <c r="TVO163" s="285"/>
      <c r="TVP163" s="285"/>
      <c r="TVQ163" s="286"/>
      <c r="TVR163" s="287"/>
      <c r="TVS163" s="287"/>
      <c r="TVT163" s="285"/>
      <c r="TVU163" s="288"/>
      <c r="TVV163" s="288"/>
      <c r="TVW163" s="289"/>
      <c r="TVX163" s="285"/>
      <c r="TVY163" s="285"/>
      <c r="TVZ163" s="285"/>
      <c r="TWA163" s="285"/>
      <c r="TWB163" s="285"/>
      <c r="TWC163" s="283"/>
      <c r="TWD163" s="284"/>
      <c r="TWE163" s="285"/>
      <c r="TWF163" s="285"/>
      <c r="TWG163" s="285"/>
      <c r="TWH163" s="285"/>
      <c r="TWI163" s="285"/>
      <c r="TWJ163" s="285"/>
      <c r="TWK163" s="285"/>
      <c r="TWL163" s="285"/>
      <c r="TWM163" s="285"/>
      <c r="TWN163" s="286"/>
      <c r="TWO163" s="287"/>
      <c r="TWP163" s="287"/>
      <c r="TWQ163" s="285"/>
      <c r="TWR163" s="288"/>
      <c r="TWS163" s="288"/>
      <c r="TWT163" s="289"/>
      <c r="TWU163" s="285"/>
      <c r="TWV163" s="285"/>
      <c r="TWW163" s="285"/>
      <c r="TWX163" s="285"/>
      <c r="TWY163" s="285"/>
      <c r="TWZ163" s="283"/>
      <c r="TXA163" s="284"/>
      <c r="TXB163" s="285"/>
      <c r="TXC163" s="285"/>
      <c r="TXD163" s="285"/>
      <c r="TXE163" s="285"/>
      <c r="TXF163" s="285"/>
      <c r="TXG163" s="285"/>
      <c r="TXH163" s="285"/>
      <c r="TXI163" s="285"/>
      <c r="TXJ163" s="285"/>
      <c r="TXK163" s="286"/>
      <c r="TXL163" s="287"/>
      <c r="TXM163" s="287"/>
      <c r="TXN163" s="285"/>
      <c r="TXO163" s="288"/>
      <c r="TXP163" s="288"/>
      <c r="TXQ163" s="289"/>
      <c r="TXR163" s="285"/>
      <c r="TXS163" s="285"/>
      <c r="TXT163" s="285"/>
      <c r="TXU163" s="285"/>
      <c r="TXV163" s="285"/>
      <c r="TXW163" s="283"/>
      <c r="TXX163" s="284"/>
      <c r="TXY163" s="285"/>
      <c r="TXZ163" s="285"/>
      <c r="TYA163" s="285"/>
      <c r="TYB163" s="285"/>
      <c r="TYC163" s="285"/>
      <c r="TYD163" s="285"/>
      <c r="TYE163" s="285"/>
      <c r="TYF163" s="285"/>
      <c r="TYG163" s="285"/>
      <c r="TYH163" s="286"/>
      <c r="TYI163" s="287"/>
      <c r="TYJ163" s="287"/>
      <c r="TYK163" s="285"/>
      <c r="TYL163" s="288"/>
      <c r="TYM163" s="288"/>
      <c r="TYN163" s="289"/>
      <c r="TYO163" s="285"/>
      <c r="TYP163" s="285"/>
      <c r="TYQ163" s="285"/>
      <c r="TYR163" s="285"/>
      <c r="TYS163" s="285"/>
      <c r="TYT163" s="283"/>
      <c r="TYU163" s="284"/>
      <c r="TYV163" s="285"/>
      <c r="TYW163" s="285"/>
      <c r="TYX163" s="285"/>
      <c r="TYY163" s="285"/>
      <c r="TYZ163" s="285"/>
      <c r="TZA163" s="285"/>
      <c r="TZB163" s="285"/>
      <c r="TZC163" s="285"/>
      <c r="TZD163" s="285"/>
      <c r="TZE163" s="286"/>
      <c r="TZF163" s="287"/>
      <c r="TZG163" s="287"/>
      <c r="TZH163" s="285"/>
      <c r="TZI163" s="288"/>
      <c r="TZJ163" s="288"/>
      <c r="TZK163" s="289"/>
      <c r="TZL163" s="285"/>
      <c r="TZM163" s="285"/>
      <c r="TZN163" s="285"/>
      <c r="TZO163" s="285"/>
      <c r="TZP163" s="285"/>
      <c r="TZQ163" s="283"/>
      <c r="TZR163" s="284"/>
      <c r="TZS163" s="285"/>
      <c r="TZT163" s="285"/>
      <c r="TZU163" s="285"/>
      <c r="TZV163" s="285"/>
      <c r="TZW163" s="285"/>
      <c r="TZX163" s="285"/>
      <c r="TZY163" s="285"/>
      <c r="TZZ163" s="285"/>
      <c r="UAA163" s="285"/>
      <c r="UAB163" s="286"/>
      <c r="UAC163" s="287"/>
      <c r="UAD163" s="287"/>
      <c r="UAE163" s="285"/>
      <c r="UAF163" s="288"/>
      <c r="UAG163" s="288"/>
      <c r="UAH163" s="289"/>
      <c r="UAI163" s="285"/>
      <c r="UAJ163" s="285"/>
      <c r="UAK163" s="285"/>
      <c r="UAL163" s="285"/>
      <c r="UAM163" s="285"/>
      <c r="UAN163" s="283"/>
      <c r="UAO163" s="284"/>
      <c r="UAP163" s="285"/>
      <c r="UAQ163" s="285"/>
      <c r="UAR163" s="285"/>
      <c r="UAS163" s="285"/>
      <c r="UAT163" s="285"/>
      <c r="UAU163" s="285"/>
      <c r="UAV163" s="285"/>
      <c r="UAW163" s="285"/>
      <c r="UAX163" s="285"/>
      <c r="UAY163" s="286"/>
      <c r="UAZ163" s="287"/>
      <c r="UBA163" s="287"/>
      <c r="UBB163" s="285"/>
      <c r="UBC163" s="288"/>
      <c r="UBD163" s="288"/>
      <c r="UBE163" s="289"/>
      <c r="UBF163" s="285"/>
      <c r="UBG163" s="285"/>
      <c r="UBH163" s="285"/>
      <c r="UBI163" s="285"/>
      <c r="UBJ163" s="285"/>
      <c r="UBK163" s="283"/>
      <c r="UBL163" s="284"/>
      <c r="UBM163" s="285"/>
      <c r="UBN163" s="285"/>
      <c r="UBO163" s="285"/>
      <c r="UBP163" s="285"/>
      <c r="UBQ163" s="285"/>
      <c r="UBR163" s="285"/>
      <c r="UBS163" s="285"/>
      <c r="UBT163" s="285"/>
      <c r="UBU163" s="285"/>
      <c r="UBV163" s="286"/>
      <c r="UBW163" s="287"/>
      <c r="UBX163" s="287"/>
      <c r="UBY163" s="285"/>
      <c r="UBZ163" s="288"/>
      <c r="UCA163" s="288"/>
      <c r="UCB163" s="289"/>
      <c r="UCC163" s="285"/>
      <c r="UCD163" s="285"/>
      <c r="UCE163" s="285"/>
      <c r="UCF163" s="285"/>
      <c r="UCG163" s="285"/>
      <c r="UCH163" s="283"/>
      <c r="UCI163" s="284"/>
      <c r="UCJ163" s="285"/>
      <c r="UCK163" s="285"/>
      <c r="UCL163" s="285"/>
      <c r="UCM163" s="285"/>
      <c r="UCN163" s="285"/>
      <c r="UCO163" s="285"/>
      <c r="UCP163" s="285"/>
      <c r="UCQ163" s="285"/>
      <c r="UCR163" s="285"/>
      <c r="UCS163" s="286"/>
      <c r="UCT163" s="287"/>
      <c r="UCU163" s="287"/>
      <c r="UCV163" s="285"/>
      <c r="UCW163" s="288"/>
      <c r="UCX163" s="288"/>
      <c r="UCY163" s="289"/>
      <c r="UCZ163" s="285"/>
      <c r="UDA163" s="285"/>
      <c r="UDB163" s="285"/>
      <c r="UDC163" s="285"/>
      <c r="UDD163" s="285"/>
      <c r="UDE163" s="283"/>
      <c r="UDF163" s="284"/>
      <c r="UDG163" s="285"/>
      <c r="UDH163" s="285"/>
      <c r="UDI163" s="285"/>
      <c r="UDJ163" s="285"/>
      <c r="UDK163" s="285"/>
      <c r="UDL163" s="285"/>
      <c r="UDM163" s="285"/>
      <c r="UDN163" s="285"/>
      <c r="UDO163" s="285"/>
      <c r="UDP163" s="286"/>
      <c r="UDQ163" s="287"/>
      <c r="UDR163" s="287"/>
      <c r="UDS163" s="285"/>
      <c r="UDT163" s="288"/>
      <c r="UDU163" s="288"/>
      <c r="UDV163" s="289"/>
      <c r="UDW163" s="285"/>
      <c r="UDX163" s="285"/>
      <c r="UDY163" s="285"/>
      <c r="UDZ163" s="285"/>
      <c r="UEA163" s="285"/>
      <c r="UEB163" s="283"/>
      <c r="UEC163" s="284"/>
      <c r="UED163" s="285"/>
      <c r="UEE163" s="285"/>
      <c r="UEF163" s="285"/>
      <c r="UEG163" s="285"/>
      <c r="UEH163" s="285"/>
      <c r="UEI163" s="285"/>
      <c r="UEJ163" s="285"/>
      <c r="UEK163" s="285"/>
      <c r="UEL163" s="285"/>
      <c r="UEM163" s="286"/>
      <c r="UEN163" s="287"/>
      <c r="UEO163" s="287"/>
      <c r="UEP163" s="285"/>
      <c r="UEQ163" s="288"/>
      <c r="UER163" s="288"/>
      <c r="UES163" s="289"/>
      <c r="UET163" s="285"/>
      <c r="UEU163" s="285"/>
      <c r="UEV163" s="285"/>
      <c r="UEW163" s="285"/>
      <c r="UEX163" s="285"/>
      <c r="UEY163" s="283"/>
      <c r="UEZ163" s="284"/>
      <c r="UFA163" s="285"/>
      <c r="UFB163" s="285"/>
      <c r="UFC163" s="285"/>
      <c r="UFD163" s="285"/>
      <c r="UFE163" s="285"/>
      <c r="UFF163" s="285"/>
      <c r="UFG163" s="285"/>
      <c r="UFH163" s="285"/>
      <c r="UFI163" s="285"/>
      <c r="UFJ163" s="286"/>
      <c r="UFK163" s="287"/>
      <c r="UFL163" s="287"/>
      <c r="UFM163" s="285"/>
      <c r="UFN163" s="288"/>
      <c r="UFO163" s="288"/>
      <c r="UFP163" s="289"/>
      <c r="UFQ163" s="285"/>
      <c r="UFR163" s="285"/>
      <c r="UFS163" s="285"/>
      <c r="UFT163" s="285"/>
      <c r="UFU163" s="285"/>
      <c r="UFV163" s="283"/>
      <c r="UFW163" s="284"/>
      <c r="UFX163" s="285"/>
      <c r="UFY163" s="285"/>
      <c r="UFZ163" s="285"/>
      <c r="UGA163" s="285"/>
      <c r="UGB163" s="285"/>
      <c r="UGC163" s="285"/>
      <c r="UGD163" s="285"/>
      <c r="UGE163" s="285"/>
      <c r="UGF163" s="285"/>
      <c r="UGG163" s="286"/>
      <c r="UGH163" s="287"/>
      <c r="UGI163" s="287"/>
      <c r="UGJ163" s="285"/>
      <c r="UGK163" s="288"/>
      <c r="UGL163" s="288"/>
      <c r="UGM163" s="289"/>
      <c r="UGN163" s="285"/>
      <c r="UGO163" s="285"/>
      <c r="UGP163" s="285"/>
      <c r="UGQ163" s="285"/>
      <c r="UGR163" s="285"/>
      <c r="UGS163" s="283"/>
      <c r="UGT163" s="284"/>
      <c r="UGU163" s="285"/>
      <c r="UGV163" s="285"/>
      <c r="UGW163" s="285"/>
      <c r="UGX163" s="285"/>
      <c r="UGY163" s="285"/>
      <c r="UGZ163" s="285"/>
      <c r="UHA163" s="285"/>
      <c r="UHB163" s="285"/>
      <c r="UHC163" s="285"/>
      <c r="UHD163" s="286"/>
      <c r="UHE163" s="287"/>
      <c r="UHF163" s="287"/>
      <c r="UHG163" s="285"/>
      <c r="UHH163" s="288"/>
      <c r="UHI163" s="288"/>
      <c r="UHJ163" s="289"/>
      <c r="UHK163" s="285"/>
      <c r="UHL163" s="285"/>
      <c r="UHM163" s="285"/>
      <c r="UHN163" s="285"/>
      <c r="UHO163" s="285"/>
      <c r="UHP163" s="283"/>
      <c r="UHQ163" s="284"/>
      <c r="UHR163" s="285"/>
      <c r="UHS163" s="285"/>
      <c r="UHT163" s="285"/>
      <c r="UHU163" s="285"/>
      <c r="UHV163" s="285"/>
      <c r="UHW163" s="285"/>
      <c r="UHX163" s="285"/>
      <c r="UHY163" s="285"/>
      <c r="UHZ163" s="285"/>
      <c r="UIA163" s="286"/>
      <c r="UIB163" s="287"/>
      <c r="UIC163" s="287"/>
      <c r="UID163" s="285"/>
      <c r="UIE163" s="288"/>
      <c r="UIF163" s="288"/>
      <c r="UIG163" s="289"/>
      <c r="UIH163" s="285"/>
      <c r="UII163" s="285"/>
      <c r="UIJ163" s="285"/>
      <c r="UIK163" s="285"/>
      <c r="UIL163" s="285"/>
      <c r="UIM163" s="283"/>
      <c r="UIN163" s="284"/>
      <c r="UIO163" s="285"/>
      <c r="UIP163" s="285"/>
      <c r="UIQ163" s="285"/>
      <c r="UIR163" s="285"/>
      <c r="UIS163" s="285"/>
      <c r="UIT163" s="285"/>
      <c r="UIU163" s="285"/>
      <c r="UIV163" s="285"/>
      <c r="UIW163" s="285"/>
      <c r="UIX163" s="286"/>
      <c r="UIY163" s="287"/>
      <c r="UIZ163" s="287"/>
      <c r="UJA163" s="285"/>
      <c r="UJB163" s="288"/>
      <c r="UJC163" s="288"/>
      <c r="UJD163" s="289"/>
      <c r="UJE163" s="285"/>
      <c r="UJF163" s="285"/>
      <c r="UJG163" s="285"/>
      <c r="UJH163" s="285"/>
      <c r="UJI163" s="285"/>
      <c r="UJJ163" s="283"/>
      <c r="UJK163" s="284"/>
      <c r="UJL163" s="285"/>
      <c r="UJM163" s="285"/>
      <c r="UJN163" s="285"/>
      <c r="UJO163" s="285"/>
      <c r="UJP163" s="285"/>
      <c r="UJQ163" s="285"/>
      <c r="UJR163" s="285"/>
      <c r="UJS163" s="285"/>
      <c r="UJT163" s="285"/>
      <c r="UJU163" s="286"/>
      <c r="UJV163" s="287"/>
      <c r="UJW163" s="287"/>
      <c r="UJX163" s="285"/>
      <c r="UJY163" s="288"/>
      <c r="UJZ163" s="288"/>
      <c r="UKA163" s="289"/>
      <c r="UKB163" s="285"/>
      <c r="UKC163" s="285"/>
      <c r="UKD163" s="285"/>
      <c r="UKE163" s="285"/>
      <c r="UKF163" s="285"/>
      <c r="UKG163" s="283"/>
      <c r="UKH163" s="284"/>
      <c r="UKI163" s="285"/>
      <c r="UKJ163" s="285"/>
      <c r="UKK163" s="285"/>
      <c r="UKL163" s="285"/>
      <c r="UKM163" s="285"/>
      <c r="UKN163" s="285"/>
      <c r="UKO163" s="285"/>
      <c r="UKP163" s="285"/>
      <c r="UKQ163" s="285"/>
      <c r="UKR163" s="286"/>
      <c r="UKS163" s="287"/>
      <c r="UKT163" s="287"/>
      <c r="UKU163" s="285"/>
      <c r="UKV163" s="288"/>
      <c r="UKW163" s="288"/>
      <c r="UKX163" s="289"/>
      <c r="UKY163" s="285"/>
      <c r="UKZ163" s="285"/>
      <c r="ULA163" s="285"/>
      <c r="ULB163" s="285"/>
      <c r="ULC163" s="285"/>
      <c r="ULD163" s="283"/>
      <c r="ULE163" s="284"/>
      <c r="ULF163" s="285"/>
      <c r="ULG163" s="285"/>
      <c r="ULH163" s="285"/>
      <c r="ULI163" s="285"/>
      <c r="ULJ163" s="285"/>
      <c r="ULK163" s="285"/>
      <c r="ULL163" s="285"/>
      <c r="ULM163" s="285"/>
      <c r="ULN163" s="285"/>
      <c r="ULO163" s="286"/>
      <c r="ULP163" s="287"/>
      <c r="ULQ163" s="287"/>
      <c r="ULR163" s="285"/>
      <c r="ULS163" s="288"/>
      <c r="ULT163" s="288"/>
      <c r="ULU163" s="289"/>
      <c r="ULV163" s="285"/>
      <c r="ULW163" s="285"/>
      <c r="ULX163" s="285"/>
      <c r="ULY163" s="285"/>
      <c r="ULZ163" s="285"/>
      <c r="UMA163" s="283"/>
      <c r="UMB163" s="284"/>
      <c r="UMC163" s="285"/>
      <c r="UMD163" s="285"/>
      <c r="UME163" s="285"/>
      <c r="UMF163" s="285"/>
      <c r="UMG163" s="285"/>
      <c r="UMH163" s="285"/>
      <c r="UMI163" s="285"/>
      <c r="UMJ163" s="285"/>
      <c r="UMK163" s="285"/>
      <c r="UML163" s="286"/>
      <c r="UMM163" s="287"/>
      <c r="UMN163" s="287"/>
      <c r="UMO163" s="285"/>
      <c r="UMP163" s="288"/>
      <c r="UMQ163" s="288"/>
      <c r="UMR163" s="289"/>
      <c r="UMS163" s="285"/>
      <c r="UMT163" s="285"/>
      <c r="UMU163" s="285"/>
      <c r="UMV163" s="285"/>
      <c r="UMW163" s="285"/>
      <c r="UMX163" s="283"/>
      <c r="UMY163" s="284"/>
      <c r="UMZ163" s="285"/>
      <c r="UNA163" s="285"/>
      <c r="UNB163" s="285"/>
      <c r="UNC163" s="285"/>
      <c r="UND163" s="285"/>
      <c r="UNE163" s="285"/>
      <c r="UNF163" s="285"/>
      <c r="UNG163" s="285"/>
      <c r="UNH163" s="285"/>
      <c r="UNI163" s="286"/>
      <c r="UNJ163" s="287"/>
      <c r="UNK163" s="287"/>
      <c r="UNL163" s="285"/>
      <c r="UNM163" s="288"/>
      <c r="UNN163" s="288"/>
      <c r="UNO163" s="289"/>
      <c r="UNP163" s="285"/>
      <c r="UNQ163" s="285"/>
      <c r="UNR163" s="285"/>
      <c r="UNS163" s="285"/>
      <c r="UNT163" s="285"/>
      <c r="UNU163" s="283"/>
      <c r="UNV163" s="284"/>
      <c r="UNW163" s="285"/>
      <c r="UNX163" s="285"/>
      <c r="UNY163" s="285"/>
      <c r="UNZ163" s="285"/>
      <c r="UOA163" s="285"/>
      <c r="UOB163" s="285"/>
      <c r="UOC163" s="285"/>
      <c r="UOD163" s="285"/>
      <c r="UOE163" s="285"/>
      <c r="UOF163" s="286"/>
      <c r="UOG163" s="287"/>
      <c r="UOH163" s="287"/>
      <c r="UOI163" s="285"/>
      <c r="UOJ163" s="288"/>
      <c r="UOK163" s="288"/>
      <c r="UOL163" s="289"/>
      <c r="UOM163" s="285"/>
      <c r="UON163" s="285"/>
      <c r="UOO163" s="285"/>
      <c r="UOP163" s="285"/>
      <c r="UOQ163" s="285"/>
      <c r="UOR163" s="283"/>
      <c r="UOS163" s="284"/>
      <c r="UOT163" s="285"/>
      <c r="UOU163" s="285"/>
      <c r="UOV163" s="285"/>
      <c r="UOW163" s="285"/>
      <c r="UOX163" s="285"/>
      <c r="UOY163" s="285"/>
      <c r="UOZ163" s="285"/>
      <c r="UPA163" s="285"/>
      <c r="UPB163" s="285"/>
      <c r="UPC163" s="286"/>
      <c r="UPD163" s="287"/>
      <c r="UPE163" s="287"/>
      <c r="UPF163" s="285"/>
      <c r="UPG163" s="288"/>
      <c r="UPH163" s="288"/>
      <c r="UPI163" s="289"/>
      <c r="UPJ163" s="285"/>
      <c r="UPK163" s="285"/>
      <c r="UPL163" s="285"/>
      <c r="UPM163" s="285"/>
      <c r="UPN163" s="285"/>
      <c r="UPO163" s="283"/>
      <c r="UPP163" s="284"/>
      <c r="UPQ163" s="285"/>
      <c r="UPR163" s="285"/>
      <c r="UPS163" s="285"/>
      <c r="UPT163" s="285"/>
      <c r="UPU163" s="285"/>
      <c r="UPV163" s="285"/>
      <c r="UPW163" s="285"/>
      <c r="UPX163" s="285"/>
      <c r="UPY163" s="285"/>
      <c r="UPZ163" s="286"/>
      <c r="UQA163" s="287"/>
      <c r="UQB163" s="287"/>
      <c r="UQC163" s="285"/>
      <c r="UQD163" s="288"/>
      <c r="UQE163" s="288"/>
      <c r="UQF163" s="289"/>
      <c r="UQG163" s="285"/>
      <c r="UQH163" s="285"/>
      <c r="UQI163" s="285"/>
      <c r="UQJ163" s="285"/>
      <c r="UQK163" s="285"/>
      <c r="UQL163" s="283"/>
      <c r="UQM163" s="284"/>
      <c r="UQN163" s="285"/>
      <c r="UQO163" s="285"/>
      <c r="UQP163" s="285"/>
      <c r="UQQ163" s="285"/>
      <c r="UQR163" s="285"/>
      <c r="UQS163" s="285"/>
      <c r="UQT163" s="285"/>
      <c r="UQU163" s="285"/>
      <c r="UQV163" s="285"/>
      <c r="UQW163" s="286"/>
      <c r="UQX163" s="287"/>
      <c r="UQY163" s="287"/>
      <c r="UQZ163" s="285"/>
      <c r="URA163" s="288"/>
      <c r="URB163" s="288"/>
      <c r="URC163" s="289"/>
      <c r="URD163" s="285"/>
      <c r="URE163" s="285"/>
      <c r="URF163" s="285"/>
      <c r="URG163" s="285"/>
      <c r="URH163" s="285"/>
      <c r="URI163" s="283"/>
      <c r="URJ163" s="284"/>
      <c r="URK163" s="285"/>
      <c r="URL163" s="285"/>
      <c r="URM163" s="285"/>
      <c r="URN163" s="285"/>
      <c r="URO163" s="285"/>
      <c r="URP163" s="285"/>
      <c r="URQ163" s="285"/>
      <c r="URR163" s="285"/>
      <c r="URS163" s="285"/>
      <c r="URT163" s="286"/>
      <c r="URU163" s="287"/>
      <c r="URV163" s="287"/>
      <c r="URW163" s="285"/>
      <c r="URX163" s="288"/>
      <c r="URY163" s="288"/>
      <c r="URZ163" s="289"/>
      <c r="USA163" s="285"/>
      <c r="USB163" s="285"/>
      <c r="USC163" s="285"/>
      <c r="USD163" s="285"/>
      <c r="USE163" s="285"/>
      <c r="USF163" s="283"/>
      <c r="USG163" s="284"/>
      <c r="USH163" s="285"/>
      <c r="USI163" s="285"/>
      <c r="USJ163" s="285"/>
      <c r="USK163" s="285"/>
      <c r="USL163" s="285"/>
      <c r="USM163" s="285"/>
      <c r="USN163" s="285"/>
      <c r="USO163" s="285"/>
      <c r="USP163" s="285"/>
      <c r="USQ163" s="286"/>
      <c r="USR163" s="287"/>
      <c r="USS163" s="287"/>
      <c r="UST163" s="285"/>
      <c r="USU163" s="288"/>
      <c r="USV163" s="288"/>
      <c r="USW163" s="289"/>
      <c r="USX163" s="285"/>
      <c r="USY163" s="285"/>
      <c r="USZ163" s="285"/>
      <c r="UTA163" s="285"/>
      <c r="UTB163" s="285"/>
      <c r="UTC163" s="283"/>
      <c r="UTD163" s="284"/>
      <c r="UTE163" s="285"/>
      <c r="UTF163" s="285"/>
      <c r="UTG163" s="285"/>
      <c r="UTH163" s="285"/>
      <c r="UTI163" s="285"/>
      <c r="UTJ163" s="285"/>
      <c r="UTK163" s="285"/>
      <c r="UTL163" s="285"/>
      <c r="UTM163" s="285"/>
      <c r="UTN163" s="286"/>
      <c r="UTO163" s="287"/>
      <c r="UTP163" s="287"/>
      <c r="UTQ163" s="285"/>
      <c r="UTR163" s="288"/>
      <c r="UTS163" s="288"/>
      <c r="UTT163" s="289"/>
      <c r="UTU163" s="285"/>
      <c r="UTV163" s="285"/>
      <c r="UTW163" s="285"/>
      <c r="UTX163" s="285"/>
      <c r="UTY163" s="285"/>
      <c r="UTZ163" s="283"/>
      <c r="UUA163" s="284"/>
      <c r="UUB163" s="285"/>
      <c r="UUC163" s="285"/>
      <c r="UUD163" s="285"/>
      <c r="UUE163" s="285"/>
      <c r="UUF163" s="285"/>
      <c r="UUG163" s="285"/>
      <c r="UUH163" s="285"/>
      <c r="UUI163" s="285"/>
      <c r="UUJ163" s="285"/>
      <c r="UUK163" s="286"/>
      <c r="UUL163" s="287"/>
      <c r="UUM163" s="287"/>
      <c r="UUN163" s="285"/>
      <c r="UUO163" s="288"/>
      <c r="UUP163" s="288"/>
      <c r="UUQ163" s="289"/>
      <c r="UUR163" s="285"/>
      <c r="UUS163" s="285"/>
      <c r="UUT163" s="285"/>
      <c r="UUU163" s="285"/>
      <c r="UUV163" s="285"/>
      <c r="UUW163" s="283"/>
      <c r="UUX163" s="284"/>
      <c r="UUY163" s="285"/>
      <c r="UUZ163" s="285"/>
      <c r="UVA163" s="285"/>
      <c r="UVB163" s="285"/>
      <c r="UVC163" s="285"/>
      <c r="UVD163" s="285"/>
      <c r="UVE163" s="285"/>
      <c r="UVF163" s="285"/>
      <c r="UVG163" s="285"/>
      <c r="UVH163" s="286"/>
      <c r="UVI163" s="287"/>
      <c r="UVJ163" s="287"/>
      <c r="UVK163" s="285"/>
      <c r="UVL163" s="288"/>
      <c r="UVM163" s="288"/>
      <c r="UVN163" s="289"/>
      <c r="UVO163" s="285"/>
      <c r="UVP163" s="285"/>
      <c r="UVQ163" s="285"/>
      <c r="UVR163" s="285"/>
      <c r="UVS163" s="285"/>
      <c r="UVT163" s="283"/>
      <c r="UVU163" s="284"/>
      <c r="UVV163" s="285"/>
      <c r="UVW163" s="285"/>
      <c r="UVX163" s="285"/>
      <c r="UVY163" s="285"/>
      <c r="UVZ163" s="285"/>
      <c r="UWA163" s="285"/>
      <c r="UWB163" s="285"/>
      <c r="UWC163" s="285"/>
      <c r="UWD163" s="285"/>
      <c r="UWE163" s="286"/>
      <c r="UWF163" s="287"/>
      <c r="UWG163" s="287"/>
      <c r="UWH163" s="285"/>
      <c r="UWI163" s="288"/>
      <c r="UWJ163" s="288"/>
      <c r="UWK163" s="289"/>
      <c r="UWL163" s="285"/>
      <c r="UWM163" s="285"/>
      <c r="UWN163" s="285"/>
      <c r="UWO163" s="285"/>
      <c r="UWP163" s="285"/>
      <c r="UWQ163" s="283"/>
      <c r="UWR163" s="284"/>
      <c r="UWS163" s="285"/>
      <c r="UWT163" s="285"/>
      <c r="UWU163" s="285"/>
      <c r="UWV163" s="285"/>
      <c r="UWW163" s="285"/>
      <c r="UWX163" s="285"/>
      <c r="UWY163" s="285"/>
      <c r="UWZ163" s="285"/>
      <c r="UXA163" s="285"/>
      <c r="UXB163" s="286"/>
      <c r="UXC163" s="287"/>
      <c r="UXD163" s="287"/>
      <c r="UXE163" s="285"/>
      <c r="UXF163" s="288"/>
      <c r="UXG163" s="288"/>
      <c r="UXH163" s="289"/>
      <c r="UXI163" s="285"/>
      <c r="UXJ163" s="285"/>
      <c r="UXK163" s="285"/>
      <c r="UXL163" s="285"/>
      <c r="UXM163" s="285"/>
      <c r="UXN163" s="283"/>
      <c r="UXO163" s="284"/>
      <c r="UXP163" s="285"/>
      <c r="UXQ163" s="285"/>
      <c r="UXR163" s="285"/>
      <c r="UXS163" s="285"/>
      <c r="UXT163" s="285"/>
      <c r="UXU163" s="285"/>
      <c r="UXV163" s="285"/>
      <c r="UXW163" s="285"/>
      <c r="UXX163" s="285"/>
      <c r="UXY163" s="286"/>
      <c r="UXZ163" s="287"/>
      <c r="UYA163" s="287"/>
      <c r="UYB163" s="285"/>
      <c r="UYC163" s="288"/>
      <c r="UYD163" s="288"/>
      <c r="UYE163" s="289"/>
      <c r="UYF163" s="285"/>
      <c r="UYG163" s="285"/>
      <c r="UYH163" s="285"/>
      <c r="UYI163" s="285"/>
      <c r="UYJ163" s="285"/>
      <c r="UYK163" s="283"/>
      <c r="UYL163" s="284"/>
      <c r="UYM163" s="285"/>
      <c r="UYN163" s="285"/>
      <c r="UYO163" s="285"/>
      <c r="UYP163" s="285"/>
      <c r="UYQ163" s="285"/>
      <c r="UYR163" s="285"/>
      <c r="UYS163" s="285"/>
      <c r="UYT163" s="285"/>
      <c r="UYU163" s="285"/>
      <c r="UYV163" s="286"/>
      <c r="UYW163" s="287"/>
      <c r="UYX163" s="287"/>
      <c r="UYY163" s="285"/>
      <c r="UYZ163" s="288"/>
      <c r="UZA163" s="288"/>
      <c r="UZB163" s="289"/>
      <c r="UZC163" s="285"/>
      <c r="UZD163" s="285"/>
      <c r="UZE163" s="285"/>
      <c r="UZF163" s="285"/>
      <c r="UZG163" s="285"/>
      <c r="UZH163" s="283"/>
      <c r="UZI163" s="284"/>
      <c r="UZJ163" s="285"/>
      <c r="UZK163" s="285"/>
      <c r="UZL163" s="285"/>
      <c r="UZM163" s="285"/>
      <c r="UZN163" s="285"/>
      <c r="UZO163" s="285"/>
      <c r="UZP163" s="285"/>
      <c r="UZQ163" s="285"/>
      <c r="UZR163" s="285"/>
      <c r="UZS163" s="286"/>
      <c r="UZT163" s="287"/>
      <c r="UZU163" s="287"/>
      <c r="UZV163" s="285"/>
      <c r="UZW163" s="288"/>
      <c r="UZX163" s="288"/>
      <c r="UZY163" s="289"/>
      <c r="UZZ163" s="285"/>
      <c r="VAA163" s="285"/>
      <c r="VAB163" s="285"/>
      <c r="VAC163" s="285"/>
      <c r="VAD163" s="285"/>
      <c r="VAE163" s="283"/>
      <c r="VAF163" s="284"/>
      <c r="VAG163" s="285"/>
      <c r="VAH163" s="285"/>
      <c r="VAI163" s="285"/>
      <c r="VAJ163" s="285"/>
      <c r="VAK163" s="285"/>
      <c r="VAL163" s="285"/>
      <c r="VAM163" s="285"/>
      <c r="VAN163" s="285"/>
      <c r="VAO163" s="285"/>
      <c r="VAP163" s="286"/>
      <c r="VAQ163" s="287"/>
      <c r="VAR163" s="287"/>
      <c r="VAS163" s="285"/>
      <c r="VAT163" s="288"/>
      <c r="VAU163" s="288"/>
      <c r="VAV163" s="289"/>
      <c r="VAW163" s="285"/>
      <c r="VAX163" s="285"/>
      <c r="VAY163" s="285"/>
      <c r="VAZ163" s="285"/>
      <c r="VBA163" s="285"/>
      <c r="VBB163" s="283"/>
      <c r="VBC163" s="284"/>
      <c r="VBD163" s="285"/>
      <c r="VBE163" s="285"/>
      <c r="VBF163" s="285"/>
      <c r="VBG163" s="285"/>
      <c r="VBH163" s="285"/>
      <c r="VBI163" s="285"/>
      <c r="VBJ163" s="285"/>
      <c r="VBK163" s="285"/>
      <c r="VBL163" s="285"/>
      <c r="VBM163" s="286"/>
      <c r="VBN163" s="287"/>
      <c r="VBO163" s="287"/>
      <c r="VBP163" s="285"/>
      <c r="VBQ163" s="288"/>
      <c r="VBR163" s="288"/>
      <c r="VBS163" s="289"/>
      <c r="VBT163" s="285"/>
      <c r="VBU163" s="285"/>
      <c r="VBV163" s="285"/>
      <c r="VBW163" s="285"/>
      <c r="VBX163" s="285"/>
      <c r="VBY163" s="283"/>
      <c r="VBZ163" s="284"/>
      <c r="VCA163" s="285"/>
      <c r="VCB163" s="285"/>
      <c r="VCC163" s="285"/>
      <c r="VCD163" s="285"/>
      <c r="VCE163" s="285"/>
      <c r="VCF163" s="285"/>
      <c r="VCG163" s="285"/>
      <c r="VCH163" s="285"/>
      <c r="VCI163" s="285"/>
      <c r="VCJ163" s="286"/>
      <c r="VCK163" s="287"/>
      <c r="VCL163" s="287"/>
      <c r="VCM163" s="285"/>
      <c r="VCN163" s="288"/>
      <c r="VCO163" s="288"/>
      <c r="VCP163" s="289"/>
      <c r="VCQ163" s="285"/>
      <c r="VCR163" s="285"/>
      <c r="VCS163" s="285"/>
      <c r="VCT163" s="285"/>
      <c r="VCU163" s="285"/>
      <c r="VCV163" s="283"/>
      <c r="VCW163" s="284"/>
      <c r="VCX163" s="285"/>
      <c r="VCY163" s="285"/>
      <c r="VCZ163" s="285"/>
      <c r="VDA163" s="285"/>
      <c r="VDB163" s="285"/>
      <c r="VDC163" s="285"/>
      <c r="VDD163" s="285"/>
      <c r="VDE163" s="285"/>
      <c r="VDF163" s="285"/>
      <c r="VDG163" s="286"/>
      <c r="VDH163" s="287"/>
      <c r="VDI163" s="287"/>
      <c r="VDJ163" s="285"/>
      <c r="VDK163" s="288"/>
      <c r="VDL163" s="288"/>
      <c r="VDM163" s="289"/>
      <c r="VDN163" s="285"/>
      <c r="VDO163" s="285"/>
      <c r="VDP163" s="285"/>
      <c r="VDQ163" s="285"/>
      <c r="VDR163" s="285"/>
      <c r="VDS163" s="283"/>
      <c r="VDT163" s="284"/>
      <c r="VDU163" s="285"/>
      <c r="VDV163" s="285"/>
      <c r="VDW163" s="285"/>
      <c r="VDX163" s="285"/>
      <c r="VDY163" s="285"/>
      <c r="VDZ163" s="285"/>
      <c r="VEA163" s="285"/>
      <c r="VEB163" s="285"/>
      <c r="VEC163" s="285"/>
      <c r="VED163" s="286"/>
      <c r="VEE163" s="287"/>
      <c r="VEF163" s="287"/>
      <c r="VEG163" s="285"/>
      <c r="VEH163" s="288"/>
      <c r="VEI163" s="288"/>
      <c r="VEJ163" s="289"/>
      <c r="VEK163" s="285"/>
      <c r="VEL163" s="285"/>
      <c r="VEM163" s="285"/>
      <c r="VEN163" s="285"/>
      <c r="VEO163" s="285"/>
      <c r="VEP163" s="283"/>
      <c r="VEQ163" s="284"/>
      <c r="VER163" s="285"/>
      <c r="VES163" s="285"/>
      <c r="VET163" s="285"/>
      <c r="VEU163" s="285"/>
      <c r="VEV163" s="285"/>
      <c r="VEW163" s="285"/>
      <c r="VEX163" s="285"/>
      <c r="VEY163" s="285"/>
      <c r="VEZ163" s="285"/>
      <c r="VFA163" s="286"/>
      <c r="VFB163" s="287"/>
      <c r="VFC163" s="287"/>
      <c r="VFD163" s="285"/>
      <c r="VFE163" s="288"/>
      <c r="VFF163" s="288"/>
      <c r="VFG163" s="289"/>
      <c r="VFH163" s="285"/>
      <c r="VFI163" s="285"/>
      <c r="VFJ163" s="285"/>
      <c r="VFK163" s="285"/>
      <c r="VFL163" s="285"/>
      <c r="VFM163" s="283"/>
      <c r="VFN163" s="284"/>
      <c r="VFO163" s="285"/>
      <c r="VFP163" s="285"/>
      <c r="VFQ163" s="285"/>
      <c r="VFR163" s="285"/>
      <c r="VFS163" s="285"/>
      <c r="VFT163" s="285"/>
      <c r="VFU163" s="285"/>
      <c r="VFV163" s="285"/>
      <c r="VFW163" s="285"/>
      <c r="VFX163" s="286"/>
      <c r="VFY163" s="287"/>
      <c r="VFZ163" s="287"/>
      <c r="VGA163" s="285"/>
      <c r="VGB163" s="288"/>
      <c r="VGC163" s="288"/>
      <c r="VGD163" s="289"/>
      <c r="VGE163" s="285"/>
      <c r="VGF163" s="285"/>
      <c r="VGG163" s="285"/>
      <c r="VGH163" s="285"/>
      <c r="VGI163" s="285"/>
      <c r="VGJ163" s="283"/>
      <c r="VGK163" s="284"/>
      <c r="VGL163" s="285"/>
      <c r="VGM163" s="285"/>
      <c r="VGN163" s="285"/>
      <c r="VGO163" s="285"/>
      <c r="VGP163" s="285"/>
      <c r="VGQ163" s="285"/>
      <c r="VGR163" s="285"/>
      <c r="VGS163" s="285"/>
      <c r="VGT163" s="285"/>
      <c r="VGU163" s="286"/>
      <c r="VGV163" s="287"/>
      <c r="VGW163" s="287"/>
      <c r="VGX163" s="285"/>
      <c r="VGY163" s="288"/>
      <c r="VGZ163" s="288"/>
      <c r="VHA163" s="289"/>
      <c r="VHB163" s="285"/>
      <c r="VHC163" s="285"/>
      <c r="VHD163" s="285"/>
      <c r="VHE163" s="285"/>
      <c r="VHF163" s="285"/>
      <c r="VHG163" s="283"/>
      <c r="VHH163" s="284"/>
      <c r="VHI163" s="285"/>
      <c r="VHJ163" s="285"/>
      <c r="VHK163" s="285"/>
      <c r="VHL163" s="285"/>
      <c r="VHM163" s="285"/>
      <c r="VHN163" s="285"/>
      <c r="VHO163" s="285"/>
      <c r="VHP163" s="285"/>
      <c r="VHQ163" s="285"/>
      <c r="VHR163" s="286"/>
      <c r="VHS163" s="287"/>
      <c r="VHT163" s="287"/>
      <c r="VHU163" s="285"/>
      <c r="VHV163" s="288"/>
      <c r="VHW163" s="288"/>
      <c r="VHX163" s="289"/>
      <c r="VHY163" s="285"/>
      <c r="VHZ163" s="285"/>
      <c r="VIA163" s="285"/>
      <c r="VIB163" s="285"/>
      <c r="VIC163" s="285"/>
      <c r="VID163" s="283"/>
      <c r="VIE163" s="284"/>
      <c r="VIF163" s="285"/>
      <c r="VIG163" s="285"/>
      <c r="VIH163" s="285"/>
      <c r="VII163" s="285"/>
      <c r="VIJ163" s="285"/>
      <c r="VIK163" s="285"/>
      <c r="VIL163" s="285"/>
      <c r="VIM163" s="285"/>
      <c r="VIN163" s="285"/>
      <c r="VIO163" s="286"/>
      <c r="VIP163" s="287"/>
      <c r="VIQ163" s="287"/>
      <c r="VIR163" s="285"/>
      <c r="VIS163" s="288"/>
      <c r="VIT163" s="288"/>
      <c r="VIU163" s="289"/>
      <c r="VIV163" s="285"/>
      <c r="VIW163" s="285"/>
      <c r="VIX163" s="285"/>
      <c r="VIY163" s="285"/>
      <c r="VIZ163" s="285"/>
      <c r="VJA163" s="283"/>
      <c r="VJB163" s="284"/>
      <c r="VJC163" s="285"/>
      <c r="VJD163" s="285"/>
      <c r="VJE163" s="285"/>
      <c r="VJF163" s="285"/>
      <c r="VJG163" s="285"/>
      <c r="VJH163" s="285"/>
      <c r="VJI163" s="285"/>
      <c r="VJJ163" s="285"/>
      <c r="VJK163" s="285"/>
      <c r="VJL163" s="286"/>
      <c r="VJM163" s="287"/>
      <c r="VJN163" s="287"/>
      <c r="VJO163" s="285"/>
      <c r="VJP163" s="288"/>
      <c r="VJQ163" s="288"/>
      <c r="VJR163" s="289"/>
      <c r="VJS163" s="285"/>
      <c r="VJT163" s="285"/>
      <c r="VJU163" s="285"/>
      <c r="VJV163" s="285"/>
      <c r="VJW163" s="285"/>
      <c r="VJX163" s="283"/>
      <c r="VJY163" s="284"/>
      <c r="VJZ163" s="285"/>
      <c r="VKA163" s="285"/>
      <c r="VKB163" s="285"/>
      <c r="VKC163" s="285"/>
      <c r="VKD163" s="285"/>
      <c r="VKE163" s="285"/>
      <c r="VKF163" s="285"/>
      <c r="VKG163" s="285"/>
      <c r="VKH163" s="285"/>
      <c r="VKI163" s="286"/>
      <c r="VKJ163" s="287"/>
      <c r="VKK163" s="287"/>
      <c r="VKL163" s="285"/>
      <c r="VKM163" s="288"/>
      <c r="VKN163" s="288"/>
      <c r="VKO163" s="289"/>
      <c r="VKP163" s="285"/>
      <c r="VKQ163" s="285"/>
      <c r="VKR163" s="285"/>
      <c r="VKS163" s="285"/>
      <c r="VKT163" s="285"/>
      <c r="VKU163" s="283"/>
      <c r="VKV163" s="284"/>
      <c r="VKW163" s="285"/>
      <c r="VKX163" s="285"/>
      <c r="VKY163" s="285"/>
      <c r="VKZ163" s="285"/>
      <c r="VLA163" s="285"/>
      <c r="VLB163" s="285"/>
      <c r="VLC163" s="285"/>
      <c r="VLD163" s="285"/>
      <c r="VLE163" s="285"/>
      <c r="VLF163" s="286"/>
      <c r="VLG163" s="287"/>
      <c r="VLH163" s="287"/>
      <c r="VLI163" s="285"/>
      <c r="VLJ163" s="288"/>
      <c r="VLK163" s="288"/>
      <c r="VLL163" s="289"/>
      <c r="VLM163" s="285"/>
      <c r="VLN163" s="285"/>
      <c r="VLO163" s="285"/>
      <c r="VLP163" s="285"/>
      <c r="VLQ163" s="285"/>
      <c r="VLR163" s="283"/>
      <c r="VLS163" s="284"/>
      <c r="VLT163" s="285"/>
      <c r="VLU163" s="285"/>
      <c r="VLV163" s="285"/>
      <c r="VLW163" s="285"/>
      <c r="VLX163" s="285"/>
      <c r="VLY163" s="285"/>
      <c r="VLZ163" s="285"/>
      <c r="VMA163" s="285"/>
      <c r="VMB163" s="285"/>
      <c r="VMC163" s="286"/>
      <c r="VMD163" s="287"/>
      <c r="VME163" s="287"/>
      <c r="VMF163" s="285"/>
      <c r="VMG163" s="288"/>
      <c r="VMH163" s="288"/>
      <c r="VMI163" s="289"/>
      <c r="VMJ163" s="285"/>
      <c r="VMK163" s="285"/>
      <c r="VML163" s="285"/>
      <c r="VMM163" s="285"/>
      <c r="VMN163" s="285"/>
      <c r="VMO163" s="283"/>
      <c r="VMP163" s="284"/>
      <c r="VMQ163" s="285"/>
      <c r="VMR163" s="285"/>
      <c r="VMS163" s="285"/>
      <c r="VMT163" s="285"/>
      <c r="VMU163" s="285"/>
      <c r="VMV163" s="285"/>
      <c r="VMW163" s="285"/>
      <c r="VMX163" s="285"/>
      <c r="VMY163" s="285"/>
      <c r="VMZ163" s="286"/>
      <c r="VNA163" s="287"/>
      <c r="VNB163" s="287"/>
      <c r="VNC163" s="285"/>
      <c r="VND163" s="288"/>
      <c r="VNE163" s="288"/>
      <c r="VNF163" s="289"/>
      <c r="VNG163" s="285"/>
      <c r="VNH163" s="285"/>
      <c r="VNI163" s="285"/>
      <c r="VNJ163" s="285"/>
      <c r="VNK163" s="285"/>
      <c r="VNL163" s="283"/>
      <c r="VNM163" s="284"/>
      <c r="VNN163" s="285"/>
      <c r="VNO163" s="285"/>
      <c r="VNP163" s="285"/>
      <c r="VNQ163" s="285"/>
      <c r="VNR163" s="285"/>
      <c r="VNS163" s="285"/>
      <c r="VNT163" s="285"/>
      <c r="VNU163" s="285"/>
      <c r="VNV163" s="285"/>
      <c r="VNW163" s="286"/>
      <c r="VNX163" s="287"/>
      <c r="VNY163" s="287"/>
      <c r="VNZ163" s="285"/>
      <c r="VOA163" s="288"/>
      <c r="VOB163" s="288"/>
      <c r="VOC163" s="289"/>
      <c r="VOD163" s="285"/>
      <c r="VOE163" s="285"/>
      <c r="VOF163" s="285"/>
      <c r="VOG163" s="285"/>
      <c r="VOH163" s="285"/>
      <c r="VOI163" s="283"/>
      <c r="VOJ163" s="284"/>
      <c r="VOK163" s="285"/>
      <c r="VOL163" s="285"/>
      <c r="VOM163" s="285"/>
      <c r="VON163" s="285"/>
      <c r="VOO163" s="285"/>
      <c r="VOP163" s="285"/>
      <c r="VOQ163" s="285"/>
      <c r="VOR163" s="285"/>
      <c r="VOS163" s="285"/>
      <c r="VOT163" s="286"/>
      <c r="VOU163" s="287"/>
      <c r="VOV163" s="287"/>
      <c r="VOW163" s="285"/>
      <c r="VOX163" s="288"/>
      <c r="VOY163" s="288"/>
      <c r="VOZ163" s="289"/>
      <c r="VPA163" s="285"/>
      <c r="VPB163" s="285"/>
      <c r="VPC163" s="285"/>
      <c r="VPD163" s="285"/>
      <c r="VPE163" s="285"/>
      <c r="VPF163" s="283"/>
      <c r="VPG163" s="284"/>
      <c r="VPH163" s="285"/>
      <c r="VPI163" s="285"/>
      <c r="VPJ163" s="285"/>
      <c r="VPK163" s="285"/>
      <c r="VPL163" s="285"/>
      <c r="VPM163" s="285"/>
      <c r="VPN163" s="285"/>
      <c r="VPO163" s="285"/>
      <c r="VPP163" s="285"/>
      <c r="VPQ163" s="286"/>
      <c r="VPR163" s="287"/>
      <c r="VPS163" s="287"/>
      <c r="VPT163" s="285"/>
      <c r="VPU163" s="288"/>
      <c r="VPV163" s="288"/>
      <c r="VPW163" s="289"/>
      <c r="VPX163" s="285"/>
      <c r="VPY163" s="285"/>
      <c r="VPZ163" s="285"/>
      <c r="VQA163" s="285"/>
      <c r="VQB163" s="285"/>
      <c r="VQC163" s="283"/>
      <c r="VQD163" s="284"/>
      <c r="VQE163" s="285"/>
      <c r="VQF163" s="285"/>
      <c r="VQG163" s="285"/>
      <c r="VQH163" s="285"/>
      <c r="VQI163" s="285"/>
      <c r="VQJ163" s="285"/>
      <c r="VQK163" s="285"/>
      <c r="VQL163" s="285"/>
      <c r="VQM163" s="285"/>
      <c r="VQN163" s="286"/>
      <c r="VQO163" s="287"/>
      <c r="VQP163" s="287"/>
      <c r="VQQ163" s="285"/>
      <c r="VQR163" s="288"/>
      <c r="VQS163" s="288"/>
      <c r="VQT163" s="289"/>
      <c r="VQU163" s="285"/>
      <c r="VQV163" s="285"/>
      <c r="VQW163" s="285"/>
      <c r="VQX163" s="285"/>
      <c r="VQY163" s="285"/>
      <c r="VQZ163" s="283"/>
      <c r="VRA163" s="284"/>
      <c r="VRB163" s="285"/>
      <c r="VRC163" s="285"/>
      <c r="VRD163" s="285"/>
      <c r="VRE163" s="285"/>
      <c r="VRF163" s="285"/>
      <c r="VRG163" s="285"/>
      <c r="VRH163" s="285"/>
      <c r="VRI163" s="285"/>
      <c r="VRJ163" s="285"/>
      <c r="VRK163" s="286"/>
      <c r="VRL163" s="287"/>
      <c r="VRM163" s="287"/>
      <c r="VRN163" s="285"/>
      <c r="VRO163" s="288"/>
      <c r="VRP163" s="288"/>
      <c r="VRQ163" s="289"/>
      <c r="VRR163" s="285"/>
      <c r="VRS163" s="285"/>
      <c r="VRT163" s="285"/>
      <c r="VRU163" s="285"/>
      <c r="VRV163" s="285"/>
      <c r="VRW163" s="283"/>
      <c r="VRX163" s="284"/>
      <c r="VRY163" s="285"/>
      <c r="VRZ163" s="285"/>
      <c r="VSA163" s="285"/>
      <c r="VSB163" s="285"/>
      <c r="VSC163" s="285"/>
      <c r="VSD163" s="285"/>
      <c r="VSE163" s="285"/>
      <c r="VSF163" s="285"/>
      <c r="VSG163" s="285"/>
      <c r="VSH163" s="286"/>
      <c r="VSI163" s="287"/>
      <c r="VSJ163" s="287"/>
      <c r="VSK163" s="285"/>
      <c r="VSL163" s="288"/>
      <c r="VSM163" s="288"/>
      <c r="VSN163" s="289"/>
      <c r="VSO163" s="285"/>
      <c r="VSP163" s="285"/>
      <c r="VSQ163" s="285"/>
      <c r="VSR163" s="285"/>
      <c r="VSS163" s="285"/>
      <c r="VST163" s="283"/>
      <c r="VSU163" s="284"/>
      <c r="VSV163" s="285"/>
      <c r="VSW163" s="285"/>
      <c r="VSX163" s="285"/>
      <c r="VSY163" s="285"/>
      <c r="VSZ163" s="285"/>
      <c r="VTA163" s="285"/>
      <c r="VTB163" s="285"/>
      <c r="VTC163" s="285"/>
      <c r="VTD163" s="285"/>
      <c r="VTE163" s="286"/>
      <c r="VTF163" s="287"/>
      <c r="VTG163" s="287"/>
      <c r="VTH163" s="285"/>
      <c r="VTI163" s="288"/>
      <c r="VTJ163" s="288"/>
      <c r="VTK163" s="289"/>
      <c r="VTL163" s="285"/>
      <c r="VTM163" s="285"/>
      <c r="VTN163" s="285"/>
      <c r="VTO163" s="285"/>
      <c r="VTP163" s="285"/>
      <c r="VTQ163" s="283"/>
      <c r="VTR163" s="284"/>
      <c r="VTS163" s="285"/>
      <c r="VTT163" s="285"/>
      <c r="VTU163" s="285"/>
      <c r="VTV163" s="285"/>
      <c r="VTW163" s="285"/>
      <c r="VTX163" s="285"/>
      <c r="VTY163" s="285"/>
      <c r="VTZ163" s="285"/>
      <c r="VUA163" s="285"/>
      <c r="VUB163" s="286"/>
      <c r="VUC163" s="287"/>
      <c r="VUD163" s="287"/>
      <c r="VUE163" s="285"/>
      <c r="VUF163" s="288"/>
      <c r="VUG163" s="288"/>
      <c r="VUH163" s="289"/>
      <c r="VUI163" s="285"/>
      <c r="VUJ163" s="285"/>
      <c r="VUK163" s="285"/>
      <c r="VUL163" s="285"/>
      <c r="VUM163" s="285"/>
      <c r="VUN163" s="283"/>
      <c r="VUO163" s="284"/>
      <c r="VUP163" s="285"/>
      <c r="VUQ163" s="285"/>
      <c r="VUR163" s="285"/>
      <c r="VUS163" s="285"/>
      <c r="VUT163" s="285"/>
      <c r="VUU163" s="285"/>
      <c r="VUV163" s="285"/>
      <c r="VUW163" s="285"/>
      <c r="VUX163" s="285"/>
      <c r="VUY163" s="286"/>
      <c r="VUZ163" s="287"/>
      <c r="VVA163" s="287"/>
      <c r="VVB163" s="285"/>
      <c r="VVC163" s="288"/>
      <c r="VVD163" s="288"/>
      <c r="VVE163" s="289"/>
      <c r="VVF163" s="285"/>
      <c r="VVG163" s="285"/>
      <c r="VVH163" s="285"/>
      <c r="VVI163" s="285"/>
      <c r="VVJ163" s="285"/>
      <c r="VVK163" s="283"/>
      <c r="VVL163" s="284"/>
      <c r="VVM163" s="285"/>
      <c r="VVN163" s="285"/>
      <c r="VVO163" s="285"/>
      <c r="VVP163" s="285"/>
      <c r="VVQ163" s="285"/>
      <c r="VVR163" s="285"/>
      <c r="VVS163" s="285"/>
      <c r="VVT163" s="285"/>
      <c r="VVU163" s="285"/>
      <c r="VVV163" s="286"/>
      <c r="VVW163" s="287"/>
      <c r="VVX163" s="287"/>
      <c r="VVY163" s="285"/>
      <c r="VVZ163" s="288"/>
      <c r="VWA163" s="288"/>
      <c r="VWB163" s="289"/>
      <c r="VWC163" s="285"/>
      <c r="VWD163" s="285"/>
      <c r="VWE163" s="285"/>
      <c r="VWF163" s="285"/>
      <c r="VWG163" s="285"/>
      <c r="VWH163" s="283"/>
      <c r="VWI163" s="284"/>
      <c r="VWJ163" s="285"/>
      <c r="VWK163" s="285"/>
      <c r="VWL163" s="285"/>
      <c r="VWM163" s="285"/>
      <c r="VWN163" s="285"/>
      <c r="VWO163" s="285"/>
      <c r="VWP163" s="285"/>
      <c r="VWQ163" s="285"/>
      <c r="VWR163" s="285"/>
      <c r="VWS163" s="286"/>
      <c r="VWT163" s="287"/>
      <c r="VWU163" s="287"/>
      <c r="VWV163" s="285"/>
      <c r="VWW163" s="288"/>
      <c r="VWX163" s="288"/>
      <c r="VWY163" s="289"/>
      <c r="VWZ163" s="285"/>
      <c r="VXA163" s="285"/>
      <c r="VXB163" s="285"/>
      <c r="VXC163" s="285"/>
      <c r="VXD163" s="285"/>
      <c r="VXE163" s="283"/>
      <c r="VXF163" s="284"/>
      <c r="VXG163" s="285"/>
      <c r="VXH163" s="285"/>
      <c r="VXI163" s="285"/>
      <c r="VXJ163" s="285"/>
      <c r="VXK163" s="285"/>
      <c r="VXL163" s="285"/>
      <c r="VXM163" s="285"/>
      <c r="VXN163" s="285"/>
      <c r="VXO163" s="285"/>
      <c r="VXP163" s="286"/>
      <c r="VXQ163" s="287"/>
      <c r="VXR163" s="287"/>
      <c r="VXS163" s="285"/>
      <c r="VXT163" s="288"/>
      <c r="VXU163" s="288"/>
      <c r="VXV163" s="289"/>
      <c r="VXW163" s="285"/>
      <c r="VXX163" s="285"/>
      <c r="VXY163" s="285"/>
      <c r="VXZ163" s="285"/>
      <c r="VYA163" s="285"/>
      <c r="VYB163" s="283"/>
      <c r="VYC163" s="284"/>
      <c r="VYD163" s="285"/>
      <c r="VYE163" s="285"/>
      <c r="VYF163" s="285"/>
      <c r="VYG163" s="285"/>
      <c r="VYH163" s="285"/>
      <c r="VYI163" s="285"/>
      <c r="VYJ163" s="285"/>
      <c r="VYK163" s="285"/>
      <c r="VYL163" s="285"/>
      <c r="VYM163" s="286"/>
      <c r="VYN163" s="287"/>
      <c r="VYO163" s="287"/>
      <c r="VYP163" s="285"/>
      <c r="VYQ163" s="288"/>
      <c r="VYR163" s="288"/>
      <c r="VYS163" s="289"/>
      <c r="VYT163" s="285"/>
      <c r="VYU163" s="285"/>
      <c r="VYV163" s="285"/>
      <c r="VYW163" s="285"/>
      <c r="VYX163" s="285"/>
      <c r="VYY163" s="283"/>
      <c r="VYZ163" s="284"/>
      <c r="VZA163" s="285"/>
      <c r="VZB163" s="285"/>
      <c r="VZC163" s="285"/>
      <c r="VZD163" s="285"/>
      <c r="VZE163" s="285"/>
      <c r="VZF163" s="285"/>
      <c r="VZG163" s="285"/>
      <c r="VZH163" s="285"/>
      <c r="VZI163" s="285"/>
      <c r="VZJ163" s="286"/>
      <c r="VZK163" s="287"/>
      <c r="VZL163" s="287"/>
      <c r="VZM163" s="285"/>
      <c r="VZN163" s="288"/>
      <c r="VZO163" s="288"/>
      <c r="VZP163" s="289"/>
      <c r="VZQ163" s="285"/>
      <c r="VZR163" s="285"/>
      <c r="VZS163" s="285"/>
      <c r="VZT163" s="285"/>
      <c r="VZU163" s="285"/>
      <c r="VZV163" s="283"/>
      <c r="VZW163" s="284"/>
      <c r="VZX163" s="285"/>
      <c r="VZY163" s="285"/>
      <c r="VZZ163" s="285"/>
      <c r="WAA163" s="285"/>
      <c r="WAB163" s="285"/>
      <c r="WAC163" s="285"/>
      <c r="WAD163" s="285"/>
      <c r="WAE163" s="285"/>
      <c r="WAF163" s="285"/>
      <c r="WAG163" s="286"/>
      <c r="WAH163" s="287"/>
      <c r="WAI163" s="287"/>
      <c r="WAJ163" s="285"/>
      <c r="WAK163" s="288"/>
      <c r="WAL163" s="288"/>
      <c r="WAM163" s="289"/>
      <c r="WAN163" s="285"/>
      <c r="WAO163" s="285"/>
      <c r="WAP163" s="285"/>
      <c r="WAQ163" s="285"/>
      <c r="WAR163" s="285"/>
      <c r="WAS163" s="283"/>
      <c r="WAT163" s="284"/>
      <c r="WAU163" s="285"/>
      <c r="WAV163" s="285"/>
      <c r="WAW163" s="285"/>
      <c r="WAX163" s="285"/>
      <c r="WAY163" s="285"/>
      <c r="WAZ163" s="285"/>
      <c r="WBA163" s="285"/>
      <c r="WBB163" s="285"/>
      <c r="WBC163" s="285"/>
      <c r="WBD163" s="286"/>
      <c r="WBE163" s="287"/>
      <c r="WBF163" s="287"/>
      <c r="WBG163" s="285"/>
      <c r="WBH163" s="288"/>
      <c r="WBI163" s="288"/>
      <c r="WBJ163" s="289"/>
      <c r="WBK163" s="285"/>
      <c r="WBL163" s="285"/>
      <c r="WBM163" s="285"/>
      <c r="WBN163" s="285"/>
      <c r="WBO163" s="285"/>
      <c r="WBP163" s="283"/>
      <c r="WBQ163" s="284"/>
      <c r="WBR163" s="285"/>
      <c r="WBS163" s="285"/>
      <c r="WBT163" s="285"/>
      <c r="WBU163" s="285"/>
      <c r="WBV163" s="285"/>
      <c r="WBW163" s="285"/>
      <c r="WBX163" s="285"/>
      <c r="WBY163" s="285"/>
      <c r="WBZ163" s="285"/>
      <c r="WCA163" s="286"/>
      <c r="WCB163" s="287"/>
      <c r="WCC163" s="287"/>
      <c r="WCD163" s="285"/>
      <c r="WCE163" s="288"/>
      <c r="WCF163" s="288"/>
      <c r="WCG163" s="289"/>
      <c r="WCH163" s="285"/>
      <c r="WCI163" s="285"/>
      <c r="WCJ163" s="285"/>
      <c r="WCK163" s="285"/>
      <c r="WCL163" s="285"/>
      <c r="WCM163" s="283"/>
      <c r="WCN163" s="284"/>
      <c r="WCO163" s="285"/>
      <c r="WCP163" s="285"/>
      <c r="WCQ163" s="285"/>
      <c r="WCR163" s="285"/>
      <c r="WCS163" s="285"/>
      <c r="WCT163" s="285"/>
      <c r="WCU163" s="285"/>
      <c r="WCV163" s="285"/>
      <c r="WCW163" s="285"/>
      <c r="WCX163" s="286"/>
      <c r="WCY163" s="287"/>
      <c r="WCZ163" s="287"/>
      <c r="WDA163" s="285"/>
      <c r="WDB163" s="288"/>
      <c r="WDC163" s="288"/>
      <c r="WDD163" s="289"/>
      <c r="WDE163" s="285"/>
      <c r="WDF163" s="285"/>
      <c r="WDG163" s="285"/>
      <c r="WDH163" s="285"/>
      <c r="WDI163" s="285"/>
      <c r="WDJ163" s="283"/>
      <c r="WDK163" s="284"/>
      <c r="WDL163" s="285"/>
      <c r="WDM163" s="285"/>
      <c r="WDN163" s="285"/>
      <c r="WDO163" s="285"/>
      <c r="WDP163" s="285"/>
      <c r="WDQ163" s="285"/>
      <c r="WDR163" s="285"/>
      <c r="WDS163" s="285"/>
      <c r="WDT163" s="285"/>
      <c r="WDU163" s="286"/>
      <c r="WDV163" s="287"/>
      <c r="WDW163" s="287"/>
      <c r="WDX163" s="285"/>
      <c r="WDY163" s="288"/>
      <c r="WDZ163" s="288"/>
      <c r="WEA163" s="289"/>
      <c r="WEB163" s="285"/>
      <c r="WEC163" s="285"/>
      <c r="WED163" s="285"/>
      <c r="WEE163" s="285"/>
      <c r="WEF163" s="285"/>
      <c r="WEG163" s="283"/>
      <c r="WEH163" s="284"/>
      <c r="WEI163" s="285"/>
      <c r="WEJ163" s="285"/>
      <c r="WEK163" s="285"/>
      <c r="WEL163" s="285"/>
      <c r="WEM163" s="285"/>
      <c r="WEN163" s="285"/>
      <c r="WEO163" s="285"/>
      <c r="WEP163" s="285"/>
      <c r="WEQ163" s="285"/>
      <c r="WER163" s="286"/>
      <c r="WES163" s="287"/>
      <c r="WET163" s="287"/>
      <c r="WEU163" s="285"/>
      <c r="WEV163" s="288"/>
      <c r="WEW163" s="288"/>
      <c r="WEX163" s="289"/>
      <c r="WEY163" s="285"/>
      <c r="WEZ163" s="285"/>
      <c r="WFA163" s="285"/>
      <c r="WFB163" s="285"/>
      <c r="WFC163" s="285"/>
      <c r="WFD163" s="283"/>
      <c r="WFE163" s="284"/>
      <c r="WFF163" s="285"/>
      <c r="WFG163" s="285"/>
      <c r="WFH163" s="285"/>
      <c r="WFI163" s="285"/>
      <c r="WFJ163" s="285"/>
      <c r="WFK163" s="285"/>
      <c r="WFL163" s="285"/>
      <c r="WFM163" s="285"/>
      <c r="WFN163" s="285"/>
      <c r="WFO163" s="286"/>
      <c r="WFP163" s="287"/>
      <c r="WFQ163" s="287"/>
      <c r="WFR163" s="285"/>
      <c r="WFS163" s="288"/>
      <c r="WFT163" s="288"/>
      <c r="WFU163" s="289"/>
      <c r="WFV163" s="285"/>
      <c r="WFW163" s="285"/>
      <c r="WFX163" s="285"/>
      <c r="WFY163" s="285"/>
      <c r="WFZ163" s="285"/>
      <c r="WGA163" s="283"/>
      <c r="WGB163" s="284"/>
      <c r="WGC163" s="285"/>
      <c r="WGD163" s="285"/>
      <c r="WGE163" s="285"/>
      <c r="WGF163" s="285"/>
      <c r="WGG163" s="285"/>
      <c r="WGH163" s="285"/>
      <c r="WGI163" s="285"/>
      <c r="WGJ163" s="285"/>
      <c r="WGK163" s="285"/>
      <c r="WGL163" s="286"/>
      <c r="WGM163" s="287"/>
      <c r="WGN163" s="287"/>
      <c r="WGO163" s="285"/>
      <c r="WGP163" s="288"/>
      <c r="WGQ163" s="288"/>
      <c r="WGR163" s="289"/>
      <c r="WGS163" s="285"/>
      <c r="WGT163" s="285"/>
      <c r="WGU163" s="285"/>
      <c r="WGV163" s="285"/>
      <c r="WGW163" s="285"/>
      <c r="WGX163" s="283"/>
      <c r="WGY163" s="284"/>
      <c r="WGZ163" s="285"/>
      <c r="WHA163" s="285"/>
      <c r="WHB163" s="285"/>
      <c r="WHC163" s="285"/>
      <c r="WHD163" s="285"/>
      <c r="WHE163" s="285"/>
      <c r="WHF163" s="285"/>
      <c r="WHG163" s="285"/>
      <c r="WHH163" s="285"/>
      <c r="WHI163" s="286"/>
      <c r="WHJ163" s="287"/>
      <c r="WHK163" s="287"/>
      <c r="WHL163" s="285"/>
      <c r="WHM163" s="288"/>
      <c r="WHN163" s="288"/>
      <c r="WHO163" s="289"/>
      <c r="WHP163" s="285"/>
      <c r="WHQ163" s="285"/>
      <c r="WHR163" s="285"/>
      <c r="WHS163" s="285"/>
      <c r="WHT163" s="285"/>
      <c r="WHU163" s="283"/>
      <c r="WHV163" s="284"/>
      <c r="WHW163" s="285"/>
      <c r="WHX163" s="285"/>
      <c r="WHY163" s="285"/>
      <c r="WHZ163" s="285"/>
      <c r="WIA163" s="285"/>
      <c r="WIB163" s="285"/>
      <c r="WIC163" s="285"/>
      <c r="WID163" s="285"/>
      <c r="WIE163" s="285"/>
      <c r="WIF163" s="286"/>
      <c r="WIG163" s="287"/>
      <c r="WIH163" s="287"/>
      <c r="WII163" s="285"/>
      <c r="WIJ163" s="288"/>
      <c r="WIK163" s="288"/>
      <c r="WIL163" s="289"/>
      <c r="WIM163" s="285"/>
      <c r="WIN163" s="285"/>
      <c r="WIO163" s="285"/>
      <c r="WIP163" s="285"/>
      <c r="WIQ163" s="285"/>
      <c r="WIR163" s="283"/>
      <c r="WIS163" s="284"/>
      <c r="WIT163" s="285"/>
      <c r="WIU163" s="285"/>
      <c r="WIV163" s="285"/>
      <c r="WIW163" s="285"/>
      <c r="WIX163" s="285"/>
      <c r="WIY163" s="285"/>
      <c r="WIZ163" s="285"/>
      <c r="WJA163" s="285"/>
      <c r="WJB163" s="285"/>
      <c r="WJC163" s="286"/>
      <c r="WJD163" s="287"/>
      <c r="WJE163" s="287"/>
      <c r="WJF163" s="285"/>
      <c r="WJG163" s="288"/>
      <c r="WJH163" s="288"/>
      <c r="WJI163" s="289"/>
      <c r="WJJ163" s="285"/>
      <c r="WJK163" s="285"/>
      <c r="WJL163" s="285"/>
      <c r="WJM163" s="285"/>
      <c r="WJN163" s="285"/>
      <c r="WJO163" s="283"/>
      <c r="WJP163" s="284"/>
      <c r="WJQ163" s="285"/>
      <c r="WJR163" s="285"/>
      <c r="WJS163" s="285"/>
      <c r="WJT163" s="285"/>
      <c r="WJU163" s="285"/>
      <c r="WJV163" s="285"/>
      <c r="WJW163" s="285"/>
      <c r="WJX163" s="285"/>
      <c r="WJY163" s="285"/>
      <c r="WJZ163" s="286"/>
      <c r="WKA163" s="287"/>
      <c r="WKB163" s="287"/>
      <c r="WKC163" s="285"/>
      <c r="WKD163" s="288"/>
      <c r="WKE163" s="288"/>
      <c r="WKF163" s="289"/>
      <c r="WKG163" s="285"/>
      <c r="WKH163" s="285"/>
      <c r="WKI163" s="285"/>
      <c r="WKJ163" s="285"/>
      <c r="WKK163" s="285"/>
      <c r="WKL163" s="283"/>
      <c r="WKM163" s="284"/>
      <c r="WKN163" s="285"/>
      <c r="WKO163" s="285"/>
      <c r="WKP163" s="285"/>
      <c r="WKQ163" s="285"/>
      <c r="WKR163" s="285"/>
      <c r="WKS163" s="285"/>
      <c r="WKT163" s="285"/>
      <c r="WKU163" s="285"/>
      <c r="WKV163" s="285"/>
      <c r="WKW163" s="286"/>
      <c r="WKX163" s="287"/>
      <c r="WKY163" s="287"/>
      <c r="WKZ163" s="285"/>
      <c r="WLA163" s="288"/>
      <c r="WLB163" s="288"/>
      <c r="WLC163" s="289"/>
      <c r="WLD163" s="285"/>
      <c r="WLE163" s="285"/>
      <c r="WLF163" s="285"/>
      <c r="WLG163" s="285"/>
      <c r="WLH163" s="285"/>
      <c r="WLI163" s="283"/>
      <c r="WLJ163" s="284"/>
      <c r="WLK163" s="285"/>
      <c r="WLL163" s="285"/>
      <c r="WLM163" s="285"/>
      <c r="WLN163" s="285"/>
      <c r="WLO163" s="285"/>
      <c r="WLP163" s="285"/>
      <c r="WLQ163" s="285"/>
      <c r="WLR163" s="285"/>
      <c r="WLS163" s="285"/>
      <c r="WLT163" s="286"/>
      <c r="WLU163" s="287"/>
      <c r="WLV163" s="287"/>
      <c r="WLW163" s="285"/>
      <c r="WLX163" s="288"/>
      <c r="WLY163" s="288"/>
      <c r="WLZ163" s="289"/>
      <c r="WMA163" s="285"/>
      <c r="WMB163" s="285"/>
      <c r="WMC163" s="285"/>
      <c r="WMD163" s="285"/>
      <c r="WME163" s="285"/>
      <c r="WMF163" s="283"/>
      <c r="WMG163" s="284"/>
      <c r="WMH163" s="285"/>
      <c r="WMI163" s="285"/>
      <c r="WMJ163" s="285"/>
      <c r="WMK163" s="285"/>
      <c r="WML163" s="285"/>
      <c r="WMM163" s="285"/>
      <c r="WMN163" s="285"/>
      <c r="WMO163" s="285"/>
      <c r="WMP163" s="285"/>
      <c r="WMQ163" s="286"/>
      <c r="WMR163" s="287"/>
      <c r="WMS163" s="287"/>
      <c r="WMT163" s="285"/>
      <c r="WMU163" s="288"/>
      <c r="WMV163" s="288"/>
      <c r="WMW163" s="289"/>
      <c r="WMX163" s="285"/>
      <c r="WMY163" s="285"/>
      <c r="WMZ163" s="285"/>
      <c r="WNA163" s="285"/>
      <c r="WNB163" s="285"/>
      <c r="WNC163" s="283"/>
      <c r="WND163" s="284"/>
      <c r="WNE163" s="285"/>
      <c r="WNF163" s="285"/>
      <c r="WNG163" s="285"/>
      <c r="WNH163" s="285"/>
      <c r="WNI163" s="285"/>
      <c r="WNJ163" s="285"/>
      <c r="WNK163" s="285"/>
      <c r="WNL163" s="285"/>
      <c r="WNM163" s="285"/>
      <c r="WNN163" s="286"/>
      <c r="WNO163" s="287"/>
      <c r="WNP163" s="287"/>
      <c r="WNQ163" s="285"/>
      <c r="WNR163" s="288"/>
      <c r="WNS163" s="288"/>
      <c r="WNT163" s="289"/>
      <c r="WNU163" s="285"/>
      <c r="WNV163" s="285"/>
      <c r="WNW163" s="285"/>
      <c r="WNX163" s="285"/>
      <c r="WNY163" s="285"/>
      <c r="WNZ163" s="283"/>
      <c r="WOA163" s="284"/>
      <c r="WOB163" s="285"/>
      <c r="WOC163" s="285"/>
      <c r="WOD163" s="285"/>
      <c r="WOE163" s="285"/>
      <c r="WOF163" s="285"/>
      <c r="WOG163" s="285"/>
      <c r="WOH163" s="285"/>
      <c r="WOI163" s="285"/>
      <c r="WOJ163" s="285"/>
      <c r="WOK163" s="286"/>
      <c r="WOL163" s="287"/>
      <c r="WOM163" s="287"/>
      <c r="WON163" s="285"/>
      <c r="WOO163" s="288"/>
      <c r="WOP163" s="288"/>
      <c r="WOQ163" s="289"/>
      <c r="WOR163" s="285"/>
      <c r="WOS163" s="285"/>
      <c r="WOT163" s="285"/>
      <c r="WOU163" s="285"/>
      <c r="WOV163" s="285"/>
      <c r="WOW163" s="283"/>
      <c r="WOX163" s="284"/>
      <c r="WOY163" s="285"/>
      <c r="WOZ163" s="285"/>
      <c r="WPA163" s="285"/>
      <c r="WPB163" s="285"/>
      <c r="WPC163" s="285"/>
      <c r="WPD163" s="285"/>
      <c r="WPE163" s="285"/>
      <c r="WPF163" s="285"/>
      <c r="WPG163" s="285"/>
      <c r="WPH163" s="286"/>
      <c r="WPI163" s="287"/>
      <c r="WPJ163" s="287"/>
      <c r="WPK163" s="285"/>
      <c r="WPL163" s="288"/>
      <c r="WPM163" s="288"/>
      <c r="WPN163" s="289"/>
      <c r="WPO163" s="285"/>
      <c r="WPP163" s="285"/>
      <c r="WPQ163" s="285"/>
      <c r="WPR163" s="285"/>
      <c r="WPS163" s="285"/>
      <c r="WPT163" s="283"/>
      <c r="WPU163" s="284"/>
      <c r="WPV163" s="285"/>
      <c r="WPW163" s="285"/>
      <c r="WPX163" s="285"/>
      <c r="WPY163" s="285"/>
      <c r="WPZ163" s="285"/>
      <c r="WQA163" s="285"/>
      <c r="WQB163" s="285"/>
      <c r="WQC163" s="285"/>
      <c r="WQD163" s="285"/>
      <c r="WQE163" s="286"/>
      <c r="WQF163" s="287"/>
      <c r="WQG163" s="287"/>
      <c r="WQH163" s="285"/>
      <c r="WQI163" s="288"/>
      <c r="WQJ163" s="288"/>
      <c r="WQK163" s="289"/>
      <c r="WQL163" s="285"/>
      <c r="WQM163" s="285"/>
      <c r="WQN163" s="285"/>
      <c r="WQO163" s="285"/>
      <c r="WQP163" s="285"/>
      <c r="WQQ163" s="283"/>
      <c r="WQR163" s="284"/>
      <c r="WQS163" s="285"/>
      <c r="WQT163" s="285"/>
      <c r="WQU163" s="285"/>
      <c r="WQV163" s="285"/>
      <c r="WQW163" s="285"/>
      <c r="WQX163" s="285"/>
      <c r="WQY163" s="285"/>
      <c r="WQZ163" s="285"/>
      <c r="WRA163" s="285"/>
      <c r="WRB163" s="286"/>
      <c r="WRC163" s="287"/>
      <c r="WRD163" s="287"/>
      <c r="WRE163" s="285"/>
      <c r="WRF163" s="288"/>
      <c r="WRG163" s="288"/>
      <c r="WRH163" s="289"/>
      <c r="WRI163" s="285"/>
      <c r="WRJ163" s="285"/>
      <c r="WRK163" s="285"/>
      <c r="WRL163" s="285"/>
      <c r="WRM163" s="285"/>
      <c r="WRN163" s="283"/>
      <c r="WRO163" s="284"/>
      <c r="WRP163" s="285"/>
      <c r="WRQ163" s="285"/>
      <c r="WRR163" s="285"/>
      <c r="WRS163" s="285"/>
      <c r="WRT163" s="285"/>
      <c r="WRU163" s="285"/>
      <c r="WRV163" s="285"/>
      <c r="WRW163" s="285"/>
      <c r="WRX163" s="285"/>
      <c r="WRY163" s="286"/>
      <c r="WRZ163" s="287"/>
      <c r="WSA163" s="287"/>
      <c r="WSB163" s="285"/>
      <c r="WSC163" s="288"/>
      <c r="WSD163" s="288"/>
      <c r="WSE163" s="289"/>
      <c r="WSF163" s="285"/>
      <c r="WSG163" s="285"/>
      <c r="WSH163" s="285"/>
      <c r="WSI163" s="285"/>
      <c r="WSJ163" s="285"/>
      <c r="WSK163" s="283"/>
      <c r="WSL163" s="284"/>
      <c r="WSM163" s="285"/>
      <c r="WSN163" s="285"/>
      <c r="WSO163" s="285"/>
      <c r="WSP163" s="285"/>
      <c r="WSQ163" s="285"/>
      <c r="WSR163" s="285"/>
      <c r="WSS163" s="285"/>
      <c r="WST163" s="285"/>
      <c r="WSU163" s="285"/>
      <c r="WSV163" s="286"/>
      <c r="WSW163" s="287"/>
      <c r="WSX163" s="287"/>
      <c r="WSY163" s="285"/>
      <c r="WSZ163" s="288"/>
      <c r="WTA163" s="288"/>
      <c r="WTB163" s="289"/>
      <c r="WTC163" s="285"/>
      <c r="WTD163" s="285"/>
      <c r="WTE163" s="285"/>
      <c r="WTF163" s="285"/>
      <c r="WTG163" s="285"/>
      <c r="WTH163" s="283"/>
      <c r="WTI163" s="284"/>
      <c r="WTJ163" s="285"/>
      <c r="WTK163" s="285"/>
      <c r="WTL163" s="285"/>
      <c r="WTM163" s="285"/>
      <c r="WTN163" s="285"/>
      <c r="WTO163" s="285"/>
      <c r="WTP163" s="285"/>
      <c r="WTQ163" s="285"/>
      <c r="WTR163" s="285"/>
      <c r="WTS163" s="286"/>
      <c r="WTT163" s="287"/>
      <c r="WTU163" s="287"/>
      <c r="WTV163" s="285"/>
      <c r="WTW163" s="288"/>
      <c r="WTX163" s="288"/>
      <c r="WTY163" s="289"/>
      <c r="WTZ163" s="285"/>
      <c r="WUA163" s="285"/>
      <c r="WUB163" s="285"/>
      <c r="WUC163" s="285"/>
      <c r="WUD163" s="285"/>
      <c r="WUE163" s="283"/>
      <c r="WUF163" s="284"/>
      <c r="WUG163" s="285"/>
      <c r="WUH163" s="285"/>
      <c r="WUI163" s="285"/>
      <c r="WUJ163" s="285"/>
      <c r="WUK163" s="285"/>
      <c r="WUL163" s="285"/>
      <c r="WUM163" s="285"/>
      <c r="WUN163" s="285"/>
      <c r="WUO163" s="285"/>
      <c r="WUP163" s="286"/>
      <c r="WUQ163" s="287"/>
      <c r="WUR163" s="287"/>
      <c r="WUS163" s="285"/>
      <c r="WUT163" s="288"/>
      <c r="WUU163" s="288"/>
      <c r="WUV163" s="289"/>
      <c r="WUW163" s="285"/>
      <c r="WUX163" s="285"/>
      <c r="WUY163" s="285"/>
      <c r="WUZ163" s="285"/>
      <c r="WVA163" s="285"/>
      <c r="WVB163" s="283"/>
      <c r="WVC163" s="284"/>
      <c r="WVD163" s="285"/>
      <c r="WVE163" s="285"/>
      <c r="WVF163" s="285"/>
      <c r="WVG163" s="285"/>
      <c r="WVH163" s="285"/>
      <c r="WVI163" s="285"/>
      <c r="WVJ163" s="285"/>
      <c r="WVK163" s="285"/>
      <c r="WVL163" s="285"/>
      <c r="WVM163" s="286"/>
      <c r="WVN163" s="287"/>
      <c r="WVO163" s="287"/>
      <c r="WVP163" s="285"/>
      <c r="WVQ163" s="288"/>
      <c r="WVR163" s="288"/>
      <c r="WVS163" s="289"/>
      <c r="WVT163" s="285"/>
      <c r="WVU163" s="285"/>
      <c r="WVV163" s="285"/>
      <c r="WVW163" s="285"/>
      <c r="WVX163" s="285"/>
      <c r="WVY163" s="283"/>
      <c r="WVZ163" s="284"/>
      <c r="WWA163" s="285"/>
      <c r="WWB163" s="285"/>
      <c r="WWC163" s="285"/>
      <c r="WWD163" s="285"/>
      <c r="WWE163" s="285"/>
      <c r="WWF163" s="285"/>
      <c r="WWG163" s="285"/>
      <c r="WWH163" s="285"/>
      <c r="WWI163" s="285"/>
      <c r="WWJ163" s="286"/>
      <c r="WWK163" s="287"/>
      <c r="WWL163" s="287"/>
      <c r="WWM163" s="285"/>
      <c r="WWN163" s="288"/>
      <c r="WWO163" s="288"/>
      <c r="WWP163" s="289"/>
      <c r="WWQ163" s="285"/>
      <c r="WWR163" s="285"/>
      <c r="WWS163" s="285"/>
      <c r="WWT163" s="285"/>
      <c r="WWU163" s="285"/>
      <c r="WWV163" s="283"/>
      <c r="WWW163" s="284"/>
      <c r="WWX163" s="285"/>
      <c r="WWY163" s="285"/>
      <c r="WWZ163" s="285"/>
      <c r="WXA163" s="285"/>
      <c r="WXB163" s="285"/>
      <c r="WXC163" s="285"/>
      <c r="WXD163" s="285"/>
      <c r="WXE163" s="285"/>
      <c r="WXF163" s="285"/>
      <c r="WXG163" s="286"/>
      <c r="WXH163" s="287"/>
      <c r="WXI163" s="287"/>
      <c r="WXJ163" s="285"/>
      <c r="WXK163" s="288"/>
      <c r="WXL163" s="288"/>
      <c r="WXM163" s="289"/>
      <c r="WXN163" s="285"/>
      <c r="WXO163" s="285"/>
      <c r="WXP163" s="285"/>
      <c r="WXQ163" s="285"/>
      <c r="WXR163" s="285"/>
      <c r="WXS163" s="283"/>
      <c r="WXT163" s="284"/>
      <c r="WXU163" s="285"/>
      <c r="WXV163" s="285"/>
      <c r="WXW163" s="285"/>
      <c r="WXX163" s="285"/>
      <c r="WXY163" s="285"/>
      <c r="WXZ163" s="285"/>
      <c r="WYA163" s="285"/>
      <c r="WYB163" s="285"/>
      <c r="WYC163" s="285"/>
      <c r="WYD163" s="286"/>
      <c r="WYE163" s="287"/>
      <c r="WYF163" s="287"/>
      <c r="WYG163" s="285"/>
      <c r="WYH163" s="288"/>
      <c r="WYI163" s="288"/>
      <c r="WYJ163" s="289"/>
      <c r="WYK163" s="285"/>
      <c r="WYL163" s="285"/>
      <c r="WYM163" s="285"/>
      <c r="WYN163" s="285"/>
      <c r="WYO163" s="285"/>
      <c r="WYP163" s="283"/>
      <c r="WYQ163" s="284"/>
      <c r="WYR163" s="285"/>
      <c r="WYS163" s="285"/>
      <c r="WYT163" s="285"/>
      <c r="WYU163" s="285"/>
      <c r="WYV163" s="285"/>
      <c r="WYW163" s="285"/>
      <c r="WYX163" s="285"/>
      <c r="WYY163" s="285"/>
      <c r="WYZ163" s="285"/>
      <c r="WZA163" s="286"/>
      <c r="WZB163" s="287"/>
      <c r="WZC163" s="287"/>
      <c r="WZD163" s="285"/>
      <c r="WZE163" s="288"/>
      <c r="WZF163" s="288"/>
      <c r="WZG163" s="289"/>
      <c r="WZH163" s="285"/>
      <c r="WZI163" s="285"/>
      <c r="WZJ163" s="285"/>
      <c r="WZK163" s="285"/>
      <c r="WZL163" s="285"/>
      <c r="WZM163" s="283"/>
      <c r="WZN163" s="284"/>
      <c r="WZO163" s="285"/>
      <c r="WZP163" s="285"/>
      <c r="WZQ163" s="285"/>
      <c r="WZR163" s="285"/>
      <c r="WZS163" s="285"/>
      <c r="WZT163" s="285"/>
      <c r="WZU163" s="285"/>
      <c r="WZV163" s="285"/>
      <c r="WZW163" s="285"/>
      <c r="WZX163" s="286"/>
      <c r="WZY163" s="287"/>
      <c r="WZZ163" s="287"/>
      <c r="XAA163" s="285"/>
      <c r="XAB163" s="288"/>
      <c r="XAC163" s="288"/>
      <c r="XAD163" s="289"/>
      <c r="XAE163" s="285"/>
      <c r="XAF163" s="285"/>
      <c r="XAG163" s="285"/>
      <c r="XAH163" s="285"/>
      <c r="XAI163" s="285"/>
      <c r="XAJ163" s="283"/>
      <c r="XAK163" s="284"/>
      <c r="XAL163" s="285"/>
      <c r="XAM163" s="285"/>
      <c r="XAN163" s="285"/>
      <c r="XAO163" s="285"/>
      <c r="XAP163" s="285"/>
      <c r="XAQ163" s="285"/>
      <c r="XAR163" s="285"/>
      <c r="XAS163" s="285"/>
      <c r="XAT163" s="285"/>
      <c r="XAU163" s="286"/>
      <c r="XAV163" s="287"/>
      <c r="XAW163" s="287"/>
      <c r="XAX163" s="285"/>
      <c r="XAY163" s="288"/>
      <c r="XAZ163" s="288"/>
      <c r="XBA163" s="289"/>
      <c r="XBB163" s="285"/>
      <c r="XBC163" s="285"/>
      <c r="XBD163" s="285"/>
      <c r="XBE163" s="285"/>
      <c r="XBF163" s="285"/>
      <c r="XBG163" s="283"/>
      <c r="XBH163" s="284"/>
      <c r="XBI163" s="285"/>
      <c r="XBJ163" s="285"/>
      <c r="XBK163" s="285"/>
      <c r="XBL163" s="285"/>
      <c r="XBM163" s="285"/>
      <c r="XBN163" s="285"/>
      <c r="XBO163" s="285"/>
      <c r="XBP163" s="285"/>
      <c r="XBQ163" s="285"/>
      <c r="XBR163" s="286"/>
      <c r="XBS163" s="287"/>
      <c r="XBT163" s="287"/>
      <c r="XBU163" s="285"/>
      <c r="XBV163" s="288"/>
      <c r="XBW163" s="288"/>
      <c r="XBX163" s="289"/>
      <c r="XBY163" s="285"/>
      <c r="XBZ163" s="285"/>
      <c r="XCA163" s="285"/>
      <c r="XCB163" s="285"/>
      <c r="XCC163" s="285"/>
      <c r="XCD163" s="283"/>
      <c r="XCE163" s="284"/>
      <c r="XCF163" s="285"/>
      <c r="XCG163" s="285"/>
      <c r="XCH163" s="285"/>
      <c r="XCI163" s="285"/>
      <c r="XCJ163" s="285"/>
      <c r="XCK163" s="285"/>
      <c r="XCL163" s="285"/>
      <c r="XCM163" s="285"/>
      <c r="XCN163" s="285"/>
      <c r="XCO163" s="286"/>
      <c r="XCP163" s="287"/>
      <c r="XCQ163" s="287"/>
      <c r="XCR163" s="285"/>
      <c r="XCS163" s="288"/>
      <c r="XCT163" s="288"/>
      <c r="XCU163" s="289"/>
      <c r="XCV163" s="285"/>
      <c r="XCW163" s="285"/>
      <c r="XCX163" s="285"/>
      <c r="XCY163" s="285"/>
      <c r="XCZ163" s="285"/>
      <c r="XDA163" s="283"/>
      <c r="XDB163" s="284"/>
      <c r="XDC163" s="285"/>
      <c r="XDD163" s="285"/>
      <c r="XDE163" s="285"/>
      <c r="XDF163" s="285"/>
      <c r="XDG163" s="285"/>
      <c r="XDH163" s="285"/>
      <c r="XDI163" s="285"/>
      <c r="XDJ163" s="285"/>
      <c r="XDK163" s="285"/>
      <c r="XDL163" s="286"/>
      <c r="XDM163" s="287"/>
      <c r="XDN163" s="287"/>
      <c r="XDO163" s="285"/>
      <c r="XDP163" s="288"/>
      <c r="XDQ163" s="288"/>
      <c r="XDR163" s="289"/>
      <c r="XDS163" s="285"/>
      <c r="XDT163" s="285"/>
      <c r="XDU163" s="285"/>
      <c r="XDV163" s="285"/>
      <c r="XDW163" s="285"/>
      <c r="XDX163" s="283"/>
      <c r="XDY163" s="284"/>
      <c r="XDZ163" s="285"/>
      <c r="XEA163" s="285"/>
      <c r="XEB163" s="285"/>
      <c r="XEC163" s="285"/>
      <c r="XED163" s="285"/>
      <c r="XEE163" s="285"/>
      <c r="XEF163" s="285"/>
      <c r="XEG163" s="285"/>
      <c r="XEH163" s="285"/>
      <c r="XEI163" s="286"/>
      <c r="XEJ163" s="287"/>
      <c r="XEK163" s="287"/>
      <c r="XEL163" s="285"/>
      <c r="XEM163" s="288"/>
      <c r="XEN163" s="288"/>
      <c r="XEO163" s="289"/>
      <c r="XEP163" s="285"/>
      <c r="XEQ163" s="285"/>
      <c r="XER163" s="285"/>
      <c r="XES163" s="285"/>
      <c r="XET163" s="285"/>
      <c r="XEU163" s="283"/>
      <c r="XEV163" s="284"/>
      <c r="XEW163" s="285"/>
      <c r="XEX163" s="285"/>
      <c r="XEY163" s="285"/>
      <c r="XEZ163" s="285"/>
      <c r="XFA163" s="285"/>
      <c r="XFB163" s="285"/>
    </row>
  </sheetData>
  <autoFilter ref="A2:U163"/>
  <mergeCells count="45">
    <mergeCell ref="U156:U159"/>
    <mergeCell ref="Q50:Q53"/>
    <mergeCell ref="R50:R53"/>
    <mergeCell ref="S50:S53"/>
    <mergeCell ref="T50:T53"/>
    <mergeCell ref="U50:U53"/>
    <mergeCell ref="R119:R122"/>
    <mergeCell ref="S119:S122"/>
    <mergeCell ref="R123:R126"/>
    <mergeCell ref="S123:S126"/>
    <mergeCell ref="R127:R130"/>
    <mergeCell ref="S127:S130"/>
    <mergeCell ref="R131:R134"/>
    <mergeCell ref="S131:S134"/>
    <mergeCell ref="R150:R153"/>
    <mergeCell ref="S150:S153"/>
    <mergeCell ref="R40:R43"/>
    <mergeCell ref="S40:S43"/>
    <mergeCell ref="T40:T43"/>
    <mergeCell ref="R44:R45"/>
    <mergeCell ref="S44:S45"/>
    <mergeCell ref="T44:T45"/>
    <mergeCell ref="R46:R49"/>
    <mergeCell ref="S46:S49"/>
    <mergeCell ref="T46:T49"/>
    <mergeCell ref="M50:M53"/>
    <mergeCell ref="N50:N53"/>
    <mergeCell ref="O50:O53"/>
    <mergeCell ref="P50:P53"/>
    <mergeCell ref="U95:U96"/>
    <mergeCell ref="U97:U100"/>
    <mergeCell ref="R156:R159"/>
    <mergeCell ref="S156:S159"/>
    <mergeCell ref="T156:T159"/>
    <mergeCell ref="R135:R136"/>
    <mergeCell ref="S135:S136"/>
    <mergeCell ref="S137:S141"/>
    <mergeCell ref="T137:T141"/>
    <mergeCell ref="T150:T153"/>
    <mergeCell ref="R142:R145"/>
    <mergeCell ref="S142:S145"/>
    <mergeCell ref="T142:T145"/>
    <mergeCell ref="R146:R149"/>
    <mergeCell ref="S146:S149"/>
    <mergeCell ref="T146:T149"/>
  </mergeCells>
  <phoneticPr fontId="3" type="noConversion"/>
  <conditionalFormatting sqref="K2">
    <cfRule type="cellIs" dxfId="6496" priority="64841" operator="equal">
      <formula>"M1开拓立项"</formula>
    </cfRule>
    <cfRule type="cellIs" dxfId="6495" priority="64842" operator="equal">
      <formula>"M1开拓立项;M2设计验证;M3生产准备;M4装配调试;M5安装验收;M6售后质保"</formula>
    </cfRule>
  </conditionalFormatting>
  <conditionalFormatting sqref="K3">
    <cfRule type="cellIs" priority="17871" operator="equal">
      <formula>"M6售后质保"</formula>
    </cfRule>
    <cfRule type="cellIs" priority="17872" operator="equal">
      <formula>"M5安装验收"</formula>
    </cfRule>
    <cfRule type="cellIs" priority="17873" operator="equal">
      <formula>"M4装配调试"</formula>
    </cfRule>
    <cfRule type="cellIs" priority="17874" operator="equal">
      <formula>"M3生产准备"</formula>
    </cfRule>
    <cfRule type="cellIs" dxfId="6494" priority="17875" operator="equal">
      <formula>"M2设计验证"</formula>
    </cfRule>
    <cfRule type="cellIs" dxfId="6493" priority="17876" operator="equal">
      <formula>"M1开拓立项"</formula>
    </cfRule>
    <cfRule type="cellIs" priority="17877" operator="equal">
      <formula>"M6售后质保"</formula>
    </cfRule>
    <cfRule type="cellIs" priority="17878" operator="equal">
      <formula>"M5安装验收"</formula>
    </cfRule>
    <cfRule type="cellIs" priority="17879" operator="equal">
      <formula>"M4装配调试"</formula>
    </cfRule>
    <cfRule type="cellIs" priority="17880" operator="equal">
      <formula>"M3生产准备"</formula>
    </cfRule>
    <cfRule type="cellIs" dxfId="6492" priority="17881" operator="equal">
      <formula>"M2设计验证"</formula>
    </cfRule>
    <cfRule type="cellIs" dxfId="6491" priority="17882" operator="equal">
      <formula>"M1开拓立项"</formula>
    </cfRule>
  </conditionalFormatting>
  <conditionalFormatting sqref="L3">
    <cfRule type="cellIs" priority="17967" operator="equal">
      <formula>"M6售后质保"</formula>
    </cfRule>
    <cfRule type="cellIs" priority="17968" operator="equal">
      <formula>"M5安装验收"</formula>
    </cfRule>
    <cfRule type="cellIs" priority="17969" operator="equal">
      <formula>"M4装配调试"</formula>
    </cfRule>
    <cfRule type="cellIs" priority="17970" operator="equal">
      <formula>"M3生产准备"</formula>
    </cfRule>
    <cfRule type="cellIs" dxfId="6490" priority="17971" operator="equal">
      <formula>"M2设计验证"</formula>
    </cfRule>
    <cfRule type="cellIs" dxfId="6489" priority="17972" operator="equal">
      <formula>"M1开拓立项"</formula>
    </cfRule>
    <cfRule type="cellIs" priority="17973" operator="equal">
      <formula>"M6售后质保"</formula>
    </cfRule>
    <cfRule type="cellIs" priority="17974" operator="equal">
      <formula>"M5安装验收"</formula>
    </cfRule>
    <cfRule type="cellIs" priority="17975" operator="equal">
      <formula>"M4装配调试"</formula>
    </cfRule>
    <cfRule type="cellIs" priority="17976" operator="equal">
      <formula>"M3生产准备"</formula>
    </cfRule>
    <cfRule type="cellIs" dxfId="6488" priority="17977" operator="equal">
      <formula>"M2设计验证"</formula>
    </cfRule>
    <cfRule type="cellIs" dxfId="6487" priority="17978" operator="equal">
      <formula>"M1开拓立项"</formula>
    </cfRule>
  </conditionalFormatting>
  <conditionalFormatting sqref="M3">
    <cfRule type="cellIs" priority="17943" operator="equal">
      <formula>"M6售后质保"</formula>
    </cfRule>
    <cfRule type="cellIs" priority="17944" operator="equal">
      <formula>"M5安装验收"</formula>
    </cfRule>
    <cfRule type="cellIs" priority="17945" operator="equal">
      <formula>"M4装配调试"</formula>
    </cfRule>
    <cfRule type="cellIs" priority="17946" operator="equal">
      <formula>"M3生产准备"</formula>
    </cfRule>
    <cfRule type="cellIs" dxfId="6486" priority="17947" operator="equal">
      <formula>"M2设计验证"</formula>
    </cfRule>
    <cfRule type="cellIs" dxfId="6485" priority="17948" operator="equal">
      <formula>"M1开拓立项"</formula>
    </cfRule>
    <cfRule type="cellIs" priority="17949" operator="equal">
      <formula>"M6售后质保"</formula>
    </cfRule>
    <cfRule type="cellIs" priority="17950" operator="equal">
      <formula>"M5安装验收"</formula>
    </cfRule>
    <cfRule type="cellIs" priority="17951" operator="equal">
      <formula>"M4装配调试"</formula>
    </cfRule>
    <cfRule type="cellIs" priority="17952" operator="equal">
      <formula>"M3生产准备"</formula>
    </cfRule>
    <cfRule type="cellIs" dxfId="6484" priority="17953" operator="equal">
      <formula>"M2设计验证"</formula>
    </cfRule>
    <cfRule type="cellIs" dxfId="6483" priority="17954" operator="equal">
      <formula>"M1开拓立项"</formula>
    </cfRule>
  </conditionalFormatting>
  <conditionalFormatting sqref="N3">
    <cfRule type="cellIs" priority="17895" operator="equal">
      <formula>"M6售后质保"</formula>
    </cfRule>
    <cfRule type="cellIs" priority="17896" operator="equal">
      <formula>"M5安装验收"</formula>
    </cfRule>
    <cfRule type="cellIs" priority="17897" operator="equal">
      <formula>"M4装配调试"</formula>
    </cfRule>
    <cfRule type="cellIs" priority="17898" operator="equal">
      <formula>"M3生产准备"</formula>
    </cfRule>
    <cfRule type="cellIs" dxfId="6482" priority="17899" operator="equal">
      <formula>"M2设计验证"</formula>
    </cfRule>
    <cfRule type="cellIs" dxfId="6481" priority="17900" operator="equal">
      <formula>"M1开拓立项"</formula>
    </cfRule>
    <cfRule type="cellIs" priority="17901" operator="equal">
      <formula>"M6售后质保"</formula>
    </cfRule>
    <cfRule type="cellIs" priority="17902" operator="equal">
      <formula>"M5安装验收"</formula>
    </cfRule>
    <cfRule type="cellIs" priority="17903" operator="equal">
      <formula>"M4装配调试"</formula>
    </cfRule>
    <cfRule type="cellIs" priority="17904" operator="equal">
      <formula>"M3生产准备"</formula>
    </cfRule>
    <cfRule type="cellIs" dxfId="6480" priority="17905" operator="equal">
      <formula>"M2设计验证"</formula>
    </cfRule>
    <cfRule type="cellIs" dxfId="6479" priority="17906" operator="equal">
      <formula>"M1开拓立项"</formula>
    </cfRule>
  </conditionalFormatting>
  <conditionalFormatting sqref="O3">
    <cfRule type="cellIs" priority="17955" operator="equal">
      <formula>"M6售后质保"</formula>
    </cfRule>
    <cfRule type="cellIs" priority="17956" operator="equal">
      <formula>"M5安装验收"</formula>
    </cfRule>
    <cfRule type="cellIs" priority="17957" operator="equal">
      <formula>"M4装配调试"</formula>
    </cfRule>
    <cfRule type="cellIs" priority="17958" operator="equal">
      <formula>"M3生产准备"</formula>
    </cfRule>
    <cfRule type="cellIs" dxfId="6478" priority="17959" operator="equal">
      <formula>"M2设计验证"</formula>
    </cfRule>
    <cfRule type="cellIs" dxfId="6477" priority="17960" operator="equal">
      <formula>"M1开拓立项"</formula>
    </cfRule>
    <cfRule type="cellIs" priority="17961" operator="equal">
      <formula>"M6售后质保"</formula>
    </cfRule>
    <cfRule type="cellIs" priority="17962" operator="equal">
      <formula>"M5安装验收"</formula>
    </cfRule>
    <cfRule type="cellIs" priority="17963" operator="equal">
      <formula>"M4装配调试"</formula>
    </cfRule>
    <cfRule type="cellIs" priority="17964" operator="equal">
      <formula>"M3生产准备"</formula>
    </cfRule>
    <cfRule type="cellIs" dxfId="6476" priority="17965" operator="equal">
      <formula>"M2设计验证"</formula>
    </cfRule>
    <cfRule type="cellIs" dxfId="6475" priority="17966" operator="equal">
      <formula>"M1开拓立项"</formula>
    </cfRule>
  </conditionalFormatting>
  <conditionalFormatting sqref="K4">
    <cfRule type="cellIs" priority="17859" operator="equal">
      <formula>"M6售后质保"</formula>
    </cfRule>
    <cfRule type="cellIs" priority="17860" operator="equal">
      <formula>"M5安装验收"</formula>
    </cfRule>
    <cfRule type="cellIs" priority="17861" operator="equal">
      <formula>"M4装配调试"</formula>
    </cfRule>
    <cfRule type="cellIs" priority="17862" operator="equal">
      <formula>"M3生产准备"</formula>
    </cfRule>
    <cfRule type="cellIs" dxfId="6474" priority="17863" operator="equal">
      <formula>"M2设计验证"</formula>
    </cfRule>
    <cfRule type="cellIs" dxfId="6473" priority="17864" operator="equal">
      <formula>"M1开拓立项"</formula>
    </cfRule>
    <cfRule type="cellIs" priority="17865" operator="equal">
      <formula>"M6售后质保"</formula>
    </cfRule>
    <cfRule type="cellIs" priority="17866" operator="equal">
      <formula>"M5安装验收"</formula>
    </cfRule>
    <cfRule type="cellIs" priority="17867" operator="equal">
      <formula>"M4装配调试"</formula>
    </cfRule>
    <cfRule type="cellIs" priority="17868" operator="equal">
      <formula>"M3生产准备"</formula>
    </cfRule>
    <cfRule type="cellIs" dxfId="6472" priority="17869" operator="equal">
      <formula>"M2设计验证"</formula>
    </cfRule>
    <cfRule type="cellIs" dxfId="6471" priority="17870" operator="equal">
      <formula>"M1开拓立项"</formula>
    </cfRule>
  </conditionalFormatting>
  <conditionalFormatting sqref="L4">
    <cfRule type="cellIs" priority="17931" operator="equal">
      <formula>"M6售后质保"</formula>
    </cfRule>
    <cfRule type="cellIs" priority="17932" operator="equal">
      <formula>"M5安装验收"</formula>
    </cfRule>
    <cfRule type="cellIs" priority="17933" operator="equal">
      <formula>"M4装配调试"</formula>
    </cfRule>
    <cfRule type="cellIs" priority="17934" operator="equal">
      <formula>"M3生产准备"</formula>
    </cfRule>
    <cfRule type="cellIs" dxfId="6470" priority="17935" operator="equal">
      <formula>"M2设计验证"</formula>
    </cfRule>
    <cfRule type="cellIs" dxfId="6469" priority="17936" operator="equal">
      <formula>"M1开拓立项"</formula>
    </cfRule>
    <cfRule type="cellIs" priority="17937" operator="equal">
      <formula>"M6售后质保"</formula>
    </cfRule>
    <cfRule type="cellIs" priority="17938" operator="equal">
      <formula>"M5安装验收"</formula>
    </cfRule>
    <cfRule type="cellIs" priority="17939" operator="equal">
      <formula>"M4装配调试"</formula>
    </cfRule>
    <cfRule type="cellIs" priority="17940" operator="equal">
      <formula>"M3生产准备"</formula>
    </cfRule>
    <cfRule type="cellIs" dxfId="6468" priority="17941" operator="equal">
      <formula>"M2设计验证"</formula>
    </cfRule>
    <cfRule type="cellIs" dxfId="6467" priority="17942" operator="equal">
      <formula>"M1开拓立项"</formula>
    </cfRule>
  </conditionalFormatting>
  <conditionalFormatting sqref="M4">
    <cfRule type="cellIs" priority="17907" operator="equal">
      <formula>"M6售后质保"</formula>
    </cfRule>
    <cfRule type="cellIs" priority="17908" operator="equal">
      <formula>"M5安装验收"</formula>
    </cfRule>
    <cfRule type="cellIs" priority="17909" operator="equal">
      <formula>"M4装配调试"</formula>
    </cfRule>
    <cfRule type="cellIs" priority="17910" operator="equal">
      <formula>"M3生产准备"</formula>
    </cfRule>
    <cfRule type="cellIs" dxfId="6466" priority="17911" operator="equal">
      <formula>"M2设计验证"</formula>
    </cfRule>
    <cfRule type="cellIs" dxfId="6465" priority="17912" operator="equal">
      <formula>"M1开拓立项"</formula>
    </cfRule>
    <cfRule type="cellIs" priority="17913" operator="equal">
      <formula>"M6售后质保"</formula>
    </cfRule>
    <cfRule type="cellIs" priority="17914" operator="equal">
      <formula>"M5安装验收"</formula>
    </cfRule>
    <cfRule type="cellIs" priority="17915" operator="equal">
      <formula>"M4装配调试"</formula>
    </cfRule>
    <cfRule type="cellIs" priority="17916" operator="equal">
      <formula>"M3生产准备"</formula>
    </cfRule>
    <cfRule type="cellIs" dxfId="6464" priority="17917" operator="equal">
      <formula>"M2设计验证"</formula>
    </cfRule>
    <cfRule type="cellIs" dxfId="6463" priority="17918" operator="equal">
      <formula>"M1开拓立项"</formula>
    </cfRule>
  </conditionalFormatting>
  <conditionalFormatting sqref="N4">
    <cfRule type="cellIs" priority="17883" operator="equal">
      <formula>"M6售后质保"</formula>
    </cfRule>
    <cfRule type="cellIs" priority="17884" operator="equal">
      <formula>"M5安装验收"</formula>
    </cfRule>
    <cfRule type="cellIs" priority="17885" operator="equal">
      <formula>"M4装配调试"</formula>
    </cfRule>
    <cfRule type="cellIs" priority="17886" operator="equal">
      <formula>"M3生产准备"</formula>
    </cfRule>
    <cfRule type="cellIs" dxfId="6462" priority="17887" operator="equal">
      <formula>"M2设计验证"</formula>
    </cfRule>
    <cfRule type="cellIs" dxfId="6461" priority="17888" operator="equal">
      <formula>"M1开拓立项"</formula>
    </cfRule>
    <cfRule type="cellIs" priority="17889" operator="equal">
      <formula>"M6售后质保"</formula>
    </cfRule>
    <cfRule type="cellIs" priority="17890" operator="equal">
      <formula>"M5安装验收"</formula>
    </cfRule>
    <cfRule type="cellIs" priority="17891" operator="equal">
      <formula>"M4装配调试"</formula>
    </cfRule>
    <cfRule type="cellIs" priority="17892" operator="equal">
      <formula>"M3生产准备"</formula>
    </cfRule>
    <cfRule type="cellIs" dxfId="6460" priority="17893" operator="equal">
      <formula>"M2设计验证"</formula>
    </cfRule>
    <cfRule type="cellIs" dxfId="6459" priority="17894" operator="equal">
      <formula>"M1开拓立项"</formula>
    </cfRule>
  </conditionalFormatting>
  <conditionalFormatting sqref="O4">
    <cfRule type="cellIs" priority="17919" operator="equal">
      <formula>"M6售后质保"</formula>
    </cfRule>
    <cfRule type="cellIs" priority="17920" operator="equal">
      <formula>"M5安装验收"</formula>
    </cfRule>
    <cfRule type="cellIs" priority="17921" operator="equal">
      <formula>"M4装配调试"</formula>
    </cfRule>
    <cfRule type="cellIs" priority="17922" operator="equal">
      <formula>"M3生产准备"</formula>
    </cfRule>
    <cfRule type="cellIs" dxfId="6458" priority="17923" operator="equal">
      <formula>"M2设计验证"</formula>
    </cfRule>
    <cfRule type="cellIs" dxfId="6457" priority="17924" operator="equal">
      <formula>"M1开拓立项"</formula>
    </cfRule>
    <cfRule type="cellIs" priority="17925" operator="equal">
      <formula>"M6售后质保"</formula>
    </cfRule>
    <cfRule type="cellIs" priority="17926" operator="equal">
      <formula>"M5安装验收"</formula>
    </cfRule>
    <cfRule type="cellIs" priority="17927" operator="equal">
      <formula>"M4装配调试"</formula>
    </cfRule>
    <cfRule type="cellIs" priority="17928" operator="equal">
      <formula>"M3生产准备"</formula>
    </cfRule>
    <cfRule type="cellIs" dxfId="6456" priority="17929" operator="equal">
      <formula>"M2设计验证"</formula>
    </cfRule>
    <cfRule type="cellIs" dxfId="6455" priority="17930" operator="equal">
      <formula>"M1开拓立项"</formula>
    </cfRule>
  </conditionalFormatting>
  <conditionalFormatting sqref="K5">
    <cfRule type="cellIs" priority="17799" operator="equal">
      <formula>"M6售后质保"</formula>
    </cfRule>
    <cfRule type="cellIs" priority="17800" operator="equal">
      <formula>"M5安装验收"</formula>
    </cfRule>
    <cfRule type="cellIs" priority="17801" operator="equal">
      <formula>"M4装配调试"</formula>
    </cfRule>
    <cfRule type="cellIs" priority="17802" operator="equal">
      <formula>"M3生产准备"</formula>
    </cfRule>
    <cfRule type="cellIs" dxfId="6454" priority="17803" operator="equal">
      <formula>"M2设计验证"</formula>
    </cfRule>
    <cfRule type="cellIs" dxfId="6453" priority="17804" operator="equal">
      <formula>"M1开拓立项"</formula>
    </cfRule>
    <cfRule type="cellIs" priority="17805" operator="equal">
      <formula>"M6售后质保"</formula>
    </cfRule>
    <cfRule type="cellIs" priority="17806" operator="equal">
      <formula>"M5安装验收"</formula>
    </cfRule>
    <cfRule type="cellIs" priority="17807" operator="equal">
      <formula>"M4装配调试"</formula>
    </cfRule>
    <cfRule type="cellIs" priority="17808" operator="equal">
      <formula>"M3生产准备"</formula>
    </cfRule>
    <cfRule type="cellIs" dxfId="6452" priority="17809" operator="equal">
      <formula>"M2设计验证"</formula>
    </cfRule>
    <cfRule type="cellIs" dxfId="6451" priority="17810" operator="equal">
      <formula>"M1开拓立项"</formula>
    </cfRule>
  </conditionalFormatting>
  <conditionalFormatting sqref="L5">
    <cfRule type="cellIs" priority="17847" operator="equal">
      <formula>"M6售后质保"</formula>
    </cfRule>
    <cfRule type="cellIs" priority="17848" operator="equal">
      <formula>"M5安装验收"</formula>
    </cfRule>
    <cfRule type="cellIs" priority="17849" operator="equal">
      <formula>"M4装配调试"</formula>
    </cfRule>
    <cfRule type="cellIs" priority="17850" operator="equal">
      <formula>"M3生产准备"</formula>
    </cfRule>
    <cfRule type="cellIs" dxfId="6450" priority="17851" operator="equal">
      <formula>"M2设计验证"</formula>
    </cfRule>
    <cfRule type="cellIs" dxfId="6449" priority="17852" operator="equal">
      <formula>"M1开拓立项"</formula>
    </cfRule>
    <cfRule type="cellIs" priority="17853" operator="equal">
      <formula>"M6售后质保"</formula>
    </cfRule>
    <cfRule type="cellIs" priority="17854" operator="equal">
      <formula>"M5安装验收"</formula>
    </cfRule>
    <cfRule type="cellIs" priority="17855" operator="equal">
      <formula>"M4装配调试"</formula>
    </cfRule>
    <cfRule type="cellIs" priority="17856" operator="equal">
      <formula>"M3生产准备"</formula>
    </cfRule>
    <cfRule type="cellIs" dxfId="6448" priority="17857" operator="equal">
      <formula>"M2设计验证"</formula>
    </cfRule>
    <cfRule type="cellIs" dxfId="6447" priority="17858" operator="equal">
      <formula>"M1开拓立项"</formula>
    </cfRule>
  </conditionalFormatting>
  <conditionalFormatting sqref="M5">
    <cfRule type="cellIs" priority="17823" operator="equal">
      <formula>"M6售后质保"</formula>
    </cfRule>
    <cfRule type="cellIs" priority="17824" operator="equal">
      <formula>"M5安装验收"</formula>
    </cfRule>
    <cfRule type="cellIs" priority="17825" operator="equal">
      <formula>"M4装配调试"</formula>
    </cfRule>
    <cfRule type="cellIs" priority="17826" operator="equal">
      <formula>"M3生产准备"</formula>
    </cfRule>
    <cfRule type="cellIs" dxfId="6446" priority="17827" operator="equal">
      <formula>"M2设计验证"</formula>
    </cfRule>
    <cfRule type="cellIs" dxfId="6445" priority="17828" operator="equal">
      <formula>"M1开拓立项"</formula>
    </cfRule>
    <cfRule type="cellIs" priority="17829" operator="equal">
      <formula>"M6售后质保"</formula>
    </cfRule>
    <cfRule type="cellIs" priority="17830" operator="equal">
      <formula>"M5安装验收"</formula>
    </cfRule>
    <cfRule type="cellIs" priority="17831" operator="equal">
      <formula>"M4装配调试"</formula>
    </cfRule>
    <cfRule type="cellIs" priority="17832" operator="equal">
      <formula>"M3生产准备"</formula>
    </cfRule>
    <cfRule type="cellIs" dxfId="6444" priority="17833" operator="equal">
      <formula>"M2设计验证"</formula>
    </cfRule>
    <cfRule type="cellIs" dxfId="6443" priority="17834" operator="equal">
      <formula>"M1开拓立项"</formula>
    </cfRule>
  </conditionalFormatting>
  <conditionalFormatting sqref="N5">
    <cfRule type="cellIs" priority="17811" operator="equal">
      <formula>"M6售后质保"</formula>
    </cfRule>
    <cfRule type="cellIs" priority="17812" operator="equal">
      <formula>"M5安装验收"</formula>
    </cfRule>
    <cfRule type="cellIs" priority="17813" operator="equal">
      <formula>"M4装配调试"</formula>
    </cfRule>
    <cfRule type="cellIs" priority="17814" operator="equal">
      <formula>"M3生产准备"</formula>
    </cfRule>
    <cfRule type="cellIs" dxfId="6442" priority="17815" operator="equal">
      <formula>"M2设计验证"</formula>
    </cfRule>
    <cfRule type="cellIs" dxfId="6441" priority="17816" operator="equal">
      <formula>"M1开拓立项"</formula>
    </cfRule>
    <cfRule type="cellIs" priority="17817" operator="equal">
      <formula>"M6售后质保"</formula>
    </cfRule>
    <cfRule type="cellIs" priority="17818" operator="equal">
      <formula>"M5安装验收"</formula>
    </cfRule>
    <cfRule type="cellIs" priority="17819" operator="equal">
      <formula>"M4装配调试"</formula>
    </cfRule>
    <cfRule type="cellIs" priority="17820" operator="equal">
      <formula>"M3生产准备"</formula>
    </cfRule>
    <cfRule type="cellIs" dxfId="6440" priority="17821" operator="equal">
      <formula>"M2设计验证"</formula>
    </cfRule>
    <cfRule type="cellIs" dxfId="6439" priority="17822" operator="equal">
      <formula>"M1开拓立项"</formula>
    </cfRule>
  </conditionalFormatting>
  <conditionalFormatting sqref="O5">
    <cfRule type="cellIs" priority="17835" operator="equal">
      <formula>"M6售后质保"</formula>
    </cfRule>
    <cfRule type="cellIs" priority="17836" operator="equal">
      <formula>"M5安装验收"</formula>
    </cfRule>
    <cfRule type="cellIs" priority="17837" operator="equal">
      <formula>"M4装配调试"</formula>
    </cfRule>
    <cfRule type="cellIs" priority="17838" operator="equal">
      <formula>"M3生产准备"</formula>
    </cfRule>
    <cfRule type="cellIs" dxfId="6438" priority="17839" operator="equal">
      <formula>"M2设计验证"</formula>
    </cfRule>
    <cfRule type="cellIs" dxfId="6437" priority="17840" operator="equal">
      <formula>"M1开拓立项"</formula>
    </cfRule>
    <cfRule type="cellIs" priority="17841" operator="equal">
      <formula>"M6售后质保"</formula>
    </cfRule>
    <cfRule type="cellIs" priority="17842" operator="equal">
      <formula>"M5安装验收"</formula>
    </cfRule>
    <cfRule type="cellIs" priority="17843" operator="equal">
      <formula>"M4装配调试"</formula>
    </cfRule>
    <cfRule type="cellIs" priority="17844" operator="equal">
      <formula>"M3生产准备"</formula>
    </cfRule>
    <cfRule type="cellIs" dxfId="6436" priority="17845" operator="equal">
      <formula>"M2设计验证"</formula>
    </cfRule>
    <cfRule type="cellIs" dxfId="6435" priority="17846" operator="equal">
      <formula>"M1开拓立项"</formula>
    </cfRule>
  </conditionalFormatting>
  <conditionalFormatting sqref="J28">
    <cfRule type="cellIs" priority="17786" operator="equal">
      <formula>"M6售后质保"</formula>
    </cfRule>
    <cfRule type="cellIs" priority="17787" operator="equal">
      <formula>"M5安装验收"</formula>
    </cfRule>
    <cfRule type="cellIs" priority="17788" operator="equal">
      <formula>"M4装配调试"</formula>
    </cfRule>
    <cfRule type="cellIs" priority="17789" operator="equal">
      <formula>"M3生产准备"</formula>
    </cfRule>
    <cfRule type="cellIs" dxfId="6434" priority="17790" operator="equal">
      <formula>"M2设计验证"</formula>
    </cfRule>
    <cfRule type="cellIs" dxfId="6433" priority="17791" operator="equal">
      <formula>"M1开拓立项"</formula>
    </cfRule>
    <cfRule type="cellIs" priority="17792" operator="equal">
      <formula>"M6售后质保"</formula>
    </cfRule>
    <cfRule type="cellIs" priority="17793" operator="equal">
      <formula>"M5安装验收"</formula>
    </cfRule>
    <cfRule type="cellIs" priority="17794" operator="equal">
      <formula>"M4装配调试"</formula>
    </cfRule>
    <cfRule type="cellIs" priority="17795" operator="equal">
      <formula>"M3生产准备"</formula>
    </cfRule>
    <cfRule type="cellIs" dxfId="6432" priority="17796" operator="equal">
      <formula>"M2设计验证"</formula>
    </cfRule>
    <cfRule type="cellIs" dxfId="6431" priority="17797" operator="equal">
      <formula>"M1开拓立项"</formula>
    </cfRule>
    <cfRule type="cellIs" dxfId="6430" priority="17798" operator="equal">
      <formula>"延迟"</formula>
    </cfRule>
  </conditionalFormatting>
  <conditionalFormatting sqref="J29">
    <cfRule type="cellIs" priority="17773" operator="equal">
      <formula>"M6售后质保"</formula>
    </cfRule>
    <cfRule type="cellIs" priority="17774" operator="equal">
      <formula>"M5安装验收"</formula>
    </cfRule>
    <cfRule type="cellIs" priority="17775" operator="equal">
      <formula>"M4装配调试"</formula>
    </cfRule>
    <cfRule type="cellIs" priority="17776" operator="equal">
      <formula>"M3生产准备"</formula>
    </cfRule>
    <cfRule type="cellIs" dxfId="6429" priority="17777" operator="equal">
      <formula>"M2设计验证"</formula>
    </cfRule>
    <cfRule type="cellIs" dxfId="6428" priority="17778" operator="equal">
      <formula>"M1开拓立项"</formula>
    </cfRule>
    <cfRule type="cellIs" priority="17779" operator="equal">
      <formula>"M6售后质保"</formula>
    </cfRule>
    <cfRule type="cellIs" priority="17780" operator="equal">
      <formula>"M5安装验收"</formula>
    </cfRule>
    <cfRule type="cellIs" priority="17781" operator="equal">
      <formula>"M4装配调试"</formula>
    </cfRule>
    <cfRule type="cellIs" priority="17782" operator="equal">
      <formula>"M3生产准备"</formula>
    </cfRule>
    <cfRule type="cellIs" dxfId="6427" priority="17783" operator="equal">
      <formula>"M2设计验证"</formula>
    </cfRule>
    <cfRule type="cellIs" dxfId="6426" priority="17784" operator="equal">
      <formula>"M1开拓立项"</formula>
    </cfRule>
    <cfRule type="cellIs" dxfId="6425" priority="17785" operator="equal">
      <formula>"延迟"</formula>
    </cfRule>
  </conditionalFormatting>
  <conditionalFormatting sqref="J34">
    <cfRule type="cellIs" priority="17747" operator="equal">
      <formula>"M6售后质保"</formula>
    </cfRule>
    <cfRule type="cellIs" priority="17748" operator="equal">
      <formula>"M5安装验收"</formula>
    </cfRule>
    <cfRule type="cellIs" priority="17749" operator="equal">
      <formula>"M4装配调试"</formula>
    </cfRule>
    <cfRule type="cellIs" priority="17750" operator="equal">
      <formula>"M3生产准备"</formula>
    </cfRule>
    <cfRule type="cellIs" dxfId="6424" priority="17751" operator="equal">
      <formula>"M2设计验证"</formula>
    </cfRule>
    <cfRule type="cellIs" dxfId="6423" priority="17752" operator="equal">
      <formula>"M1开拓立项"</formula>
    </cfRule>
    <cfRule type="cellIs" priority="17753" operator="equal">
      <formula>"M6售后质保"</formula>
    </cfRule>
    <cfRule type="cellIs" priority="17754" operator="equal">
      <formula>"M5安装验收"</formula>
    </cfRule>
    <cfRule type="cellIs" priority="17755" operator="equal">
      <formula>"M4装配调试"</formula>
    </cfRule>
    <cfRule type="cellIs" priority="17756" operator="equal">
      <formula>"M3生产准备"</formula>
    </cfRule>
    <cfRule type="cellIs" dxfId="6422" priority="17757" operator="equal">
      <formula>"M2设计验证"</formula>
    </cfRule>
    <cfRule type="cellIs" dxfId="6421" priority="17758" operator="equal">
      <formula>"M1开拓立项"</formula>
    </cfRule>
    <cfRule type="cellIs" dxfId="6420" priority="17759" operator="equal">
      <formula>"延迟"</formula>
    </cfRule>
  </conditionalFormatting>
  <conditionalFormatting sqref="J35">
    <cfRule type="cellIs" priority="17734" operator="equal">
      <formula>"M6售后质保"</formula>
    </cfRule>
    <cfRule type="cellIs" priority="17735" operator="equal">
      <formula>"M5安装验收"</formula>
    </cfRule>
    <cfRule type="cellIs" priority="17736" operator="equal">
      <formula>"M4装配调试"</formula>
    </cfRule>
    <cfRule type="cellIs" priority="17737" operator="equal">
      <formula>"M3生产准备"</formula>
    </cfRule>
    <cfRule type="cellIs" dxfId="6419" priority="17738" operator="equal">
      <formula>"M2设计验证"</formula>
    </cfRule>
    <cfRule type="cellIs" dxfId="6418" priority="17739" operator="equal">
      <formula>"M1开拓立项"</formula>
    </cfRule>
    <cfRule type="cellIs" priority="17740" operator="equal">
      <formula>"M6售后质保"</formula>
    </cfRule>
    <cfRule type="cellIs" priority="17741" operator="equal">
      <formula>"M5安装验收"</formula>
    </cfRule>
    <cfRule type="cellIs" priority="17742" operator="equal">
      <formula>"M4装配调试"</formula>
    </cfRule>
    <cfRule type="cellIs" priority="17743" operator="equal">
      <formula>"M3生产准备"</formula>
    </cfRule>
    <cfRule type="cellIs" dxfId="6417" priority="17744" operator="equal">
      <formula>"M2设计验证"</formula>
    </cfRule>
    <cfRule type="cellIs" dxfId="6416" priority="17745" operator="equal">
      <formula>"M1开拓立项"</formula>
    </cfRule>
    <cfRule type="cellIs" dxfId="6415" priority="17746" operator="equal">
      <formula>"延迟"</formula>
    </cfRule>
  </conditionalFormatting>
  <conditionalFormatting sqref="D36">
    <cfRule type="duplicateValues" dxfId="6414" priority="17730"/>
    <cfRule type="duplicateValues" dxfId="6413" priority="17731"/>
    <cfRule type="duplicateValues" dxfId="6412" priority="17732"/>
    <cfRule type="duplicateValues" dxfId="6411" priority="17733"/>
  </conditionalFormatting>
  <conditionalFormatting sqref="D37">
    <cfRule type="duplicateValues" dxfId="6410" priority="17726"/>
    <cfRule type="duplicateValues" dxfId="6409" priority="17727"/>
    <cfRule type="duplicateValues" dxfId="6408" priority="17728"/>
    <cfRule type="duplicateValues" dxfId="6407" priority="17729"/>
  </conditionalFormatting>
  <conditionalFormatting sqref="D38">
    <cfRule type="duplicateValues" dxfId="6406" priority="17722"/>
    <cfRule type="duplicateValues" dxfId="6405" priority="17723"/>
    <cfRule type="duplicateValues" dxfId="6404" priority="17724"/>
    <cfRule type="duplicateValues" dxfId="6403" priority="17725"/>
  </conditionalFormatting>
  <conditionalFormatting sqref="D39">
    <cfRule type="duplicateValues" dxfId="6402" priority="17718"/>
    <cfRule type="duplicateValues" dxfId="6401" priority="17719"/>
    <cfRule type="duplicateValues" dxfId="6400" priority="17720"/>
    <cfRule type="duplicateValues" dxfId="6399" priority="17721"/>
  </conditionalFormatting>
  <conditionalFormatting sqref="J30:J33">
    <cfRule type="cellIs" priority="17760" operator="equal">
      <formula>"M6售后质保"</formula>
    </cfRule>
    <cfRule type="cellIs" priority="17761" operator="equal">
      <formula>"M5安装验收"</formula>
    </cfRule>
    <cfRule type="cellIs" priority="17762" operator="equal">
      <formula>"M4装配调试"</formula>
    </cfRule>
    <cfRule type="cellIs" priority="17763" operator="equal">
      <formula>"M3生产准备"</formula>
    </cfRule>
    <cfRule type="cellIs" dxfId="6398" priority="17764" operator="equal">
      <formula>"M2设计验证"</formula>
    </cfRule>
    <cfRule type="cellIs" dxfId="6397" priority="17765" operator="equal">
      <formula>"M1开拓立项"</formula>
    </cfRule>
    <cfRule type="cellIs" priority="17766" operator="equal">
      <formula>"M6售后质保"</formula>
    </cfRule>
    <cfRule type="cellIs" priority="17767" operator="equal">
      <formula>"M5安装验收"</formula>
    </cfRule>
    <cfRule type="cellIs" priority="17768" operator="equal">
      <formula>"M4装配调试"</formula>
    </cfRule>
    <cfRule type="cellIs" priority="17769" operator="equal">
      <formula>"M3生产准备"</formula>
    </cfRule>
    <cfRule type="cellIs" dxfId="6396" priority="17770" operator="equal">
      <formula>"M2设计验证"</formula>
    </cfRule>
    <cfRule type="cellIs" dxfId="6395" priority="17771" operator="equal">
      <formula>"M1开拓立项"</formula>
    </cfRule>
    <cfRule type="cellIs" dxfId="6394" priority="17772" operator="equal">
      <formula>"延迟"</formula>
    </cfRule>
  </conditionalFormatting>
  <conditionalFormatting sqref="J36:J39">
    <cfRule type="cellIs" priority="17705" operator="equal">
      <formula>"M6售后质保"</formula>
    </cfRule>
    <cfRule type="cellIs" priority="17706" operator="equal">
      <formula>"M5安装验收"</formula>
    </cfRule>
    <cfRule type="cellIs" priority="17707" operator="equal">
      <formula>"M4装配调试"</formula>
    </cfRule>
    <cfRule type="cellIs" priority="17708" operator="equal">
      <formula>"M3生产准备"</formula>
    </cfRule>
    <cfRule type="cellIs" dxfId="6393" priority="17709" operator="equal">
      <formula>"M2设计验证"</formula>
    </cfRule>
    <cfRule type="cellIs" dxfId="6392" priority="17710" operator="equal">
      <formula>"M1开拓立项"</formula>
    </cfRule>
    <cfRule type="cellIs" priority="17711" operator="equal">
      <formula>"M6售后质保"</formula>
    </cfRule>
    <cfRule type="cellIs" priority="17712" operator="equal">
      <formula>"M5安装验收"</formula>
    </cfRule>
    <cfRule type="cellIs" priority="17713" operator="equal">
      <formula>"M4装配调试"</formula>
    </cfRule>
    <cfRule type="cellIs" priority="17714" operator="equal">
      <formula>"M3生产准备"</formula>
    </cfRule>
    <cfRule type="cellIs" dxfId="6391" priority="17715" operator="equal">
      <formula>"M2设计验证"</formula>
    </cfRule>
    <cfRule type="cellIs" dxfId="6390" priority="17716" operator="equal">
      <formula>"M1开拓立项"</formula>
    </cfRule>
    <cfRule type="cellIs" dxfId="6389" priority="17717" operator="equal">
      <formula>"延迟"</formula>
    </cfRule>
  </conditionalFormatting>
  <conditionalFormatting sqref="D40">
    <cfRule type="duplicateValues" dxfId="6388" priority="17662"/>
    <cfRule type="duplicateValues" dxfId="6387" priority="17663"/>
    <cfRule type="duplicateValues" dxfId="6386" priority="17664"/>
    <cfRule type="duplicateValues" dxfId="6385" priority="17665"/>
  </conditionalFormatting>
  <conditionalFormatting sqref="D41">
    <cfRule type="duplicateValues" dxfId="6384" priority="17658"/>
    <cfRule type="duplicateValues" dxfId="6383" priority="17659"/>
    <cfRule type="duplicateValues" dxfId="6382" priority="17660"/>
    <cfRule type="duplicateValues" dxfId="6381" priority="17661"/>
  </conditionalFormatting>
  <conditionalFormatting sqref="J41">
    <cfRule type="cellIs" priority="17679" operator="equal">
      <formula>"M6售后质保"</formula>
    </cfRule>
    <cfRule type="cellIs" priority="17680" operator="equal">
      <formula>"M5安装验收"</formula>
    </cfRule>
    <cfRule type="cellIs" priority="17681" operator="equal">
      <formula>"M4装配调试"</formula>
    </cfRule>
    <cfRule type="cellIs" priority="17682" operator="equal">
      <formula>"M3生产准备"</formula>
    </cfRule>
    <cfRule type="cellIs" dxfId="6380" priority="17683" operator="equal">
      <formula>"M2设计验证"</formula>
    </cfRule>
    <cfRule type="cellIs" dxfId="6379" priority="17684" operator="equal">
      <formula>"M1开拓立项"</formula>
    </cfRule>
    <cfRule type="cellIs" priority="17685" operator="equal">
      <formula>"M6售后质保"</formula>
    </cfRule>
    <cfRule type="cellIs" priority="17686" operator="equal">
      <formula>"M5安装验收"</formula>
    </cfRule>
    <cfRule type="cellIs" priority="17687" operator="equal">
      <formula>"M4装配调试"</formula>
    </cfRule>
    <cfRule type="cellIs" priority="17688" operator="equal">
      <formula>"M3生产准备"</formula>
    </cfRule>
    <cfRule type="cellIs" dxfId="6378" priority="17689" operator="equal">
      <formula>"M2设计验证"</formula>
    </cfRule>
    <cfRule type="cellIs" dxfId="6377" priority="17690" operator="equal">
      <formula>"M1开拓立项"</formula>
    </cfRule>
    <cfRule type="cellIs" dxfId="6376" priority="17691" operator="equal">
      <formula>"延迟"</formula>
    </cfRule>
  </conditionalFormatting>
  <conditionalFormatting sqref="D42">
    <cfRule type="duplicateValues" dxfId="6375" priority="17654"/>
    <cfRule type="duplicateValues" dxfId="6374" priority="17655"/>
    <cfRule type="duplicateValues" dxfId="6373" priority="17656"/>
    <cfRule type="duplicateValues" dxfId="6372" priority="17657"/>
  </conditionalFormatting>
  <conditionalFormatting sqref="J42">
    <cfRule type="cellIs" priority="17666" operator="equal">
      <formula>"M6售后质保"</formula>
    </cfRule>
    <cfRule type="cellIs" priority="17667" operator="equal">
      <formula>"M5安装验收"</formula>
    </cfRule>
    <cfRule type="cellIs" priority="17668" operator="equal">
      <formula>"M4装配调试"</formula>
    </cfRule>
    <cfRule type="cellIs" priority="17669" operator="equal">
      <formula>"M3生产准备"</formula>
    </cfRule>
    <cfRule type="cellIs" dxfId="6371" priority="17670" operator="equal">
      <formula>"M2设计验证"</formula>
    </cfRule>
    <cfRule type="cellIs" dxfId="6370" priority="17671" operator="equal">
      <formula>"M1开拓立项"</formula>
    </cfRule>
    <cfRule type="cellIs" priority="17672" operator="equal">
      <formula>"M6售后质保"</formula>
    </cfRule>
    <cfRule type="cellIs" priority="17673" operator="equal">
      <formula>"M5安装验收"</formula>
    </cfRule>
    <cfRule type="cellIs" priority="17674" operator="equal">
      <formula>"M4装配调试"</formula>
    </cfRule>
    <cfRule type="cellIs" priority="17675" operator="equal">
      <formula>"M3生产准备"</formula>
    </cfRule>
    <cfRule type="cellIs" dxfId="6369" priority="17676" operator="equal">
      <formula>"M2设计验证"</formula>
    </cfRule>
    <cfRule type="cellIs" dxfId="6368" priority="17677" operator="equal">
      <formula>"M1开拓立项"</formula>
    </cfRule>
    <cfRule type="cellIs" dxfId="6367" priority="17678" operator="equal">
      <formula>"延迟"</formula>
    </cfRule>
  </conditionalFormatting>
  <conditionalFormatting sqref="D43">
    <cfRule type="duplicateValues" dxfId="6366" priority="17650"/>
    <cfRule type="duplicateValues" dxfId="6365" priority="17651"/>
    <cfRule type="duplicateValues" dxfId="6364" priority="17652"/>
    <cfRule type="duplicateValues" dxfId="6363" priority="17653"/>
  </conditionalFormatting>
  <conditionalFormatting sqref="D44">
    <cfRule type="duplicateValues" dxfId="6362" priority="17552"/>
    <cfRule type="duplicateValues" dxfId="6361" priority="17553"/>
    <cfRule type="duplicateValues" dxfId="6360" priority="17554"/>
    <cfRule type="duplicateValues" dxfId="6359" priority="17555"/>
  </conditionalFormatting>
  <conditionalFormatting sqref="J44">
    <cfRule type="cellIs" priority="17586" operator="equal">
      <formula>"M6售后质保"</formula>
    </cfRule>
    <cfRule type="cellIs" priority="17587" operator="equal">
      <formula>"M5安装验收"</formula>
    </cfRule>
    <cfRule type="cellIs" priority="17588" operator="equal">
      <formula>"M4装配调试"</formula>
    </cfRule>
    <cfRule type="cellIs" priority="17589" operator="equal">
      <formula>"M3生产准备"</formula>
    </cfRule>
    <cfRule type="cellIs" dxfId="6358" priority="17590" operator="equal">
      <formula>"M2设计验证"</formula>
    </cfRule>
    <cfRule type="cellIs" dxfId="6357" priority="17591" operator="equal">
      <formula>"M1开拓立项"</formula>
    </cfRule>
    <cfRule type="cellIs" priority="17592" operator="equal">
      <formula>"M6售后质保"</formula>
    </cfRule>
    <cfRule type="cellIs" priority="17593" operator="equal">
      <formula>"M5安装验收"</formula>
    </cfRule>
    <cfRule type="cellIs" priority="17594" operator="equal">
      <formula>"M4装配调试"</formula>
    </cfRule>
    <cfRule type="cellIs" priority="17595" operator="equal">
      <formula>"M3生产准备"</formula>
    </cfRule>
    <cfRule type="cellIs" dxfId="6356" priority="17596" operator="equal">
      <formula>"M2设计验证"</formula>
    </cfRule>
    <cfRule type="cellIs" dxfId="6355" priority="17597" operator="equal">
      <formula>"M1开拓立项"</formula>
    </cfRule>
    <cfRule type="cellIs" dxfId="6354" priority="17598" operator="equal">
      <formula>"延迟"</formula>
    </cfRule>
  </conditionalFormatting>
  <conditionalFormatting sqref="D45">
    <cfRule type="duplicateValues" dxfId="6353" priority="17548"/>
    <cfRule type="duplicateValues" dxfId="6352" priority="17549"/>
    <cfRule type="duplicateValues" dxfId="6351" priority="17550"/>
    <cfRule type="duplicateValues" dxfId="6350" priority="17551"/>
  </conditionalFormatting>
  <conditionalFormatting sqref="J45">
    <cfRule type="cellIs" priority="17573" operator="equal">
      <formula>"M6售后质保"</formula>
    </cfRule>
    <cfRule type="cellIs" priority="17574" operator="equal">
      <formula>"M5安装验收"</formula>
    </cfRule>
    <cfRule type="cellIs" priority="17575" operator="equal">
      <formula>"M4装配调试"</formula>
    </cfRule>
    <cfRule type="cellIs" priority="17576" operator="equal">
      <formula>"M3生产准备"</formula>
    </cfRule>
    <cfRule type="cellIs" dxfId="6349" priority="17577" operator="equal">
      <formula>"M2设计验证"</formula>
    </cfRule>
    <cfRule type="cellIs" dxfId="6348" priority="17578" operator="equal">
      <formula>"M1开拓立项"</formula>
    </cfRule>
    <cfRule type="cellIs" priority="17579" operator="equal">
      <formula>"M6售后质保"</formula>
    </cfRule>
    <cfRule type="cellIs" priority="17580" operator="equal">
      <formula>"M5安装验收"</formula>
    </cfRule>
    <cfRule type="cellIs" priority="17581" operator="equal">
      <formula>"M4装配调试"</formula>
    </cfRule>
    <cfRule type="cellIs" priority="17582" operator="equal">
      <formula>"M3生产准备"</formula>
    </cfRule>
    <cfRule type="cellIs" dxfId="6347" priority="17583" operator="equal">
      <formula>"M2设计验证"</formula>
    </cfRule>
    <cfRule type="cellIs" dxfId="6346" priority="17584" operator="equal">
      <formula>"M1开拓立项"</formula>
    </cfRule>
    <cfRule type="cellIs" dxfId="6345" priority="17585" operator="equal">
      <formula>"延迟"</formula>
    </cfRule>
  </conditionalFormatting>
  <conditionalFormatting sqref="D46">
    <cfRule type="duplicateValues" dxfId="6344" priority="17556"/>
    <cfRule type="duplicateValues" dxfId="6343" priority="17557"/>
    <cfRule type="duplicateValues" dxfId="6342" priority="17558"/>
    <cfRule type="duplicateValues" dxfId="6341" priority="17559"/>
  </conditionalFormatting>
  <conditionalFormatting sqref="J46">
    <cfRule type="cellIs" priority="17560" operator="equal">
      <formula>"M6售后质保"</formula>
    </cfRule>
    <cfRule type="cellIs" priority="17561" operator="equal">
      <formula>"M5安装验收"</formula>
    </cfRule>
    <cfRule type="cellIs" priority="17562" operator="equal">
      <formula>"M4装配调试"</formula>
    </cfRule>
    <cfRule type="cellIs" priority="17563" operator="equal">
      <formula>"M3生产准备"</formula>
    </cfRule>
    <cfRule type="cellIs" dxfId="6340" priority="17564" operator="equal">
      <formula>"M2设计验证"</formula>
    </cfRule>
    <cfRule type="cellIs" dxfId="6339" priority="17565" operator="equal">
      <formula>"M1开拓立项"</formula>
    </cfRule>
    <cfRule type="cellIs" priority="17566" operator="equal">
      <formula>"M6售后质保"</formula>
    </cfRule>
    <cfRule type="cellIs" priority="17567" operator="equal">
      <formula>"M5安装验收"</formula>
    </cfRule>
    <cfRule type="cellIs" priority="17568" operator="equal">
      <formula>"M4装配调试"</formula>
    </cfRule>
    <cfRule type="cellIs" priority="17569" operator="equal">
      <formula>"M3生产准备"</formula>
    </cfRule>
    <cfRule type="cellIs" dxfId="6338" priority="17570" operator="equal">
      <formula>"M2设计验证"</formula>
    </cfRule>
    <cfRule type="cellIs" dxfId="6337" priority="17571" operator="equal">
      <formula>"M1开拓立项"</formula>
    </cfRule>
    <cfRule type="cellIs" dxfId="6336" priority="17572" operator="equal">
      <formula>"延迟"</formula>
    </cfRule>
  </conditionalFormatting>
  <conditionalFormatting sqref="D47">
    <cfRule type="duplicateValues" dxfId="6335" priority="17633"/>
    <cfRule type="duplicateValues" dxfId="6334" priority="17634"/>
    <cfRule type="duplicateValues" dxfId="6333" priority="17635"/>
    <cfRule type="duplicateValues" dxfId="6332" priority="17636"/>
  </conditionalFormatting>
  <conditionalFormatting sqref="J47">
    <cfRule type="cellIs" priority="17637" operator="equal">
      <formula>"M6售后质保"</formula>
    </cfRule>
    <cfRule type="cellIs" priority="17638" operator="equal">
      <formula>"M5安装验收"</formula>
    </cfRule>
    <cfRule type="cellIs" priority="17639" operator="equal">
      <formula>"M4装配调试"</formula>
    </cfRule>
    <cfRule type="cellIs" priority="17640" operator="equal">
      <formula>"M3生产准备"</formula>
    </cfRule>
    <cfRule type="cellIs" dxfId="6331" priority="17641" operator="equal">
      <formula>"M2设计验证"</formula>
    </cfRule>
    <cfRule type="cellIs" dxfId="6330" priority="17642" operator="equal">
      <formula>"M1开拓立项"</formula>
    </cfRule>
    <cfRule type="cellIs" priority="17643" operator="equal">
      <formula>"M6售后质保"</formula>
    </cfRule>
    <cfRule type="cellIs" priority="17644" operator="equal">
      <formula>"M5安装验收"</formula>
    </cfRule>
    <cfRule type="cellIs" priority="17645" operator="equal">
      <formula>"M4装配调试"</formula>
    </cfRule>
    <cfRule type="cellIs" priority="17646" operator="equal">
      <formula>"M3生产准备"</formula>
    </cfRule>
    <cfRule type="cellIs" dxfId="6329" priority="17647" operator="equal">
      <formula>"M2设计验证"</formula>
    </cfRule>
    <cfRule type="cellIs" dxfId="6328" priority="17648" operator="equal">
      <formula>"M1开拓立项"</formula>
    </cfRule>
    <cfRule type="cellIs" dxfId="6327" priority="17649" operator="equal">
      <formula>"延迟"</formula>
    </cfRule>
  </conditionalFormatting>
  <conditionalFormatting sqref="D48">
    <cfRule type="duplicateValues" dxfId="6326" priority="17616"/>
    <cfRule type="duplicateValues" dxfId="6325" priority="17617"/>
    <cfRule type="duplicateValues" dxfId="6324" priority="17618"/>
    <cfRule type="duplicateValues" dxfId="6323" priority="17619"/>
  </conditionalFormatting>
  <conditionalFormatting sqref="J48">
    <cfRule type="cellIs" priority="17620" operator="equal">
      <formula>"M6售后质保"</formula>
    </cfRule>
    <cfRule type="cellIs" priority="17621" operator="equal">
      <formula>"M5安装验收"</formula>
    </cfRule>
    <cfRule type="cellIs" priority="17622" operator="equal">
      <formula>"M4装配调试"</formula>
    </cfRule>
    <cfRule type="cellIs" priority="17623" operator="equal">
      <formula>"M3生产准备"</formula>
    </cfRule>
    <cfRule type="cellIs" dxfId="6322" priority="17624" operator="equal">
      <formula>"M2设计验证"</formula>
    </cfRule>
    <cfRule type="cellIs" dxfId="6321" priority="17625" operator="equal">
      <formula>"M1开拓立项"</formula>
    </cfRule>
    <cfRule type="cellIs" priority="17626" operator="equal">
      <formula>"M6售后质保"</formula>
    </cfRule>
    <cfRule type="cellIs" priority="17627" operator="equal">
      <formula>"M5安装验收"</formula>
    </cfRule>
    <cfRule type="cellIs" priority="17628" operator="equal">
      <formula>"M4装配调试"</formula>
    </cfRule>
    <cfRule type="cellIs" priority="17629" operator="equal">
      <formula>"M3生产准备"</formula>
    </cfRule>
    <cfRule type="cellIs" dxfId="6320" priority="17630" operator="equal">
      <formula>"M2设计验证"</formula>
    </cfRule>
    <cfRule type="cellIs" dxfId="6319" priority="17631" operator="equal">
      <formula>"M1开拓立项"</formula>
    </cfRule>
    <cfRule type="cellIs" dxfId="6318" priority="17632" operator="equal">
      <formula>"延迟"</formula>
    </cfRule>
  </conditionalFormatting>
  <conditionalFormatting sqref="D49">
    <cfRule type="duplicateValues" dxfId="6317" priority="17599"/>
    <cfRule type="duplicateValues" dxfId="6316" priority="17600"/>
    <cfRule type="duplicateValues" dxfId="6315" priority="17601"/>
    <cfRule type="duplicateValues" dxfId="6314" priority="17602"/>
  </conditionalFormatting>
  <conditionalFormatting sqref="J49">
    <cfRule type="cellIs" priority="17603" operator="equal">
      <formula>"M6售后质保"</formula>
    </cfRule>
    <cfRule type="cellIs" priority="17604" operator="equal">
      <formula>"M5安装验收"</formula>
    </cfRule>
    <cfRule type="cellIs" priority="17605" operator="equal">
      <formula>"M4装配调试"</formula>
    </cfRule>
    <cfRule type="cellIs" priority="17606" operator="equal">
      <formula>"M3生产准备"</formula>
    </cfRule>
    <cfRule type="cellIs" dxfId="6313" priority="17607" operator="equal">
      <formula>"M2设计验证"</formula>
    </cfRule>
    <cfRule type="cellIs" dxfId="6312" priority="17608" operator="equal">
      <formula>"M1开拓立项"</formula>
    </cfRule>
    <cfRule type="cellIs" priority="17609" operator="equal">
      <formula>"M6售后质保"</formula>
    </cfRule>
    <cfRule type="cellIs" priority="17610" operator="equal">
      <formula>"M5安装验收"</formula>
    </cfRule>
    <cfRule type="cellIs" priority="17611" operator="equal">
      <formula>"M4装配调试"</formula>
    </cfRule>
    <cfRule type="cellIs" priority="17612" operator="equal">
      <formula>"M3生产准备"</formula>
    </cfRule>
    <cfRule type="cellIs" dxfId="6311" priority="17613" operator="equal">
      <formula>"M2设计验证"</formula>
    </cfRule>
    <cfRule type="cellIs" dxfId="6310" priority="17614" operator="equal">
      <formula>"M1开拓立项"</formula>
    </cfRule>
    <cfRule type="cellIs" dxfId="6309" priority="17615" operator="equal">
      <formula>"延迟"</formula>
    </cfRule>
  </conditionalFormatting>
  <conditionalFormatting sqref="J40 J43">
    <cfRule type="cellIs" priority="17692" operator="equal">
      <formula>"M6售后质保"</formula>
    </cfRule>
    <cfRule type="cellIs" priority="17693" operator="equal">
      <formula>"M5安装验收"</formula>
    </cfRule>
    <cfRule type="cellIs" priority="17694" operator="equal">
      <formula>"M4装配调试"</formula>
    </cfRule>
    <cfRule type="cellIs" priority="17695" operator="equal">
      <formula>"M3生产准备"</formula>
    </cfRule>
    <cfRule type="cellIs" dxfId="6308" priority="17696" operator="equal">
      <formula>"M2设计验证"</formula>
    </cfRule>
    <cfRule type="cellIs" dxfId="6307" priority="17697" operator="equal">
      <formula>"M1开拓立项"</formula>
    </cfRule>
    <cfRule type="cellIs" priority="17698" operator="equal">
      <formula>"M6售后质保"</formula>
    </cfRule>
    <cfRule type="cellIs" priority="17699" operator="equal">
      <formula>"M5安装验收"</formula>
    </cfRule>
    <cfRule type="cellIs" priority="17700" operator="equal">
      <formula>"M4装配调试"</formula>
    </cfRule>
    <cfRule type="cellIs" priority="17701" operator="equal">
      <formula>"M3生产准备"</formula>
    </cfRule>
    <cfRule type="cellIs" dxfId="6306" priority="17702" operator="equal">
      <formula>"M2设计验证"</formula>
    </cfRule>
    <cfRule type="cellIs" dxfId="6305" priority="17703" operator="equal">
      <formula>"M1开拓立项"</formula>
    </cfRule>
    <cfRule type="cellIs" dxfId="6304" priority="17704" operator="equal">
      <formula>"延迟"</formula>
    </cfRule>
  </conditionalFormatting>
  <conditionalFormatting sqref="L50:L53">
    <cfRule type="cellIs" dxfId="6303" priority="17547" operator="equal">
      <formula>"延迟"</formula>
    </cfRule>
  </conditionalFormatting>
  <conditionalFormatting sqref="K61">
    <cfRule type="cellIs" priority="17541" operator="equal">
      <formula>"M6售后质保"</formula>
    </cfRule>
    <cfRule type="cellIs" priority="17542" operator="equal">
      <formula>"M5安装验收"</formula>
    </cfRule>
    <cfRule type="cellIs" priority="17543" operator="equal">
      <formula>"M4装配调试"</formula>
    </cfRule>
    <cfRule type="cellIs" priority="17544" operator="equal">
      <formula>"M3生产准备"</formula>
    </cfRule>
    <cfRule type="cellIs" dxfId="6302" priority="17545" operator="equal">
      <formula>"M2设计验证"</formula>
    </cfRule>
    <cfRule type="cellIs" dxfId="6301" priority="17546" operator="equal">
      <formula>"M1开拓立项"</formula>
    </cfRule>
  </conditionalFormatting>
  <conditionalFormatting sqref="L61">
    <cfRule type="cellIs" dxfId="6300" priority="17540" operator="equal">
      <formula>"延迟"</formula>
    </cfRule>
  </conditionalFormatting>
  <conditionalFormatting sqref="K63">
    <cfRule type="cellIs" priority="17531" operator="equal">
      <formula>"M6售后质保"</formula>
    </cfRule>
    <cfRule type="cellIs" priority="17532" operator="equal">
      <formula>"M5安装验收"</formula>
    </cfRule>
    <cfRule type="cellIs" priority="17533" operator="equal">
      <formula>"M4装配调试"</formula>
    </cfRule>
    <cfRule type="cellIs" priority="17534" operator="equal">
      <formula>"M3生产准备"</formula>
    </cfRule>
    <cfRule type="cellIs" dxfId="6299" priority="17535" operator="equal">
      <formula>"M2设计验证"</formula>
    </cfRule>
    <cfRule type="cellIs" dxfId="6298" priority="17536" operator="equal">
      <formula>"M1开拓立项"</formula>
    </cfRule>
  </conditionalFormatting>
  <conditionalFormatting sqref="L63">
    <cfRule type="cellIs" dxfId="6297" priority="17537" operator="equal">
      <formula>"延迟"</formula>
    </cfRule>
  </conditionalFormatting>
  <conditionalFormatting sqref="D63">
    <cfRule type="duplicateValues" dxfId="6296" priority="17538"/>
    <cfRule type="duplicateValues" dxfId="6295" priority="17539"/>
  </conditionalFormatting>
  <conditionalFormatting sqref="K64:K69">
    <cfRule type="cellIs" priority="17480" operator="equal">
      <formula>"M6售后质保"</formula>
    </cfRule>
    <cfRule type="cellIs" priority="17481" operator="equal">
      <formula>"M5安装验收"</formula>
    </cfRule>
    <cfRule type="cellIs" priority="17482" operator="equal">
      <formula>"M4装配调试"</formula>
    </cfRule>
    <cfRule type="cellIs" priority="17483" operator="equal">
      <formula>"M3生产准备"</formula>
    </cfRule>
    <cfRule type="cellIs" dxfId="6294" priority="17484" operator="equal">
      <formula>"M2设计验证"</formula>
    </cfRule>
    <cfRule type="cellIs" dxfId="6293" priority="17485" operator="equal">
      <formula>"M1开拓立项"</formula>
    </cfRule>
  </conditionalFormatting>
  <conditionalFormatting sqref="L64:L69">
    <cfRule type="cellIs" dxfId="6292" priority="17486" operator="equal">
      <formula>"延迟"</formula>
    </cfRule>
  </conditionalFormatting>
  <conditionalFormatting sqref="D64:D69">
    <cfRule type="duplicateValues" dxfId="6291" priority="17487"/>
    <cfRule type="duplicateValues" dxfId="6290" priority="17488"/>
  </conditionalFormatting>
  <conditionalFormatting sqref="D87:D90">
    <cfRule type="duplicateValues" dxfId="6289" priority="17477"/>
    <cfRule type="duplicateValues" dxfId="6288" priority="17478"/>
    <cfRule type="duplicateValues" dxfId="6287" priority="17479"/>
  </conditionalFormatting>
  <conditionalFormatting sqref="L82:L90">
    <cfRule type="cellIs" priority="17465" operator="equal">
      <formula>"M6售后质保"</formula>
    </cfRule>
    <cfRule type="cellIs" priority="17466" operator="equal">
      <formula>"M5安装验收"</formula>
    </cfRule>
    <cfRule type="cellIs" priority="17467" operator="equal">
      <formula>"M4装配调试"</formula>
    </cfRule>
    <cfRule type="cellIs" priority="17468" operator="equal">
      <formula>"M3生产准备"</formula>
    </cfRule>
    <cfRule type="cellIs" dxfId="6286" priority="17469" operator="equal">
      <formula>"M2设计验证"</formula>
    </cfRule>
    <cfRule type="cellIs" dxfId="6285" priority="17470" operator="equal">
      <formula>"M1开拓立项"</formula>
    </cfRule>
    <cfRule type="cellIs" priority="17471" operator="equal">
      <formula>"M6售后质保"</formula>
    </cfRule>
    <cfRule type="cellIs" priority="17472" operator="equal">
      <formula>"M5安装验收"</formula>
    </cfRule>
    <cfRule type="cellIs" priority="17473" operator="equal">
      <formula>"M4装配调试"</formula>
    </cfRule>
    <cfRule type="cellIs" priority="17474" operator="equal">
      <formula>"M3生产准备"</formula>
    </cfRule>
    <cfRule type="cellIs" dxfId="6284" priority="17475" operator="equal">
      <formula>"M2设计验证"</formula>
    </cfRule>
    <cfRule type="cellIs" dxfId="6283" priority="17476" operator="equal">
      <formula>"M1开拓立项"</formula>
    </cfRule>
  </conditionalFormatting>
  <conditionalFormatting sqref="K101:K103">
    <cfRule type="cellIs" priority="17456" operator="equal">
      <formula>"M6售后质保"</formula>
    </cfRule>
    <cfRule type="cellIs" priority="17457" operator="equal">
      <formula>"M5安装验收"</formula>
    </cfRule>
    <cfRule type="cellIs" priority="17458" operator="equal">
      <formula>"M4装配调试"</formula>
    </cfRule>
    <cfRule type="cellIs" priority="17459" operator="equal">
      <formula>"M3生产准备"</formula>
    </cfRule>
    <cfRule type="cellIs" dxfId="6282" priority="17460" operator="equal">
      <formula>"M2设计验证"</formula>
    </cfRule>
    <cfRule type="cellIs" dxfId="6281" priority="17461" operator="equal">
      <formula>"M1开拓立项"</formula>
    </cfRule>
  </conditionalFormatting>
  <conditionalFormatting sqref="L102:L103">
    <cfRule type="cellIs" dxfId="6280" priority="17462" operator="equal">
      <formula>"延迟"</formula>
    </cfRule>
  </conditionalFormatting>
  <conditionalFormatting sqref="D101:D103">
    <cfRule type="duplicateValues" dxfId="6279" priority="17463"/>
    <cfRule type="duplicateValues" dxfId="6278" priority="17464"/>
  </conditionalFormatting>
  <conditionalFormatting sqref="L104 K109:K112 L112 K105:L108 M105:N112">
    <cfRule type="cellIs" priority="17406" operator="equal">
      <formula>"M6售后质保"</formula>
    </cfRule>
    <cfRule type="cellIs" priority="17407" operator="equal">
      <formula>"M5安装验收"</formula>
    </cfRule>
    <cfRule type="cellIs" priority="17408" operator="equal">
      <formula>"M4装配调试"</formula>
    </cfRule>
    <cfRule type="cellIs" priority="17409" operator="equal">
      <formula>"M3生产准备"</formula>
    </cfRule>
    <cfRule type="cellIs" priority="17410" operator="equal">
      <formula>"M2设计验证"</formula>
    </cfRule>
    <cfRule type="cellIs" priority="17411" operator="equal">
      <formula>"M1开拓立项"</formula>
    </cfRule>
    <cfRule type="cellIs" priority="17412" operator="equal">
      <formula>"M6售后质保"</formula>
    </cfRule>
    <cfRule type="cellIs" priority="17413" operator="equal">
      <formula>"M5安装验收"</formula>
    </cfRule>
    <cfRule type="cellIs" priority="17414" operator="equal">
      <formula>"M4装配调试"</formula>
    </cfRule>
    <cfRule type="cellIs" priority="17415" operator="equal">
      <formula>"M3生产准备"</formula>
    </cfRule>
    <cfRule type="cellIs" priority="17416" operator="equal">
      <formula>"M2设计验证"</formula>
    </cfRule>
    <cfRule type="cellIs" priority="17417" operator="equal">
      <formula>"M1开拓立项"</formula>
    </cfRule>
  </conditionalFormatting>
  <conditionalFormatting sqref="K104">
    <cfRule type="cellIs" priority="17442" operator="equal">
      <formula>"M6售后质保"</formula>
    </cfRule>
    <cfRule type="cellIs" priority="17443" operator="equal">
      <formula>"M5安装验收"</formula>
    </cfRule>
    <cfRule type="cellIs" priority="17444" operator="equal">
      <formula>"M4装配调试"</formula>
    </cfRule>
    <cfRule type="cellIs" priority="17445" operator="equal">
      <formula>"M3生产准备"</formula>
    </cfRule>
    <cfRule type="cellIs" priority="17446" operator="equal">
      <formula>"M2设计验证"</formula>
    </cfRule>
    <cfRule type="cellIs" priority="17447" operator="equal">
      <formula>"M1开拓立项"</formula>
    </cfRule>
    <cfRule type="cellIs" priority="17448" operator="equal">
      <formula>"M6售后质保"</formula>
    </cfRule>
    <cfRule type="cellIs" priority="17449" operator="equal">
      <formula>"M5安装验收"</formula>
    </cfRule>
    <cfRule type="cellIs" priority="17450" operator="equal">
      <formula>"M4装配调试"</formula>
    </cfRule>
    <cfRule type="cellIs" priority="17451" operator="equal">
      <formula>"M3生产准备"</formula>
    </cfRule>
    <cfRule type="cellIs" priority="17452" operator="equal">
      <formula>"M2设计验证"</formula>
    </cfRule>
    <cfRule type="cellIs" priority="17453" operator="equal">
      <formula>"M1开拓立项"</formula>
    </cfRule>
  </conditionalFormatting>
  <conditionalFormatting sqref="N104">
    <cfRule type="cellIs" priority="17430" operator="equal">
      <formula>"M6售后质保"</formula>
    </cfRule>
    <cfRule type="cellIs" priority="17431" operator="equal">
      <formula>"M5安装验收"</formula>
    </cfRule>
    <cfRule type="cellIs" priority="17432" operator="equal">
      <formula>"M4装配调试"</formula>
    </cfRule>
    <cfRule type="cellIs" priority="17433" operator="equal">
      <formula>"M3生产准备"</formula>
    </cfRule>
    <cfRule type="cellIs" priority="17434" operator="equal">
      <formula>"M2设计验证"</formula>
    </cfRule>
    <cfRule type="cellIs" priority="17435" operator="equal">
      <formula>"M1开拓立项"</formula>
    </cfRule>
    <cfRule type="cellIs" priority="17436" operator="equal">
      <formula>"M6售后质保"</formula>
    </cfRule>
    <cfRule type="cellIs" priority="17437" operator="equal">
      <formula>"M5安装验收"</formula>
    </cfRule>
    <cfRule type="cellIs" priority="17438" operator="equal">
      <formula>"M4装配调试"</formula>
    </cfRule>
    <cfRule type="cellIs" priority="17439" operator="equal">
      <formula>"M3生产准备"</formula>
    </cfRule>
    <cfRule type="cellIs" priority="17440" operator="equal">
      <formula>"M2设计验证"</formula>
    </cfRule>
    <cfRule type="cellIs" priority="17441" operator="equal">
      <formula>"M1开拓立项"</formula>
    </cfRule>
  </conditionalFormatting>
  <conditionalFormatting sqref="M104">
    <cfRule type="cellIs" priority="17418" operator="equal">
      <formula>"M6售后质保"</formula>
    </cfRule>
    <cfRule type="cellIs" priority="17419" operator="equal">
      <formula>"M5安装验收"</formula>
    </cfRule>
    <cfRule type="cellIs" priority="17420" operator="equal">
      <formula>"M4装配调试"</formula>
    </cfRule>
    <cfRule type="cellIs" priority="17421" operator="equal">
      <formula>"M3生产准备"</formula>
    </cfRule>
    <cfRule type="cellIs" priority="17422" operator="equal">
      <formula>"M2设计验证"</formula>
    </cfRule>
    <cfRule type="cellIs" priority="17423" operator="equal">
      <formula>"M1开拓立项"</formula>
    </cfRule>
    <cfRule type="cellIs" priority="17424" operator="equal">
      <formula>"M6售后质保"</formula>
    </cfRule>
    <cfRule type="cellIs" priority="17425" operator="equal">
      <formula>"M5安装验收"</formula>
    </cfRule>
    <cfRule type="cellIs" priority="17426" operator="equal">
      <formula>"M4装配调试"</formula>
    </cfRule>
    <cfRule type="cellIs" priority="17427" operator="equal">
      <formula>"M3生产准备"</formula>
    </cfRule>
    <cfRule type="cellIs" priority="17428" operator="equal">
      <formula>"M2设计验证"</formula>
    </cfRule>
    <cfRule type="cellIs" priority="17429" operator="equal">
      <formula>"M1开拓立项"</formula>
    </cfRule>
  </conditionalFormatting>
  <conditionalFormatting sqref="D104">
    <cfRule type="duplicateValues" dxfId="6277" priority="17454"/>
    <cfRule type="duplicateValues" dxfId="6276" priority="17455"/>
  </conditionalFormatting>
  <conditionalFormatting sqref="D109:D112">
    <cfRule type="duplicateValues" dxfId="6275" priority="17404"/>
    <cfRule type="duplicateValues" dxfId="6274" priority="17405"/>
  </conditionalFormatting>
  <conditionalFormatting sqref="L109">
    <cfRule type="cellIs" priority="17392" operator="equal">
      <formula>"M6售后质保"</formula>
    </cfRule>
    <cfRule type="cellIs" priority="17393" operator="equal">
      <formula>"M5安装验收"</formula>
    </cfRule>
    <cfRule type="cellIs" priority="17394" operator="equal">
      <formula>"M4装配调试"</formula>
    </cfRule>
    <cfRule type="cellIs" priority="17395" operator="equal">
      <formula>"M3生产准备"</formula>
    </cfRule>
    <cfRule type="cellIs" priority="17396" operator="equal">
      <formula>"M2设计验证"</formula>
    </cfRule>
    <cfRule type="cellIs" priority="17397" operator="equal">
      <formula>"M1开拓立项"</formula>
    </cfRule>
    <cfRule type="cellIs" priority="17398" operator="equal">
      <formula>"M6售后质保"</formula>
    </cfRule>
    <cfRule type="cellIs" priority="17399" operator="equal">
      <formula>"M5安装验收"</formula>
    </cfRule>
    <cfRule type="cellIs" priority="17400" operator="equal">
      <formula>"M4装配调试"</formula>
    </cfRule>
    <cfRule type="cellIs" priority="17401" operator="equal">
      <formula>"M3生产准备"</formula>
    </cfRule>
    <cfRule type="cellIs" priority="17402" operator="equal">
      <formula>"M2设计验证"</formula>
    </cfRule>
    <cfRule type="cellIs" priority="17403" operator="equal">
      <formula>"M1开拓立项"</formula>
    </cfRule>
  </conditionalFormatting>
  <conditionalFormatting sqref="L111">
    <cfRule type="cellIs" priority="17368" operator="equal">
      <formula>"M6售后质保"</formula>
    </cfRule>
    <cfRule type="cellIs" priority="17369" operator="equal">
      <formula>"M5安装验收"</formula>
    </cfRule>
    <cfRule type="cellIs" priority="17370" operator="equal">
      <formula>"M4装配调试"</formula>
    </cfRule>
    <cfRule type="cellIs" priority="17371" operator="equal">
      <formula>"M3生产准备"</formula>
    </cfRule>
    <cfRule type="cellIs" priority="17372" operator="equal">
      <formula>"M2设计验证"</formula>
    </cfRule>
    <cfRule type="cellIs" priority="17373" operator="equal">
      <formula>"M1开拓立项"</formula>
    </cfRule>
    <cfRule type="cellIs" priority="17374" operator="equal">
      <formula>"M6售后质保"</formula>
    </cfRule>
    <cfRule type="cellIs" priority="17375" operator="equal">
      <formula>"M5安装验收"</formula>
    </cfRule>
    <cfRule type="cellIs" priority="17376" operator="equal">
      <formula>"M4装配调试"</formula>
    </cfRule>
    <cfRule type="cellIs" priority="17377" operator="equal">
      <formula>"M3生产准备"</formula>
    </cfRule>
    <cfRule type="cellIs" priority="17378" operator="equal">
      <formula>"M2设计验证"</formula>
    </cfRule>
    <cfRule type="cellIs" priority="17379" operator="equal">
      <formula>"M1开拓立项"</formula>
    </cfRule>
  </conditionalFormatting>
  <conditionalFormatting sqref="L110">
    <cfRule type="cellIs" priority="17380" operator="equal">
      <formula>"M6售后质保"</formula>
    </cfRule>
    <cfRule type="cellIs" priority="17381" operator="equal">
      <formula>"M5安装验收"</formula>
    </cfRule>
    <cfRule type="cellIs" priority="17382" operator="equal">
      <formula>"M4装配调试"</formula>
    </cfRule>
    <cfRule type="cellIs" priority="17383" operator="equal">
      <formula>"M3生产准备"</formula>
    </cfRule>
    <cfRule type="cellIs" priority="17384" operator="equal">
      <formula>"M2设计验证"</formula>
    </cfRule>
    <cfRule type="cellIs" priority="17385" operator="equal">
      <formula>"M1开拓立项"</formula>
    </cfRule>
    <cfRule type="cellIs" priority="17386" operator="equal">
      <formula>"M6售后质保"</formula>
    </cfRule>
    <cfRule type="cellIs" priority="17387" operator="equal">
      <formula>"M5安装验收"</formula>
    </cfRule>
    <cfRule type="cellIs" priority="17388" operator="equal">
      <formula>"M4装配调试"</formula>
    </cfRule>
    <cfRule type="cellIs" priority="17389" operator="equal">
      <formula>"M3生产准备"</formula>
    </cfRule>
    <cfRule type="cellIs" priority="17390" operator="equal">
      <formula>"M2设计验证"</formula>
    </cfRule>
    <cfRule type="cellIs" priority="17391" operator="equal">
      <formula>"M1开拓立项"</formula>
    </cfRule>
  </conditionalFormatting>
  <conditionalFormatting sqref="Q113:Q114">
    <cfRule type="cellIs" priority="17344" operator="equal">
      <formula>"M6售后质保"</formula>
    </cfRule>
    <cfRule type="cellIs" priority="17345" operator="equal">
      <formula>"M5安装验收"</formula>
    </cfRule>
    <cfRule type="cellIs" priority="17346" operator="equal">
      <formula>"M4装配调试"</formula>
    </cfRule>
    <cfRule type="cellIs" priority="17347" operator="equal">
      <formula>"M3生产准备"</formula>
    </cfRule>
    <cfRule type="cellIs" priority="17348" operator="equal">
      <formula>"M2设计验证"</formula>
    </cfRule>
    <cfRule type="cellIs" priority="17349" operator="equal">
      <formula>"M1开拓立项"</formula>
    </cfRule>
    <cfRule type="cellIs" priority="17350" operator="equal">
      <formula>"M6售后质保"</formula>
    </cfRule>
    <cfRule type="cellIs" priority="17351" operator="equal">
      <formula>"M5安装验收"</formula>
    </cfRule>
    <cfRule type="cellIs" priority="17352" operator="equal">
      <formula>"M4装配调试"</formula>
    </cfRule>
    <cfRule type="cellIs" priority="17353" operator="equal">
      <formula>"M3生产准备"</formula>
    </cfRule>
    <cfRule type="cellIs" priority="17354" operator="equal">
      <formula>"M2设计验证"</formula>
    </cfRule>
    <cfRule type="cellIs" priority="17355" operator="equal">
      <formula>"M1开拓立项"</formula>
    </cfRule>
  </conditionalFormatting>
  <conditionalFormatting sqref="O113:O114">
    <cfRule type="cellIs" priority="17356" operator="equal">
      <formula>"M6售后质保"</formula>
    </cfRule>
    <cfRule type="cellIs" priority="17357" operator="equal">
      <formula>"M5安装验收"</formula>
    </cfRule>
    <cfRule type="cellIs" priority="17358" operator="equal">
      <formula>"M4装配调试"</formula>
    </cfRule>
    <cfRule type="cellIs" priority="17359" operator="equal">
      <formula>"M3生产准备"</formula>
    </cfRule>
    <cfRule type="cellIs" priority="17360" operator="equal">
      <formula>"M2设计验证"</formula>
    </cfRule>
    <cfRule type="cellIs" priority="17361" operator="equal">
      <formula>"M1开拓立项"</formula>
    </cfRule>
    <cfRule type="cellIs" priority="17362" operator="equal">
      <formula>"M6售后质保"</formula>
    </cfRule>
    <cfRule type="cellIs" priority="17363" operator="equal">
      <formula>"M5安装验收"</formula>
    </cfRule>
    <cfRule type="cellIs" priority="17364" operator="equal">
      <formula>"M4装配调试"</formula>
    </cfRule>
    <cfRule type="cellIs" priority="17365" operator="equal">
      <formula>"M3生产准备"</formula>
    </cfRule>
    <cfRule type="cellIs" priority="17366" operator="equal">
      <formula>"M2设计验证"</formula>
    </cfRule>
    <cfRule type="cellIs" priority="17367" operator="equal">
      <formula>"M1开拓立项"</formula>
    </cfRule>
  </conditionalFormatting>
  <conditionalFormatting sqref="L113">
    <cfRule type="cellIs" priority="17332" operator="equal">
      <formula>"M6售后质保"</formula>
    </cfRule>
    <cfRule type="cellIs" priority="17333" operator="equal">
      <formula>"M5安装验收"</formula>
    </cfRule>
    <cfRule type="cellIs" priority="17334" operator="equal">
      <formula>"M4装配调试"</formula>
    </cfRule>
    <cfRule type="cellIs" priority="17335" operator="equal">
      <formula>"M3生产准备"</formula>
    </cfRule>
    <cfRule type="cellIs" priority="17336" operator="equal">
      <formula>"M2设计验证"</formula>
    </cfRule>
    <cfRule type="cellIs" priority="17337" operator="equal">
      <formula>"M1开拓立项"</formula>
    </cfRule>
    <cfRule type="cellIs" priority="17338" operator="equal">
      <formula>"M6售后质保"</formula>
    </cfRule>
    <cfRule type="cellIs" priority="17339" operator="equal">
      <formula>"M5安装验收"</formula>
    </cfRule>
    <cfRule type="cellIs" priority="17340" operator="equal">
      <formula>"M4装配调试"</formula>
    </cfRule>
    <cfRule type="cellIs" priority="17341" operator="equal">
      <formula>"M3生产准备"</formula>
    </cfRule>
    <cfRule type="cellIs" priority="17342" operator="equal">
      <formula>"M2设计验证"</formula>
    </cfRule>
    <cfRule type="cellIs" priority="17343" operator="equal">
      <formula>"M1开拓立项"</formula>
    </cfRule>
  </conditionalFormatting>
  <conditionalFormatting sqref="L114">
    <cfRule type="cellIs" priority="17320" operator="equal">
      <formula>"M6售后质保"</formula>
    </cfRule>
    <cfRule type="cellIs" priority="17321" operator="equal">
      <formula>"M5安装验收"</formula>
    </cfRule>
    <cfRule type="cellIs" priority="17322" operator="equal">
      <formula>"M4装配调试"</formula>
    </cfRule>
    <cfRule type="cellIs" priority="17323" operator="equal">
      <formula>"M3生产准备"</formula>
    </cfRule>
    <cfRule type="cellIs" priority="17324" operator="equal">
      <formula>"M2设计验证"</formula>
    </cfRule>
    <cfRule type="cellIs" priority="17325" operator="equal">
      <formula>"M1开拓立项"</formula>
    </cfRule>
    <cfRule type="cellIs" priority="17326" operator="equal">
      <formula>"M6售后质保"</formula>
    </cfRule>
    <cfRule type="cellIs" priority="17327" operator="equal">
      <formula>"M5安装验收"</formula>
    </cfRule>
    <cfRule type="cellIs" priority="17328" operator="equal">
      <formula>"M4装配调试"</formula>
    </cfRule>
    <cfRule type="cellIs" priority="17329" operator="equal">
      <formula>"M3生产准备"</formula>
    </cfRule>
    <cfRule type="cellIs" priority="17330" operator="equal">
      <formula>"M2设计验证"</formula>
    </cfRule>
    <cfRule type="cellIs" priority="17331" operator="equal">
      <formula>"M1开拓立项"</formula>
    </cfRule>
  </conditionalFormatting>
  <conditionalFormatting sqref="M113">
    <cfRule type="cellIs" priority="17308" operator="equal">
      <formula>"M6售后质保"</formula>
    </cfRule>
    <cfRule type="cellIs" priority="17309" operator="equal">
      <formula>"M5安装验收"</formula>
    </cfRule>
    <cfRule type="cellIs" priority="17310" operator="equal">
      <formula>"M4装配调试"</formula>
    </cfRule>
    <cfRule type="cellIs" priority="17311" operator="equal">
      <formula>"M3生产准备"</formula>
    </cfRule>
    <cfRule type="cellIs" priority="17312" operator="equal">
      <formula>"M2设计验证"</formula>
    </cfRule>
    <cfRule type="cellIs" priority="17313" operator="equal">
      <formula>"M1开拓立项"</formula>
    </cfRule>
    <cfRule type="cellIs" priority="17314" operator="equal">
      <formula>"M6售后质保"</formula>
    </cfRule>
    <cfRule type="cellIs" priority="17315" operator="equal">
      <formula>"M5安装验收"</formula>
    </cfRule>
    <cfRule type="cellIs" priority="17316" operator="equal">
      <formula>"M4装配调试"</formula>
    </cfRule>
    <cfRule type="cellIs" priority="17317" operator="equal">
      <formula>"M3生产准备"</formula>
    </cfRule>
    <cfRule type="cellIs" priority="17318" operator="equal">
      <formula>"M2设计验证"</formula>
    </cfRule>
    <cfRule type="cellIs" priority="17319" operator="equal">
      <formula>"M1开拓立项"</formula>
    </cfRule>
  </conditionalFormatting>
  <conditionalFormatting sqref="M114">
    <cfRule type="cellIs" priority="17296" operator="equal">
      <formula>"M6售后质保"</formula>
    </cfRule>
    <cfRule type="cellIs" priority="17297" operator="equal">
      <formula>"M5安装验收"</formula>
    </cfRule>
    <cfRule type="cellIs" priority="17298" operator="equal">
      <formula>"M4装配调试"</formula>
    </cfRule>
    <cfRule type="cellIs" priority="17299" operator="equal">
      <formula>"M3生产准备"</formula>
    </cfRule>
    <cfRule type="cellIs" priority="17300" operator="equal">
      <formula>"M2设计验证"</formula>
    </cfRule>
    <cfRule type="cellIs" priority="17301" operator="equal">
      <formula>"M1开拓立项"</formula>
    </cfRule>
    <cfRule type="cellIs" priority="17302" operator="equal">
      <formula>"M6售后质保"</formula>
    </cfRule>
    <cfRule type="cellIs" priority="17303" operator="equal">
      <formula>"M5安装验收"</formula>
    </cfRule>
    <cfRule type="cellIs" priority="17304" operator="equal">
      <formula>"M4装配调试"</formula>
    </cfRule>
    <cfRule type="cellIs" priority="17305" operator="equal">
      <formula>"M3生产准备"</formula>
    </cfRule>
    <cfRule type="cellIs" priority="17306" operator="equal">
      <formula>"M2设计验证"</formula>
    </cfRule>
    <cfRule type="cellIs" priority="17307" operator="equal">
      <formula>"M1开拓立项"</formula>
    </cfRule>
  </conditionalFormatting>
  <conditionalFormatting sqref="N113">
    <cfRule type="cellIs" priority="17284" operator="equal">
      <formula>"M6售后质保"</formula>
    </cfRule>
    <cfRule type="cellIs" priority="17285" operator="equal">
      <formula>"M5安装验收"</formula>
    </cfRule>
    <cfRule type="cellIs" priority="17286" operator="equal">
      <formula>"M4装配调试"</formula>
    </cfRule>
    <cfRule type="cellIs" priority="17287" operator="equal">
      <formula>"M3生产准备"</formula>
    </cfRule>
    <cfRule type="cellIs" priority="17288" operator="equal">
      <formula>"M2设计验证"</formula>
    </cfRule>
    <cfRule type="cellIs" priority="17289" operator="equal">
      <formula>"M1开拓立项"</formula>
    </cfRule>
    <cfRule type="cellIs" priority="17290" operator="equal">
      <formula>"M6售后质保"</formula>
    </cfRule>
    <cfRule type="cellIs" priority="17291" operator="equal">
      <formula>"M5安装验收"</formula>
    </cfRule>
    <cfRule type="cellIs" priority="17292" operator="equal">
      <formula>"M4装配调试"</formula>
    </cfRule>
    <cfRule type="cellIs" priority="17293" operator="equal">
      <formula>"M3生产准备"</formula>
    </cfRule>
    <cfRule type="cellIs" priority="17294" operator="equal">
      <formula>"M2设计验证"</formula>
    </cfRule>
    <cfRule type="cellIs" priority="17295" operator="equal">
      <formula>"M1开拓立项"</formula>
    </cfRule>
  </conditionalFormatting>
  <conditionalFormatting sqref="N114">
    <cfRule type="cellIs" priority="17272" operator="equal">
      <formula>"M6售后质保"</formula>
    </cfRule>
    <cfRule type="cellIs" priority="17273" operator="equal">
      <formula>"M5安装验收"</formula>
    </cfRule>
    <cfRule type="cellIs" priority="17274" operator="equal">
      <formula>"M4装配调试"</formula>
    </cfRule>
    <cfRule type="cellIs" priority="17275" operator="equal">
      <formula>"M3生产准备"</formula>
    </cfRule>
    <cfRule type="cellIs" priority="17276" operator="equal">
      <formula>"M2设计验证"</formula>
    </cfRule>
    <cfRule type="cellIs" priority="17277" operator="equal">
      <formula>"M1开拓立项"</formula>
    </cfRule>
    <cfRule type="cellIs" priority="17278" operator="equal">
      <formula>"M6售后质保"</formula>
    </cfRule>
    <cfRule type="cellIs" priority="17279" operator="equal">
      <formula>"M5安装验收"</formula>
    </cfRule>
    <cfRule type="cellIs" priority="17280" operator="equal">
      <formula>"M4装配调试"</formula>
    </cfRule>
    <cfRule type="cellIs" priority="17281" operator="equal">
      <formula>"M3生产准备"</formula>
    </cfRule>
    <cfRule type="cellIs" priority="17282" operator="equal">
      <formula>"M2设计验证"</formula>
    </cfRule>
    <cfRule type="cellIs" priority="17283" operator="equal">
      <formula>"M1开拓立项"</formula>
    </cfRule>
  </conditionalFormatting>
  <conditionalFormatting sqref="L115:L118">
    <cfRule type="cellIs" priority="17260" operator="equal">
      <formula>"M6售后质保"</formula>
    </cfRule>
    <cfRule type="cellIs" priority="17261" operator="equal">
      <formula>"M5安装验收"</formula>
    </cfRule>
    <cfRule type="cellIs" priority="17262" operator="equal">
      <formula>"M4装配调试"</formula>
    </cfRule>
    <cfRule type="cellIs" priority="17263" operator="equal">
      <formula>"M3生产准备"</formula>
    </cfRule>
    <cfRule type="cellIs" priority="17264" operator="equal">
      <formula>"M2设计验证"</formula>
    </cfRule>
    <cfRule type="cellIs" priority="17265" operator="equal">
      <formula>"M1开拓立项"</formula>
    </cfRule>
    <cfRule type="cellIs" priority="17266" operator="equal">
      <formula>"M6售后质保"</formula>
    </cfRule>
    <cfRule type="cellIs" priority="17267" operator="equal">
      <formula>"M5安装验收"</formula>
    </cfRule>
    <cfRule type="cellIs" priority="17268" operator="equal">
      <formula>"M4装配调试"</formula>
    </cfRule>
    <cfRule type="cellIs" priority="17269" operator="equal">
      <formula>"M3生产准备"</formula>
    </cfRule>
    <cfRule type="cellIs" priority="17270" operator="equal">
      <formula>"M2设计验证"</formula>
    </cfRule>
    <cfRule type="cellIs" priority="17271" operator="equal">
      <formula>"M1开拓立项"</formula>
    </cfRule>
  </conditionalFormatting>
  <conditionalFormatting sqref="M115:M118">
    <cfRule type="cellIs" priority="17248" operator="equal">
      <formula>"M6售后质保"</formula>
    </cfRule>
    <cfRule type="cellIs" priority="17249" operator="equal">
      <formula>"M5安装验收"</formula>
    </cfRule>
    <cfRule type="cellIs" priority="17250" operator="equal">
      <formula>"M4装配调试"</formula>
    </cfRule>
    <cfRule type="cellIs" priority="17251" operator="equal">
      <formula>"M3生产准备"</formula>
    </cfRule>
    <cfRule type="cellIs" priority="17252" operator="equal">
      <formula>"M2设计验证"</formula>
    </cfRule>
    <cfRule type="cellIs" priority="17253" operator="equal">
      <formula>"M1开拓立项"</formula>
    </cfRule>
    <cfRule type="cellIs" priority="17254" operator="equal">
      <formula>"M6售后质保"</formula>
    </cfRule>
    <cfRule type="cellIs" priority="17255" operator="equal">
      <formula>"M5安装验收"</formula>
    </cfRule>
    <cfRule type="cellIs" priority="17256" operator="equal">
      <formula>"M4装配调试"</formula>
    </cfRule>
    <cfRule type="cellIs" priority="17257" operator="equal">
      <formula>"M3生产准备"</formula>
    </cfRule>
    <cfRule type="cellIs" priority="17258" operator="equal">
      <formula>"M2设计验证"</formula>
    </cfRule>
    <cfRule type="cellIs" priority="17259" operator="equal">
      <formula>"M1开拓立项"</formula>
    </cfRule>
  </conditionalFormatting>
  <conditionalFormatting sqref="N115:N118">
    <cfRule type="cellIs" priority="17236" operator="equal">
      <formula>"M6售后质保"</formula>
    </cfRule>
    <cfRule type="cellIs" priority="17237" operator="equal">
      <formula>"M5安装验收"</formula>
    </cfRule>
    <cfRule type="cellIs" priority="17238" operator="equal">
      <formula>"M4装配调试"</formula>
    </cfRule>
    <cfRule type="cellIs" priority="17239" operator="equal">
      <formula>"M3生产准备"</formula>
    </cfRule>
    <cfRule type="cellIs" priority="17240" operator="equal">
      <formula>"M2设计验证"</formula>
    </cfRule>
    <cfRule type="cellIs" priority="17241" operator="equal">
      <formula>"M1开拓立项"</formula>
    </cfRule>
    <cfRule type="cellIs" priority="17242" operator="equal">
      <formula>"M6售后质保"</formula>
    </cfRule>
    <cfRule type="cellIs" priority="17243" operator="equal">
      <formula>"M5安装验收"</formula>
    </cfRule>
    <cfRule type="cellIs" priority="17244" operator="equal">
      <formula>"M4装配调试"</formula>
    </cfRule>
    <cfRule type="cellIs" priority="17245" operator="equal">
      <formula>"M3生产准备"</formula>
    </cfRule>
    <cfRule type="cellIs" priority="17246" operator="equal">
      <formula>"M2设计验证"</formula>
    </cfRule>
    <cfRule type="cellIs" priority="17247" operator="equal">
      <formula>"M1开拓立项"</formula>
    </cfRule>
  </conditionalFormatting>
  <conditionalFormatting sqref="Q115:Q118">
    <cfRule type="cellIs" priority="17224" operator="equal">
      <formula>"M6售后质保"</formula>
    </cfRule>
    <cfRule type="cellIs" priority="17225" operator="equal">
      <formula>"M5安装验收"</formula>
    </cfRule>
    <cfRule type="cellIs" priority="17226" operator="equal">
      <formula>"M4装配调试"</formula>
    </cfRule>
    <cfRule type="cellIs" priority="17227" operator="equal">
      <formula>"M3生产准备"</formula>
    </cfRule>
    <cfRule type="cellIs" priority="17228" operator="equal">
      <formula>"M2设计验证"</formula>
    </cfRule>
    <cfRule type="cellIs" priority="17229" operator="equal">
      <formula>"M1开拓立项"</formula>
    </cfRule>
    <cfRule type="cellIs" priority="17230" operator="equal">
      <formula>"M6售后质保"</formula>
    </cfRule>
    <cfRule type="cellIs" priority="17231" operator="equal">
      <formula>"M5安装验收"</formula>
    </cfRule>
    <cfRule type="cellIs" priority="17232" operator="equal">
      <formula>"M4装配调试"</formula>
    </cfRule>
    <cfRule type="cellIs" priority="17233" operator="equal">
      <formula>"M3生产准备"</formula>
    </cfRule>
    <cfRule type="cellIs" priority="17234" operator="equal">
      <formula>"M2设计验证"</formula>
    </cfRule>
    <cfRule type="cellIs" priority="17235" operator="equal">
      <formula>"M1开拓立项"</formula>
    </cfRule>
  </conditionalFormatting>
  <conditionalFormatting sqref="K150:K153 K119:K122 K127:K136">
    <cfRule type="cellIs" priority="17215" operator="equal">
      <formula>"M6售后质保"</formula>
    </cfRule>
    <cfRule type="cellIs" priority="17216" operator="equal">
      <formula>"M5安装验收"</formula>
    </cfRule>
    <cfRule type="cellIs" priority="17217" operator="equal">
      <formula>"M4装配调试"</formula>
    </cfRule>
    <cfRule type="cellIs" priority="17218" operator="equal">
      <formula>"M3生产准备"</formula>
    </cfRule>
    <cfRule type="cellIs" dxfId="6273" priority="17219" operator="equal">
      <formula>"M2设计验证"</formula>
    </cfRule>
    <cfRule type="cellIs" dxfId="6272" priority="17220" operator="equal">
      <formula>"M1开拓立项"</formula>
    </cfRule>
  </conditionalFormatting>
  <conditionalFormatting sqref="L150:L153">
    <cfRule type="cellIs" dxfId="6271" priority="17221" operator="equal">
      <formula>"延迟"</formula>
    </cfRule>
  </conditionalFormatting>
  <conditionalFormatting sqref="D131:D136 D142:D145">
    <cfRule type="duplicateValues" dxfId="6270" priority="17222"/>
    <cfRule type="duplicateValues" dxfId="6269" priority="17223"/>
  </conditionalFormatting>
  <conditionalFormatting sqref="F127:F130">
    <cfRule type="duplicateValues" dxfId="6268" priority="17213"/>
    <cfRule type="duplicateValues" dxfId="6267" priority="17214"/>
  </conditionalFormatting>
  <conditionalFormatting sqref="D127">
    <cfRule type="duplicateValues" dxfId="6266" priority="17211"/>
    <cfRule type="duplicateValues" dxfId="6265" priority="17212"/>
  </conditionalFormatting>
  <conditionalFormatting sqref="D128">
    <cfRule type="duplicateValues" dxfId="6264" priority="17209"/>
    <cfRule type="duplicateValues" dxfId="6263" priority="17210"/>
  </conditionalFormatting>
  <conditionalFormatting sqref="D129">
    <cfRule type="duplicateValues" dxfId="6262" priority="17207"/>
    <cfRule type="duplicateValues" dxfId="6261" priority="17208"/>
  </conditionalFormatting>
  <conditionalFormatting sqref="D130">
    <cfRule type="duplicateValues" dxfId="6260" priority="17205"/>
    <cfRule type="duplicateValues" dxfId="6259" priority="17206"/>
  </conditionalFormatting>
  <conditionalFormatting sqref="F137">
    <cfRule type="duplicateValues" dxfId="6258" priority="17186"/>
    <cfRule type="duplicateValues" dxfId="6257" priority="17187"/>
  </conditionalFormatting>
  <conditionalFormatting sqref="G137">
    <cfRule type="duplicateValues" dxfId="6256" priority="17184"/>
    <cfRule type="duplicateValues" dxfId="6255" priority="17185"/>
  </conditionalFormatting>
  <conditionalFormatting sqref="J137">
    <cfRule type="cellIs" priority="17171" operator="equal">
      <formula>"M6售后质保"</formula>
    </cfRule>
    <cfRule type="cellIs" priority="17172" operator="equal">
      <formula>"M5安装验收"</formula>
    </cfRule>
    <cfRule type="cellIs" priority="17173" operator="equal">
      <formula>"M4装配调试"</formula>
    </cfRule>
    <cfRule type="cellIs" priority="17174" operator="equal">
      <formula>"M3生产准备"</formula>
    </cfRule>
    <cfRule type="cellIs" dxfId="6254" priority="17175" operator="equal">
      <formula>"M2设计验证"</formula>
    </cfRule>
    <cfRule type="cellIs" dxfId="6253" priority="17176" operator="equal">
      <formula>"M1开拓立项"</formula>
    </cfRule>
    <cfRule type="cellIs" priority="17177" operator="equal">
      <formula>"M6售后质保"</formula>
    </cfRule>
    <cfRule type="cellIs" priority="17178" operator="equal">
      <formula>"M5安装验收"</formula>
    </cfRule>
    <cfRule type="cellIs" priority="17179" operator="equal">
      <formula>"M4装配调试"</formula>
    </cfRule>
    <cfRule type="cellIs" priority="17180" operator="equal">
      <formula>"M3生产准备"</formula>
    </cfRule>
    <cfRule type="cellIs" dxfId="6252" priority="17181" operator="equal">
      <formula>"M2设计验证"</formula>
    </cfRule>
    <cfRule type="cellIs" dxfId="6251" priority="17182" operator="equal">
      <formula>"M1开拓立项"</formula>
    </cfRule>
    <cfRule type="cellIs" dxfId="6250" priority="17183" operator="equal">
      <formula>"延迟"</formula>
    </cfRule>
  </conditionalFormatting>
  <conditionalFormatting sqref="F140">
    <cfRule type="duplicateValues" dxfId="6249" priority="17156"/>
    <cfRule type="duplicateValues" dxfId="6248" priority="17157"/>
  </conditionalFormatting>
  <conditionalFormatting sqref="G140">
    <cfRule type="duplicateValues" dxfId="6247" priority="17154"/>
    <cfRule type="duplicateValues" dxfId="6246" priority="17155"/>
  </conditionalFormatting>
  <conditionalFormatting sqref="J140">
    <cfRule type="cellIs" priority="17158" operator="equal">
      <formula>"M6售后质保"</formula>
    </cfRule>
    <cfRule type="cellIs" priority="17159" operator="equal">
      <formula>"M5安装验收"</formula>
    </cfRule>
    <cfRule type="cellIs" priority="17160" operator="equal">
      <formula>"M4装配调试"</formula>
    </cfRule>
    <cfRule type="cellIs" priority="17161" operator="equal">
      <formula>"M3生产准备"</formula>
    </cfRule>
    <cfRule type="cellIs" dxfId="6245" priority="17162" operator="equal">
      <formula>"M2设计验证"</formula>
    </cfRule>
    <cfRule type="cellIs" dxfId="6244" priority="17163" operator="equal">
      <formula>"M1开拓立项"</formula>
    </cfRule>
    <cfRule type="cellIs" priority="17164" operator="equal">
      <formula>"M6售后质保"</formula>
    </cfRule>
    <cfRule type="cellIs" priority="17165" operator="equal">
      <formula>"M5安装验收"</formula>
    </cfRule>
    <cfRule type="cellIs" priority="17166" operator="equal">
      <formula>"M4装配调试"</formula>
    </cfRule>
    <cfRule type="cellIs" priority="17167" operator="equal">
      <formula>"M3生产准备"</formula>
    </cfRule>
    <cfRule type="cellIs" dxfId="6243" priority="17168" operator="equal">
      <formula>"M2设计验证"</formula>
    </cfRule>
    <cfRule type="cellIs" dxfId="6242" priority="17169" operator="equal">
      <formula>"M1开拓立项"</formula>
    </cfRule>
    <cfRule type="cellIs" dxfId="6241" priority="17170" operator="equal">
      <formula>"延迟"</formula>
    </cfRule>
  </conditionalFormatting>
  <conditionalFormatting sqref="F141">
    <cfRule type="duplicateValues" dxfId="6240" priority="17139"/>
    <cfRule type="duplicateValues" dxfId="6239" priority="17140"/>
  </conditionalFormatting>
  <conditionalFormatting sqref="G141">
    <cfRule type="duplicateValues" dxfId="6238" priority="17137"/>
    <cfRule type="duplicateValues" dxfId="6237" priority="17138"/>
  </conditionalFormatting>
  <conditionalFormatting sqref="J141">
    <cfRule type="cellIs" priority="17141" operator="equal">
      <formula>"M6售后质保"</formula>
    </cfRule>
    <cfRule type="cellIs" priority="17142" operator="equal">
      <formula>"M5安装验收"</formula>
    </cfRule>
    <cfRule type="cellIs" priority="17143" operator="equal">
      <formula>"M4装配调试"</formula>
    </cfRule>
    <cfRule type="cellIs" priority="17144" operator="equal">
      <formula>"M3生产准备"</formula>
    </cfRule>
    <cfRule type="cellIs" dxfId="6236" priority="17145" operator="equal">
      <formula>"M2设计验证"</formula>
    </cfRule>
    <cfRule type="cellIs" dxfId="6235" priority="17146" operator="equal">
      <formula>"M1开拓立项"</formula>
    </cfRule>
    <cfRule type="cellIs" priority="17147" operator="equal">
      <formula>"M6售后质保"</formula>
    </cfRule>
    <cfRule type="cellIs" priority="17148" operator="equal">
      <formula>"M5安装验收"</formula>
    </cfRule>
    <cfRule type="cellIs" priority="17149" operator="equal">
      <formula>"M4装配调试"</formula>
    </cfRule>
    <cfRule type="cellIs" priority="17150" operator="equal">
      <formula>"M3生产准备"</formula>
    </cfRule>
    <cfRule type="cellIs" dxfId="6234" priority="17151" operator="equal">
      <formula>"M2设计验证"</formula>
    </cfRule>
    <cfRule type="cellIs" dxfId="6233" priority="17152" operator="equal">
      <formula>"M1开拓立项"</formula>
    </cfRule>
    <cfRule type="cellIs" dxfId="6232" priority="17153" operator="equal">
      <formula>"延迟"</formula>
    </cfRule>
  </conditionalFormatting>
  <conditionalFormatting sqref="F138:F139">
    <cfRule type="duplicateValues" dxfId="6231" priority="17190"/>
    <cfRule type="duplicateValues" dxfId="6230" priority="17191"/>
  </conditionalFormatting>
  <conditionalFormatting sqref="G138:G139">
    <cfRule type="duplicateValues" dxfId="6229" priority="17188"/>
    <cfRule type="duplicateValues" dxfId="6228" priority="17189"/>
  </conditionalFormatting>
  <conditionalFormatting sqref="J138:J139">
    <cfRule type="cellIs" priority="17192" operator="equal">
      <formula>"M6售后质保"</formula>
    </cfRule>
    <cfRule type="cellIs" priority="17193" operator="equal">
      <formula>"M5安装验收"</formula>
    </cfRule>
    <cfRule type="cellIs" priority="17194" operator="equal">
      <formula>"M4装配调试"</formula>
    </cfRule>
    <cfRule type="cellIs" priority="17195" operator="equal">
      <formula>"M3生产准备"</formula>
    </cfRule>
    <cfRule type="cellIs" dxfId="6227" priority="17196" operator="equal">
      <formula>"M2设计验证"</formula>
    </cfRule>
    <cfRule type="cellIs" dxfId="6226" priority="17197" operator="equal">
      <formula>"M1开拓立项"</formula>
    </cfRule>
    <cfRule type="cellIs" priority="17198" operator="equal">
      <formula>"M6售后质保"</formula>
    </cfRule>
    <cfRule type="cellIs" priority="17199" operator="equal">
      <formula>"M5安装验收"</formula>
    </cfRule>
    <cfRule type="cellIs" priority="17200" operator="equal">
      <formula>"M4装配调试"</formula>
    </cfRule>
    <cfRule type="cellIs" priority="17201" operator="equal">
      <formula>"M3生产准备"</formula>
    </cfRule>
    <cfRule type="cellIs" dxfId="6225" priority="17202" operator="equal">
      <formula>"M2设计验证"</formula>
    </cfRule>
    <cfRule type="cellIs" dxfId="6224" priority="17203" operator="equal">
      <formula>"M1开拓立项"</formula>
    </cfRule>
    <cfRule type="cellIs" dxfId="6223" priority="17204" operator="equal">
      <formula>"延迟"</formula>
    </cfRule>
  </conditionalFormatting>
  <conditionalFormatting sqref="K123:K126">
    <cfRule type="cellIs" priority="17131" operator="equal">
      <formula>"M6售后质保"</formula>
    </cfRule>
    <cfRule type="cellIs" priority="17132" operator="equal">
      <formula>"M5安装验收"</formula>
    </cfRule>
    <cfRule type="cellIs" priority="17133" operator="equal">
      <formula>"M4装配调试"</formula>
    </cfRule>
    <cfRule type="cellIs" priority="17134" operator="equal">
      <formula>"M3生产准备"</formula>
    </cfRule>
    <cfRule type="cellIs" dxfId="6222" priority="17135" operator="equal">
      <formula>"M2设计验证"</formula>
    </cfRule>
    <cfRule type="cellIs" dxfId="6221" priority="17136" operator="equal">
      <formula>"M1开拓立项"</formula>
    </cfRule>
  </conditionalFormatting>
  <conditionalFormatting sqref="J142:J145">
    <cfRule type="cellIs" priority="17118" operator="equal">
      <formula>"M6售后质保"</formula>
    </cfRule>
    <cfRule type="cellIs" priority="17119" operator="equal">
      <formula>"M5安装验收"</formula>
    </cfRule>
    <cfRule type="cellIs" priority="17120" operator="equal">
      <formula>"M4装配调试"</formula>
    </cfRule>
    <cfRule type="cellIs" priority="17121" operator="equal">
      <formula>"M3生产准备"</formula>
    </cfRule>
    <cfRule type="cellIs" dxfId="6220" priority="17122" operator="equal">
      <formula>"M2设计验证"</formula>
    </cfRule>
    <cfRule type="cellIs" dxfId="6219" priority="17123" operator="equal">
      <formula>"M1开拓立项"</formula>
    </cfRule>
    <cfRule type="cellIs" priority="17124" operator="equal">
      <formula>"M6售后质保"</formula>
    </cfRule>
    <cfRule type="cellIs" priority="17125" operator="equal">
      <formula>"M5安装验收"</formula>
    </cfRule>
    <cfRule type="cellIs" priority="17126" operator="equal">
      <formula>"M4装配调试"</formula>
    </cfRule>
    <cfRule type="cellIs" priority="17127" operator="equal">
      <formula>"M3生产准备"</formula>
    </cfRule>
    <cfRule type="cellIs" dxfId="6218" priority="17128" operator="equal">
      <formula>"M2设计验证"</formula>
    </cfRule>
    <cfRule type="cellIs" dxfId="6217" priority="17129" operator="equal">
      <formula>"M1开拓立项"</formula>
    </cfRule>
    <cfRule type="cellIs" dxfId="6216" priority="17130" operator="equal">
      <formula>"延迟"</formula>
    </cfRule>
  </conditionalFormatting>
  <conditionalFormatting sqref="P129:P130">
    <cfRule type="uniqueValues" dxfId="6215" priority="17117"/>
  </conditionalFormatting>
  <conditionalFormatting sqref="D146:D149">
    <cfRule type="duplicateValues" dxfId="6214" priority="17115"/>
    <cfRule type="duplicateValues" dxfId="6213" priority="17116"/>
  </conditionalFormatting>
  <conditionalFormatting sqref="D150:D153">
    <cfRule type="duplicateValues" dxfId="6212" priority="17113"/>
    <cfRule type="duplicateValues" dxfId="6211" priority="17114"/>
  </conditionalFormatting>
  <conditionalFormatting sqref="J159">
    <cfRule type="cellIs" priority="17077" operator="equal">
      <formula>"M6售后质保"</formula>
    </cfRule>
    <cfRule type="cellIs" priority="17078" operator="equal">
      <formula>"M5安装验收"</formula>
    </cfRule>
    <cfRule type="cellIs" priority="17079" operator="equal">
      <formula>"M4装配调试"</formula>
    </cfRule>
    <cfRule type="cellIs" priority="17080" operator="equal">
      <formula>"M3生产准备"</formula>
    </cfRule>
    <cfRule type="cellIs" dxfId="6210" priority="17081" operator="equal">
      <formula>"M2设计验证"</formula>
    </cfRule>
    <cfRule type="cellIs" dxfId="6209" priority="17082" operator="equal">
      <formula>"M1开拓立项"</formula>
    </cfRule>
    <cfRule type="cellIs" priority="17083" operator="equal">
      <formula>"M6售后质保"</formula>
    </cfRule>
    <cfRule type="cellIs" priority="17084" operator="equal">
      <formula>"M5安装验收"</formula>
    </cfRule>
    <cfRule type="cellIs" priority="17085" operator="equal">
      <formula>"M4装配调试"</formula>
    </cfRule>
    <cfRule type="cellIs" priority="17086" operator="equal">
      <formula>"M3生产准备"</formula>
    </cfRule>
    <cfRule type="cellIs" dxfId="6208" priority="17087" operator="equal">
      <formula>"M2设计验证"</formula>
    </cfRule>
    <cfRule type="cellIs" dxfId="6207" priority="17088" operator="equal">
      <formula>"M1开拓立项"</formula>
    </cfRule>
    <cfRule type="cellIs" dxfId="6206" priority="17089" operator="equal">
      <formula>"延迟"</formula>
    </cfRule>
  </conditionalFormatting>
  <conditionalFormatting sqref="K160">
    <cfRule type="cellIs" priority="9956" operator="equal">
      <formula>"M6售后质保"</formula>
    </cfRule>
    <cfRule type="cellIs" priority="11380" operator="equal">
      <formula>"M5安装验收"</formula>
    </cfRule>
    <cfRule type="cellIs" priority="12804" operator="equal">
      <formula>"M4装配调试"</formula>
    </cfRule>
    <cfRule type="cellIs" priority="14228" operator="equal">
      <formula>"M3生产准备"</formula>
    </cfRule>
    <cfRule type="cellIs" dxfId="6205" priority="15652" operator="equal">
      <formula>"M2设计验证"</formula>
    </cfRule>
    <cfRule type="cellIs" dxfId="6204" priority="17076" operator="equal">
      <formula>"M1开拓立项"</formula>
    </cfRule>
  </conditionalFormatting>
  <conditionalFormatting sqref="AF160">
    <cfRule type="cellIs" priority="9955" operator="equal">
      <formula>"M6售后质保"</formula>
    </cfRule>
    <cfRule type="cellIs" priority="11379" operator="equal">
      <formula>"M5安装验收"</formula>
    </cfRule>
    <cfRule type="cellIs" priority="12803" operator="equal">
      <formula>"M4装配调试"</formula>
    </cfRule>
    <cfRule type="cellIs" priority="14227" operator="equal">
      <formula>"M3生产准备"</formula>
    </cfRule>
    <cfRule type="cellIs" dxfId="6203" priority="15651" operator="equal">
      <formula>"M2设计验证"</formula>
    </cfRule>
    <cfRule type="cellIs" dxfId="6202" priority="17075" operator="equal">
      <formula>"M1开拓立项"</formula>
    </cfRule>
  </conditionalFormatting>
  <conditionalFormatting sqref="BC160">
    <cfRule type="cellIs" priority="9954" operator="equal">
      <formula>"M6售后质保"</formula>
    </cfRule>
    <cfRule type="cellIs" priority="11378" operator="equal">
      <formula>"M5安装验收"</formula>
    </cfRule>
    <cfRule type="cellIs" priority="12802" operator="equal">
      <formula>"M4装配调试"</formula>
    </cfRule>
    <cfRule type="cellIs" priority="14226" operator="equal">
      <formula>"M3生产准备"</formula>
    </cfRule>
    <cfRule type="cellIs" dxfId="6201" priority="15650" operator="equal">
      <formula>"M2设计验证"</formula>
    </cfRule>
    <cfRule type="cellIs" dxfId="6200" priority="17074" operator="equal">
      <formula>"M1开拓立项"</formula>
    </cfRule>
  </conditionalFormatting>
  <conditionalFormatting sqref="BZ160">
    <cfRule type="cellIs" priority="9953" operator="equal">
      <formula>"M6售后质保"</formula>
    </cfRule>
    <cfRule type="cellIs" priority="11377" operator="equal">
      <formula>"M5安装验收"</formula>
    </cfRule>
    <cfRule type="cellIs" priority="12801" operator="equal">
      <formula>"M4装配调试"</formula>
    </cfRule>
    <cfRule type="cellIs" priority="14225" operator="equal">
      <formula>"M3生产准备"</formula>
    </cfRule>
    <cfRule type="cellIs" dxfId="6199" priority="15649" operator="equal">
      <formula>"M2设计验证"</formula>
    </cfRule>
    <cfRule type="cellIs" dxfId="6198" priority="17073" operator="equal">
      <formula>"M1开拓立项"</formula>
    </cfRule>
  </conditionalFormatting>
  <conditionalFormatting sqref="CW160">
    <cfRule type="cellIs" priority="9952" operator="equal">
      <formula>"M6售后质保"</formula>
    </cfRule>
    <cfRule type="cellIs" priority="11376" operator="equal">
      <formula>"M5安装验收"</formula>
    </cfRule>
    <cfRule type="cellIs" priority="12800" operator="equal">
      <formula>"M4装配调试"</formula>
    </cfRule>
    <cfRule type="cellIs" priority="14224" operator="equal">
      <formula>"M3生产准备"</formula>
    </cfRule>
    <cfRule type="cellIs" dxfId="6197" priority="15648" operator="equal">
      <formula>"M2设计验证"</formula>
    </cfRule>
    <cfRule type="cellIs" dxfId="6196" priority="17072" operator="equal">
      <formula>"M1开拓立项"</formula>
    </cfRule>
  </conditionalFormatting>
  <conditionalFormatting sqref="DT160">
    <cfRule type="cellIs" priority="9951" operator="equal">
      <formula>"M6售后质保"</formula>
    </cfRule>
    <cfRule type="cellIs" priority="11375" operator="equal">
      <formula>"M5安装验收"</formula>
    </cfRule>
    <cfRule type="cellIs" priority="12799" operator="equal">
      <formula>"M4装配调试"</formula>
    </cfRule>
    <cfRule type="cellIs" priority="14223" operator="equal">
      <formula>"M3生产准备"</formula>
    </cfRule>
    <cfRule type="cellIs" dxfId="6195" priority="15647" operator="equal">
      <formula>"M2设计验证"</formula>
    </cfRule>
    <cfRule type="cellIs" dxfId="6194" priority="17071" operator="equal">
      <formula>"M1开拓立项"</formula>
    </cfRule>
  </conditionalFormatting>
  <conditionalFormatting sqref="EQ160">
    <cfRule type="cellIs" priority="9950" operator="equal">
      <formula>"M6售后质保"</formula>
    </cfRule>
    <cfRule type="cellIs" priority="11374" operator="equal">
      <formula>"M5安装验收"</formula>
    </cfRule>
    <cfRule type="cellIs" priority="12798" operator="equal">
      <formula>"M4装配调试"</formula>
    </cfRule>
    <cfRule type="cellIs" priority="14222" operator="equal">
      <formula>"M3生产准备"</formula>
    </cfRule>
    <cfRule type="cellIs" dxfId="6193" priority="15646" operator="equal">
      <formula>"M2设计验证"</formula>
    </cfRule>
    <cfRule type="cellIs" dxfId="6192" priority="17070" operator="equal">
      <formula>"M1开拓立项"</formula>
    </cfRule>
  </conditionalFormatting>
  <conditionalFormatting sqref="FN160">
    <cfRule type="cellIs" priority="9949" operator="equal">
      <formula>"M6售后质保"</formula>
    </cfRule>
    <cfRule type="cellIs" priority="11373" operator="equal">
      <formula>"M5安装验收"</formula>
    </cfRule>
    <cfRule type="cellIs" priority="12797" operator="equal">
      <formula>"M4装配调试"</formula>
    </cfRule>
    <cfRule type="cellIs" priority="14221" operator="equal">
      <formula>"M3生产准备"</formula>
    </cfRule>
    <cfRule type="cellIs" dxfId="6191" priority="15645" operator="equal">
      <formula>"M2设计验证"</formula>
    </cfRule>
    <cfRule type="cellIs" dxfId="6190" priority="17069" operator="equal">
      <formula>"M1开拓立项"</formula>
    </cfRule>
  </conditionalFormatting>
  <conditionalFormatting sqref="GK160">
    <cfRule type="cellIs" priority="9948" operator="equal">
      <formula>"M6售后质保"</formula>
    </cfRule>
    <cfRule type="cellIs" priority="11372" operator="equal">
      <formula>"M5安装验收"</formula>
    </cfRule>
    <cfRule type="cellIs" priority="12796" operator="equal">
      <formula>"M4装配调试"</formula>
    </cfRule>
    <cfRule type="cellIs" priority="14220" operator="equal">
      <formula>"M3生产准备"</formula>
    </cfRule>
    <cfRule type="cellIs" dxfId="6189" priority="15644" operator="equal">
      <formula>"M2设计验证"</formula>
    </cfRule>
    <cfRule type="cellIs" dxfId="6188" priority="17068" operator="equal">
      <formula>"M1开拓立项"</formula>
    </cfRule>
  </conditionalFormatting>
  <conditionalFormatting sqref="HH160">
    <cfRule type="cellIs" priority="9947" operator="equal">
      <formula>"M6售后质保"</formula>
    </cfRule>
    <cfRule type="cellIs" priority="11371" operator="equal">
      <formula>"M5安装验收"</formula>
    </cfRule>
    <cfRule type="cellIs" priority="12795" operator="equal">
      <formula>"M4装配调试"</formula>
    </cfRule>
    <cfRule type="cellIs" priority="14219" operator="equal">
      <formula>"M3生产准备"</formula>
    </cfRule>
    <cfRule type="cellIs" dxfId="6187" priority="15643" operator="equal">
      <formula>"M2设计验证"</formula>
    </cfRule>
    <cfRule type="cellIs" dxfId="6186" priority="17067" operator="equal">
      <formula>"M1开拓立项"</formula>
    </cfRule>
  </conditionalFormatting>
  <conditionalFormatting sqref="IE160">
    <cfRule type="cellIs" priority="9946" operator="equal">
      <formula>"M6售后质保"</formula>
    </cfRule>
    <cfRule type="cellIs" priority="11370" operator="equal">
      <formula>"M5安装验收"</formula>
    </cfRule>
    <cfRule type="cellIs" priority="12794" operator="equal">
      <formula>"M4装配调试"</formula>
    </cfRule>
    <cfRule type="cellIs" priority="14218" operator="equal">
      <formula>"M3生产准备"</formula>
    </cfRule>
    <cfRule type="cellIs" dxfId="6185" priority="15642" operator="equal">
      <formula>"M2设计验证"</formula>
    </cfRule>
    <cfRule type="cellIs" dxfId="6184" priority="17066" operator="equal">
      <formula>"M1开拓立项"</formula>
    </cfRule>
  </conditionalFormatting>
  <conditionalFormatting sqref="JB160">
    <cfRule type="cellIs" priority="9945" operator="equal">
      <formula>"M6售后质保"</formula>
    </cfRule>
    <cfRule type="cellIs" priority="11369" operator="equal">
      <formula>"M5安装验收"</formula>
    </cfRule>
    <cfRule type="cellIs" priority="12793" operator="equal">
      <formula>"M4装配调试"</formula>
    </cfRule>
    <cfRule type="cellIs" priority="14217" operator="equal">
      <formula>"M3生产准备"</formula>
    </cfRule>
    <cfRule type="cellIs" dxfId="6183" priority="15641" operator="equal">
      <formula>"M2设计验证"</formula>
    </cfRule>
    <cfRule type="cellIs" dxfId="6182" priority="17065" operator="equal">
      <formula>"M1开拓立项"</formula>
    </cfRule>
  </conditionalFormatting>
  <conditionalFormatting sqref="JY160">
    <cfRule type="cellIs" priority="9944" operator="equal">
      <formula>"M6售后质保"</formula>
    </cfRule>
    <cfRule type="cellIs" priority="11368" operator="equal">
      <formula>"M5安装验收"</formula>
    </cfRule>
    <cfRule type="cellIs" priority="12792" operator="equal">
      <formula>"M4装配调试"</formula>
    </cfRule>
    <cfRule type="cellIs" priority="14216" operator="equal">
      <formula>"M3生产准备"</formula>
    </cfRule>
    <cfRule type="cellIs" dxfId="6181" priority="15640" operator="equal">
      <formula>"M2设计验证"</formula>
    </cfRule>
    <cfRule type="cellIs" dxfId="6180" priority="17064" operator="equal">
      <formula>"M1开拓立项"</formula>
    </cfRule>
  </conditionalFormatting>
  <conditionalFormatting sqref="KV160">
    <cfRule type="cellIs" priority="9943" operator="equal">
      <formula>"M6售后质保"</formula>
    </cfRule>
    <cfRule type="cellIs" priority="11367" operator="equal">
      <formula>"M5安装验收"</formula>
    </cfRule>
    <cfRule type="cellIs" priority="12791" operator="equal">
      <formula>"M4装配调试"</formula>
    </cfRule>
    <cfRule type="cellIs" priority="14215" operator="equal">
      <formula>"M3生产准备"</formula>
    </cfRule>
    <cfRule type="cellIs" dxfId="6179" priority="15639" operator="equal">
      <formula>"M2设计验证"</formula>
    </cfRule>
    <cfRule type="cellIs" dxfId="6178" priority="17063" operator="equal">
      <formula>"M1开拓立项"</formula>
    </cfRule>
  </conditionalFormatting>
  <conditionalFormatting sqref="LS160">
    <cfRule type="cellIs" priority="9942" operator="equal">
      <formula>"M6售后质保"</formula>
    </cfRule>
    <cfRule type="cellIs" priority="11366" operator="equal">
      <formula>"M5安装验收"</formula>
    </cfRule>
    <cfRule type="cellIs" priority="12790" operator="equal">
      <formula>"M4装配调试"</formula>
    </cfRule>
    <cfRule type="cellIs" priority="14214" operator="equal">
      <formula>"M3生产准备"</formula>
    </cfRule>
    <cfRule type="cellIs" dxfId="6177" priority="15638" operator="equal">
      <formula>"M2设计验证"</formula>
    </cfRule>
    <cfRule type="cellIs" dxfId="6176" priority="17062" operator="equal">
      <formula>"M1开拓立项"</formula>
    </cfRule>
  </conditionalFormatting>
  <conditionalFormatting sqref="MP160">
    <cfRule type="cellIs" priority="9941" operator="equal">
      <formula>"M6售后质保"</formula>
    </cfRule>
    <cfRule type="cellIs" priority="11365" operator="equal">
      <formula>"M5安装验收"</formula>
    </cfRule>
    <cfRule type="cellIs" priority="12789" operator="equal">
      <formula>"M4装配调试"</formula>
    </cfRule>
    <cfRule type="cellIs" priority="14213" operator="equal">
      <formula>"M3生产准备"</formula>
    </cfRule>
    <cfRule type="cellIs" dxfId="6175" priority="15637" operator="equal">
      <formula>"M2设计验证"</formula>
    </cfRule>
    <cfRule type="cellIs" dxfId="6174" priority="17061" operator="equal">
      <formula>"M1开拓立项"</formula>
    </cfRule>
  </conditionalFormatting>
  <conditionalFormatting sqref="NM160">
    <cfRule type="cellIs" priority="9940" operator="equal">
      <formula>"M6售后质保"</formula>
    </cfRule>
    <cfRule type="cellIs" priority="11364" operator="equal">
      <formula>"M5安装验收"</formula>
    </cfRule>
    <cfRule type="cellIs" priority="12788" operator="equal">
      <formula>"M4装配调试"</formula>
    </cfRule>
    <cfRule type="cellIs" priority="14212" operator="equal">
      <formula>"M3生产准备"</formula>
    </cfRule>
    <cfRule type="cellIs" dxfId="6173" priority="15636" operator="equal">
      <formula>"M2设计验证"</formula>
    </cfRule>
    <cfRule type="cellIs" dxfId="6172" priority="17060" operator="equal">
      <formula>"M1开拓立项"</formula>
    </cfRule>
  </conditionalFormatting>
  <conditionalFormatting sqref="OJ160">
    <cfRule type="cellIs" priority="9939" operator="equal">
      <formula>"M6售后质保"</formula>
    </cfRule>
    <cfRule type="cellIs" priority="11363" operator="equal">
      <formula>"M5安装验收"</formula>
    </cfRule>
    <cfRule type="cellIs" priority="12787" operator="equal">
      <formula>"M4装配调试"</formula>
    </cfRule>
    <cfRule type="cellIs" priority="14211" operator="equal">
      <formula>"M3生产准备"</formula>
    </cfRule>
    <cfRule type="cellIs" dxfId="6171" priority="15635" operator="equal">
      <formula>"M2设计验证"</formula>
    </cfRule>
    <cfRule type="cellIs" dxfId="6170" priority="17059" operator="equal">
      <formula>"M1开拓立项"</formula>
    </cfRule>
  </conditionalFormatting>
  <conditionalFormatting sqref="PG160">
    <cfRule type="cellIs" priority="9938" operator="equal">
      <formula>"M6售后质保"</formula>
    </cfRule>
    <cfRule type="cellIs" priority="11362" operator="equal">
      <formula>"M5安装验收"</formula>
    </cfRule>
    <cfRule type="cellIs" priority="12786" operator="equal">
      <formula>"M4装配调试"</formula>
    </cfRule>
    <cfRule type="cellIs" priority="14210" operator="equal">
      <formula>"M3生产准备"</formula>
    </cfRule>
    <cfRule type="cellIs" dxfId="6169" priority="15634" operator="equal">
      <formula>"M2设计验证"</formula>
    </cfRule>
    <cfRule type="cellIs" dxfId="6168" priority="17058" operator="equal">
      <formula>"M1开拓立项"</formula>
    </cfRule>
  </conditionalFormatting>
  <conditionalFormatting sqref="QD160">
    <cfRule type="cellIs" priority="9937" operator="equal">
      <formula>"M6售后质保"</formula>
    </cfRule>
    <cfRule type="cellIs" priority="11361" operator="equal">
      <formula>"M5安装验收"</formula>
    </cfRule>
    <cfRule type="cellIs" priority="12785" operator="equal">
      <formula>"M4装配调试"</formula>
    </cfRule>
    <cfRule type="cellIs" priority="14209" operator="equal">
      <formula>"M3生产准备"</formula>
    </cfRule>
    <cfRule type="cellIs" dxfId="6167" priority="15633" operator="equal">
      <formula>"M2设计验证"</formula>
    </cfRule>
    <cfRule type="cellIs" dxfId="6166" priority="17057" operator="equal">
      <formula>"M1开拓立项"</formula>
    </cfRule>
  </conditionalFormatting>
  <conditionalFormatting sqref="RA160">
    <cfRule type="cellIs" priority="9936" operator="equal">
      <formula>"M6售后质保"</formula>
    </cfRule>
    <cfRule type="cellIs" priority="11360" operator="equal">
      <formula>"M5安装验收"</formula>
    </cfRule>
    <cfRule type="cellIs" priority="12784" operator="equal">
      <formula>"M4装配调试"</formula>
    </cfRule>
    <cfRule type="cellIs" priority="14208" operator="equal">
      <formula>"M3生产准备"</formula>
    </cfRule>
    <cfRule type="cellIs" dxfId="6165" priority="15632" operator="equal">
      <formula>"M2设计验证"</formula>
    </cfRule>
    <cfRule type="cellIs" dxfId="6164" priority="17056" operator="equal">
      <formula>"M1开拓立项"</formula>
    </cfRule>
  </conditionalFormatting>
  <conditionalFormatting sqref="RX160">
    <cfRule type="cellIs" priority="9935" operator="equal">
      <formula>"M6售后质保"</formula>
    </cfRule>
    <cfRule type="cellIs" priority="11359" operator="equal">
      <formula>"M5安装验收"</formula>
    </cfRule>
    <cfRule type="cellIs" priority="12783" operator="equal">
      <formula>"M4装配调试"</formula>
    </cfRule>
    <cfRule type="cellIs" priority="14207" operator="equal">
      <formula>"M3生产准备"</formula>
    </cfRule>
    <cfRule type="cellIs" dxfId="6163" priority="15631" operator="equal">
      <formula>"M2设计验证"</formula>
    </cfRule>
    <cfRule type="cellIs" dxfId="6162" priority="17055" operator="equal">
      <formula>"M1开拓立项"</formula>
    </cfRule>
  </conditionalFormatting>
  <conditionalFormatting sqref="SU160">
    <cfRule type="cellIs" priority="9934" operator="equal">
      <formula>"M6售后质保"</formula>
    </cfRule>
    <cfRule type="cellIs" priority="11358" operator="equal">
      <formula>"M5安装验收"</formula>
    </cfRule>
    <cfRule type="cellIs" priority="12782" operator="equal">
      <formula>"M4装配调试"</formula>
    </cfRule>
    <cfRule type="cellIs" priority="14206" operator="equal">
      <formula>"M3生产准备"</formula>
    </cfRule>
    <cfRule type="cellIs" dxfId="6161" priority="15630" operator="equal">
      <formula>"M2设计验证"</formula>
    </cfRule>
    <cfRule type="cellIs" dxfId="6160" priority="17054" operator="equal">
      <formula>"M1开拓立项"</formula>
    </cfRule>
  </conditionalFormatting>
  <conditionalFormatting sqref="TR160">
    <cfRule type="cellIs" priority="9933" operator="equal">
      <formula>"M6售后质保"</formula>
    </cfRule>
    <cfRule type="cellIs" priority="11357" operator="equal">
      <formula>"M5安装验收"</formula>
    </cfRule>
    <cfRule type="cellIs" priority="12781" operator="equal">
      <formula>"M4装配调试"</formula>
    </cfRule>
    <cfRule type="cellIs" priority="14205" operator="equal">
      <formula>"M3生产准备"</formula>
    </cfRule>
    <cfRule type="cellIs" dxfId="6159" priority="15629" operator="equal">
      <formula>"M2设计验证"</formula>
    </cfRule>
    <cfRule type="cellIs" dxfId="6158" priority="17053" operator="equal">
      <formula>"M1开拓立项"</formula>
    </cfRule>
  </conditionalFormatting>
  <conditionalFormatting sqref="UO160">
    <cfRule type="cellIs" priority="9932" operator="equal">
      <formula>"M6售后质保"</formula>
    </cfRule>
    <cfRule type="cellIs" priority="11356" operator="equal">
      <formula>"M5安装验收"</formula>
    </cfRule>
    <cfRule type="cellIs" priority="12780" operator="equal">
      <formula>"M4装配调试"</formula>
    </cfRule>
    <cfRule type="cellIs" priority="14204" operator="equal">
      <formula>"M3生产准备"</formula>
    </cfRule>
    <cfRule type="cellIs" dxfId="6157" priority="15628" operator="equal">
      <formula>"M2设计验证"</formula>
    </cfRule>
    <cfRule type="cellIs" dxfId="6156" priority="17052" operator="equal">
      <formula>"M1开拓立项"</formula>
    </cfRule>
  </conditionalFormatting>
  <conditionalFormatting sqref="VL160">
    <cfRule type="cellIs" priority="9931" operator="equal">
      <formula>"M6售后质保"</formula>
    </cfRule>
    <cfRule type="cellIs" priority="11355" operator="equal">
      <formula>"M5安装验收"</formula>
    </cfRule>
    <cfRule type="cellIs" priority="12779" operator="equal">
      <formula>"M4装配调试"</formula>
    </cfRule>
    <cfRule type="cellIs" priority="14203" operator="equal">
      <formula>"M3生产准备"</formula>
    </cfRule>
    <cfRule type="cellIs" dxfId="6155" priority="15627" operator="equal">
      <formula>"M2设计验证"</formula>
    </cfRule>
    <cfRule type="cellIs" dxfId="6154" priority="17051" operator="equal">
      <formula>"M1开拓立项"</formula>
    </cfRule>
  </conditionalFormatting>
  <conditionalFormatting sqref="WI160">
    <cfRule type="cellIs" priority="9930" operator="equal">
      <formula>"M6售后质保"</formula>
    </cfRule>
    <cfRule type="cellIs" priority="11354" operator="equal">
      <formula>"M5安装验收"</formula>
    </cfRule>
    <cfRule type="cellIs" priority="12778" operator="equal">
      <formula>"M4装配调试"</formula>
    </cfRule>
    <cfRule type="cellIs" priority="14202" operator="equal">
      <formula>"M3生产准备"</formula>
    </cfRule>
    <cfRule type="cellIs" dxfId="6153" priority="15626" operator="equal">
      <formula>"M2设计验证"</formula>
    </cfRule>
    <cfRule type="cellIs" dxfId="6152" priority="17050" operator="equal">
      <formula>"M1开拓立项"</formula>
    </cfRule>
  </conditionalFormatting>
  <conditionalFormatting sqref="XF160">
    <cfRule type="cellIs" priority="9929" operator="equal">
      <formula>"M6售后质保"</formula>
    </cfRule>
    <cfRule type="cellIs" priority="11353" operator="equal">
      <formula>"M5安装验收"</formula>
    </cfRule>
    <cfRule type="cellIs" priority="12777" operator="equal">
      <formula>"M4装配调试"</formula>
    </cfRule>
    <cfRule type="cellIs" priority="14201" operator="equal">
      <formula>"M3生产准备"</formula>
    </cfRule>
    <cfRule type="cellIs" dxfId="6151" priority="15625" operator="equal">
      <formula>"M2设计验证"</formula>
    </cfRule>
    <cfRule type="cellIs" dxfId="6150" priority="17049" operator="equal">
      <formula>"M1开拓立项"</formula>
    </cfRule>
  </conditionalFormatting>
  <conditionalFormatting sqref="YC160">
    <cfRule type="cellIs" priority="9928" operator="equal">
      <formula>"M6售后质保"</formula>
    </cfRule>
    <cfRule type="cellIs" priority="11352" operator="equal">
      <formula>"M5安装验收"</formula>
    </cfRule>
    <cfRule type="cellIs" priority="12776" operator="equal">
      <formula>"M4装配调试"</formula>
    </cfRule>
    <cfRule type="cellIs" priority="14200" operator="equal">
      <formula>"M3生产准备"</formula>
    </cfRule>
    <cfRule type="cellIs" dxfId="6149" priority="15624" operator="equal">
      <formula>"M2设计验证"</formula>
    </cfRule>
    <cfRule type="cellIs" dxfId="6148" priority="17048" operator="equal">
      <formula>"M1开拓立项"</formula>
    </cfRule>
  </conditionalFormatting>
  <conditionalFormatting sqref="YZ160">
    <cfRule type="cellIs" priority="9927" operator="equal">
      <formula>"M6售后质保"</formula>
    </cfRule>
    <cfRule type="cellIs" priority="11351" operator="equal">
      <formula>"M5安装验收"</formula>
    </cfRule>
    <cfRule type="cellIs" priority="12775" operator="equal">
      <formula>"M4装配调试"</formula>
    </cfRule>
    <cfRule type="cellIs" priority="14199" operator="equal">
      <formula>"M3生产准备"</formula>
    </cfRule>
    <cfRule type="cellIs" dxfId="6147" priority="15623" operator="equal">
      <formula>"M2设计验证"</formula>
    </cfRule>
    <cfRule type="cellIs" dxfId="6146" priority="17047" operator="equal">
      <formula>"M1开拓立项"</formula>
    </cfRule>
  </conditionalFormatting>
  <conditionalFormatting sqref="ZW160">
    <cfRule type="cellIs" priority="9926" operator="equal">
      <formula>"M6售后质保"</formula>
    </cfRule>
    <cfRule type="cellIs" priority="11350" operator="equal">
      <formula>"M5安装验收"</formula>
    </cfRule>
    <cfRule type="cellIs" priority="12774" operator="equal">
      <formula>"M4装配调试"</formula>
    </cfRule>
    <cfRule type="cellIs" priority="14198" operator="equal">
      <formula>"M3生产准备"</formula>
    </cfRule>
    <cfRule type="cellIs" dxfId="6145" priority="15622" operator="equal">
      <formula>"M2设计验证"</formula>
    </cfRule>
    <cfRule type="cellIs" dxfId="6144" priority="17046" operator="equal">
      <formula>"M1开拓立项"</formula>
    </cfRule>
  </conditionalFormatting>
  <conditionalFormatting sqref="AAT160">
    <cfRule type="cellIs" priority="9925" operator="equal">
      <formula>"M6售后质保"</formula>
    </cfRule>
    <cfRule type="cellIs" priority="11349" operator="equal">
      <formula>"M5安装验收"</formula>
    </cfRule>
    <cfRule type="cellIs" priority="12773" operator="equal">
      <formula>"M4装配调试"</formula>
    </cfRule>
    <cfRule type="cellIs" priority="14197" operator="equal">
      <formula>"M3生产准备"</formula>
    </cfRule>
    <cfRule type="cellIs" dxfId="6143" priority="15621" operator="equal">
      <formula>"M2设计验证"</formula>
    </cfRule>
    <cfRule type="cellIs" dxfId="6142" priority="17045" operator="equal">
      <formula>"M1开拓立项"</formula>
    </cfRule>
  </conditionalFormatting>
  <conditionalFormatting sqref="ABQ160">
    <cfRule type="cellIs" priority="9924" operator="equal">
      <formula>"M6售后质保"</formula>
    </cfRule>
    <cfRule type="cellIs" priority="11348" operator="equal">
      <formula>"M5安装验收"</formula>
    </cfRule>
    <cfRule type="cellIs" priority="12772" operator="equal">
      <formula>"M4装配调试"</formula>
    </cfRule>
    <cfRule type="cellIs" priority="14196" operator="equal">
      <formula>"M3生产准备"</formula>
    </cfRule>
    <cfRule type="cellIs" dxfId="6141" priority="15620" operator="equal">
      <formula>"M2设计验证"</formula>
    </cfRule>
    <cfRule type="cellIs" dxfId="6140" priority="17044" operator="equal">
      <formula>"M1开拓立项"</formula>
    </cfRule>
  </conditionalFormatting>
  <conditionalFormatting sqref="ACN160">
    <cfRule type="cellIs" priority="9923" operator="equal">
      <formula>"M6售后质保"</formula>
    </cfRule>
    <cfRule type="cellIs" priority="11347" operator="equal">
      <formula>"M5安装验收"</formula>
    </cfRule>
    <cfRule type="cellIs" priority="12771" operator="equal">
      <formula>"M4装配调试"</formula>
    </cfRule>
    <cfRule type="cellIs" priority="14195" operator="equal">
      <formula>"M3生产准备"</formula>
    </cfRule>
    <cfRule type="cellIs" dxfId="6139" priority="15619" operator="equal">
      <formula>"M2设计验证"</formula>
    </cfRule>
    <cfRule type="cellIs" dxfId="6138" priority="17043" operator="equal">
      <formula>"M1开拓立项"</formula>
    </cfRule>
  </conditionalFormatting>
  <conditionalFormatting sqref="ADK160">
    <cfRule type="cellIs" priority="9922" operator="equal">
      <formula>"M6售后质保"</formula>
    </cfRule>
    <cfRule type="cellIs" priority="11346" operator="equal">
      <formula>"M5安装验收"</formula>
    </cfRule>
    <cfRule type="cellIs" priority="12770" operator="equal">
      <formula>"M4装配调试"</formula>
    </cfRule>
    <cfRule type="cellIs" priority="14194" operator="equal">
      <formula>"M3生产准备"</formula>
    </cfRule>
    <cfRule type="cellIs" dxfId="6137" priority="15618" operator="equal">
      <formula>"M2设计验证"</formula>
    </cfRule>
    <cfRule type="cellIs" dxfId="6136" priority="17042" operator="equal">
      <formula>"M1开拓立项"</formula>
    </cfRule>
  </conditionalFormatting>
  <conditionalFormatting sqref="AEH160">
    <cfRule type="cellIs" priority="9921" operator="equal">
      <formula>"M6售后质保"</formula>
    </cfRule>
    <cfRule type="cellIs" priority="11345" operator="equal">
      <formula>"M5安装验收"</formula>
    </cfRule>
    <cfRule type="cellIs" priority="12769" operator="equal">
      <formula>"M4装配调试"</formula>
    </cfRule>
    <cfRule type="cellIs" priority="14193" operator="equal">
      <formula>"M3生产准备"</formula>
    </cfRule>
    <cfRule type="cellIs" dxfId="6135" priority="15617" operator="equal">
      <formula>"M2设计验证"</formula>
    </cfRule>
    <cfRule type="cellIs" dxfId="6134" priority="17041" operator="equal">
      <formula>"M1开拓立项"</formula>
    </cfRule>
  </conditionalFormatting>
  <conditionalFormatting sqref="AFE160">
    <cfRule type="cellIs" priority="9920" operator="equal">
      <formula>"M6售后质保"</formula>
    </cfRule>
    <cfRule type="cellIs" priority="11344" operator="equal">
      <formula>"M5安装验收"</formula>
    </cfRule>
    <cfRule type="cellIs" priority="12768" operator="equal">
      <formula>"M4装配调试"</formula>
    </cfRule>
    <cfRule type="cellIs" priority="14192" operator="equal">
      <formula>"M3生产准备"</formula>
    </cfRule>
    <cfRule type="cellIs" dxfId="6133" priority="15616" operator="equal">
      <formula>"M2设计验证"</formula>
    </cfRule>
    <cfRule type="cellIs" dxfId="6132" priority="17040" operator="equal">
      <formula>"M1开拓立项"</formula>
    </cfRule>
  </conditionalFormatting>
  <conditionalFormatting sqref="AGB160">
    <cfRule type="cellIs" priority="9919" operator="equal">
      <formula>"M6售后质保"</formula>
    </cfRule>
    <cfRule type="cellIs" priority="11343" operator="equal">
      <formula>"M5安装验收"</formula>
    </cfRule>
    <cfRule type="cellIs" priority="12767" operator="equal">
      <formula>"M4装配调试"</formula>
    </cfRule>
    <cfRule type="cellIs" priority="14191" operator="equal">
      <formula>"M3生产准备"</formula>
    </cfRule>
    <cfRule type="cellIs" dxfId="6131" priority="15615" operator="equal">
      <formula>"M2设计验证"</formula>
    </cfRule>
    <cfRule type="cellIs" dxfId="6130" priority="17039" operator="equal">
      <formula>"M1开拓立项"</formula>
    </cfRule>
  </conditionalFormatting>
  <conditionalFormatting sqref="AGY160">
    <cfRule type="cellIs" priority="9918" operator="equal">
      <formula>"M6售后质保"</formula>
    </cfRule>
    <cfRule type="cellIs" priority="11342" operator="equal">
      <formula>"M5安装验收"</formula>
    </cfRule>
    <cfRule type="cellIs" priority="12766" operator="equal">
      <formula>"M4装配调试"</formula>
    </cfRule>
    <cfRule type="cellIs" priority="14190" operator="equal">
      <formula>"M3生产准备"</formula>
    </cfRule>
    <cfRule type="cellIs" dxfId="6129" priority="15614" operator="equal">
      <formula>"M2设计验证"</formula>
    </cfRule>
    <cfRule type="cellIs" dxfId="6128" priority="17038" operator="equal">
      <formula>"M1开拓立项"</formula>
    </cfRule>
  </conditionalFormatting>
  <conditionalFormatting sqref="AHV160">
    <cfRule type="cellIs" priority="9917" operator="equal">
      <formula>"M6售后质保"</formula>
    </cfRule>
    <cfRule type="cellIs" priority="11341" operator="equal">
      <formula>"M5安装验收"</formula>
    </cfRule>
    <cfRule type="cellIs" priority="12765" operator="equal">
      <formula>"M4装配调试"</formula>
    </cfRule>
    <cfRule type="cellIs" priority="14189" operator="equal">
      <formula>"M3生产准备"</formula>
    </cfRule>
    <cfRule type="cellIs" dxfId="6127" priority="15613" operator="equal">
      <formula>"M2设计验证"</formula>
    </cfRule>
    <cfRule type="cellIs" dxfId="6126" priority="17037" operator="equal">
      <formula>"M1开拓立项"</formula>
    </cfRule>
  </conditionalFormatting>
  <conditionalFormatting sqref="AIS160">
    <cfRule type="cellIs" priority="9916" operator="equal">
      <formula>"M6售后质保"</formula>
    </cfRule>
    <cfRule type="cellIs" priority="11340" operator="equal">
      <formula>"M5安装验收"</formula>
    </cfRule>
    <cfRule type="cellIs" priority="12764" operator="equal">
      <formula>"M4装配调试"</formula>
    </cfRule>
    <cfRule type="cellIs" priority="14188" operator="equal">
      <formula>"M3生产准备"</formula>
    </cfRule>
    <cfRule type="cellIs" dxfId="6125" priority="15612" operator="equal">
      <formula>"M2设计验证"</formula>
    </cfRule>
    <cfRule type="cellIs" dxfId="6124" priority="17036" operator="equal">
      <formula>"M1开拓立项"</formula>
    </cfRule>
  </conditionalFormatting>
  <conditionalFormatting sqref="AJP160">
    <cfRule type="cellIs" priority="9915" operator="equal">
      <formula>"M6售后质保"</formula>
    </cfRule>
    <cfRule type="cellIs" priority="11339" operator="equal">
      <formula>"M5安装验收"</formula>
    </cfRule>
    <cfRule type="cellIs" priority="12763" operator="equal">
      <formula>"M4装配调试"</formula>
    </cfRule>
    <cfRule type="cellIs" priority="14187" operator="equal">
      <formula>"M3生产准备"</formula>
    </cfRule>
    <cfRule type="cellIs" dxfId="6123" priority="15611" operator="equal">
      <formula>"M2设计验证"</formula>
    </cfRule>
    <cfRule type="cellIs" dxfId="6122" priority="17035" operator="equal">
      <formula>"M1开拓立项"</formula>
    </cfRule>
  </conditionalFormatting>
  <conditionalFormatting sqref="AKM160">
    <cfRule type="cellIs" priority="9914" operator="equal">
      <formula>"M6售后质保"</formula>
    </cfRule>
    <cfRule type="cellIs" priority="11338" operator="equal">
      <formula>"M5安装验收"</formula>
    </cfRule>
    <cfRule type="cellIs" priority="12762" operator="equal">
      <formula>"M4装配调试"</formula>
    </cfRule>
    <cfRule type="cellIs" priority="14186" operator="equal">
      <formula>"M3生产准备"</formula>
    </cfRule>
    <cfRule type="cellIs" dxfId="6121" priority="15610" operator="equal">
      <formula>"M2设计验证"</formula>
    </cfRule>
    <cfRule type="cellIs" dxfId="6120" priority="17034" operator="equal">
      <formula>"M1开拓立项"</formula>
    </cfRule>
  </conditionalFormatting>
  <conditionalFormatting sqref="ALJ160">
    <cfRule type="cellIs" priority="9913" operator="equal">
      <formula>"M6售后质保"</formula>
    </cfRule>
    <cfRule type="cellIs" priority="11337" operator="equal">
      <formula>"M5安装验收"</formula>
    </cfRule>
    <cfRule type="cellIs" priority="12761" operator="equal">
      <formula>"M4装配调试"</formula>
    </cfRule>
    <cfRule type="cellIs" priority="14185" operator="equal">
      <formula>"M3生产准备"</formula>
    </cfRule>
    <cfRule type="cellIs" dxfId="6119" priority="15609" operator="equal">
      <formula>"M2设计验证"</formula>
    </cfRule>
    <cfRule type="cellIs" dxfId="6118" priority="17033" operator="equal">
      <formula>"M1开拓立项"</formula>
    </cfRule>
  </conditionalFormatting>
  <conditionalFormatting sqref="AMG160">
    <cfRule type="cellIs" priority="9912" operator="equal">
      <formula>"M6售后质保"</formula>
    </cfRule>
    <cfRule type="cellIs" priority="11336" operator="equal">
      <formula>"M5安装验收"</formula>
    </cfRule>
    <cfRule type="cellIs" priority="12760" operator="equal">
      <formula>"M4装配调试"</formula>
    </cfRule>
    <cfRule type="cellIs" priority="14184" operator="equal">
      <formula>"M3生产准备"</formula>
    </cfRule>
    <cfRule type="cellIs" dxfId="6117" priority="15608" operator="equal">
      <formula>"M2设计验证"</formula>
    </cfRule>
    <cfRule type="cellIs" dxfId="6116" priority="17032" operator="equal">
      <formula>"M1开拓立项"</formula>
    </cfRule>
  </conditionalFormatting>
  <conditionalFormatting sqref="AND160">
    <cfRule type="cellIs" priority="9911" operator="equal">
      <formula>"M6售后质保"</formula>
    </cfRule>
    <cfRule type="cellIs" priority="11335" operator="equal">
      <formula>"M5安装验收"</formula>
    </cfRule>
    <cfRule type="cellIs" priority="12759" operator="equal">
      <formula>"M4装配调试"</formula>
    </cfRule>
    <cfRule type="cellIs" priority="14183" operator="equal">
      <formula>"M3生产准备"</formula>
    </cfRule>
    <cfRule type="cellIs" dxfId="6115" priority="15607" operator="equal">
      <formula>"M2设计验证"</formula>
    </cfRule>
    <cfRule type="cellIs" dxfId="6114" priority="17031" operator="equal">
      <formula>"M1开拓立项"</formula>
    </cfRule>
  </conditionalFormatting>
  <conditionalFormatting sqref="AOA160">
    <cfRule type="cellIs" priority="9910" operator="equal">
      <formula>"M6售后质保"</formula>
    </cfRule>
    <cfRule type="cellIs" priority="11334" operator="equal">
      <formula>"M5安装验收"</formula>
    </cfRule>
    <cfRule type="cellIs" priority="12758" operator="equal">
      <formula>"M4装配调试"</formula>
    </cfRule>
    <cfRule type="cellIs" priority="14182" operator="equal">
      <formula>"M3生产准备"</formula>
    </cfRule>
    <cfRule type="cellIs" dxfId="6113" priority="15606" operator="equal">
      <formula>"M2设计验证"</formula>
    </cfRule>
    <cfRule type="cellIs" dxfId="6112" priority="17030" operator="equal">
      <formula>"M1开拓立项"</formula>
    </cfRule>
  </conditionalFormatting>
  <conditionalFormatting sqref="AOX160">
    <cfRule type="cellIs" priority="9909" operator="equal">
      <formula>"M6售后质保"</formula>
    </cfRule>
    <cfRule type="cellIs" priority="11333" operator="equal">
      <formula>"M5安装验收"</formula>
    </cfRule>
    <cfRule type="cellIs" priority="12757" operator="equal">
      <formula>"M4装配调试"</formula>
    </cfRule>
    <cfRule type="cellIs" priority="14181" operator="equal">
      <formula>"M3生产准备"</formula>
    </cfRule>
    <cfRule type="cellIs" dxfId="6111" priority="15605" operator="equal">
      <formula>"M2设计验证"</formula>
    </cfRule>
    <cfRule type="cellIs" dxfId="6110" priority="17029" operator="equal">
      <formula>"M1开拓立项"</formula>
    </cfRule>
  </conditionalFormatting>
  <conditionalFormatting sqref="APU160">
    <cfRule type="cellIs" priority="9908" operator="equal">
      <formula>"M6售后质保"</formula>
    </cfRule>
    <cfRule type="cellIs" priority="11332" operator="equal">
      <formula>"M5安装验收"</formula>
    </cfRule>
    <cfRule type="cellIs" priority="12756" operator="equal">
      <formula>"M4装配调试"</formula>
    </cfRule>
    <cfRule type="cellIs" priority="14180" operator="equal">
      <formula>"M3生产准备"</formula>
    </cfRule>
    <cfRule type="cellIs" dxfId="6109" priority="15604" operator="equal">
      <formula>"M2设计验证"</formula>
    </cfRule>
    <cfRule type="cellIs" dxfId="6108" priority="17028" operator="equal">
      <formula>"M1开拓立项"</formula>
    </cfRule>
  </conditionalFormatting>
  <conditionalFormatting sqref="AQR160">
    <cfRule type="cellIs" priority="9907" operator="equal">
      <formula>"M6售后质保"</formula>
    </cfRule>
    <cfRule type="cellIs" priority="11331" operator="equal">
      <formula>"M5安装验收"</formula>
    </cfRule>
    <cfRule type="cellIs" priority="12755" operator="equal">
      <formula>"M4装配调试"</formula>
    </cfRule>
    <cfRule type="cellIs" priority="14179" operator="equal">
      <formula>"M3生产准备"</formula>
    </cfRule>
    <cfRule type="cellIs" dxfId="6107" priority="15603" operator="equal">
      <formula>"M2设计验证"</formula>
    </cfRule>
    <cfRule type="cellIs" dxfId="6106" priority="17027" operator="equal">
      <formula>"M1开拓立项"</formula>
    </cfRule>
  </conditionalFormatting>
  <conditionalFormatting sqref="ARO160">
    <cfRule type="cellIs" priority="9906" operator="equal">
      <formula>"M6售后质保"</formula>
    </cfRule>
    <cfRule type="cellIs" priority="11330" operator="equal">
      <formula>"M5安装验收"</formula>
    </cfRule>
    <cfRule type="cellIs" priority="12754" operator="equal">
      <formula>"M4装配调试"</formula>
    </cfRule>
    <cfRule type="cellIs" priority="14178" operator="equal">
      <formula>"M3生产准备"</formula>
    </cfRule>
    <cfRule type="cellIs" dxfId="6105" priority="15602" operator="equal">
      <formula>"M2设计验证"</formula>
    </cfRule>
    <cfRule type="cellIs" dxfId="6104" priority="17026" operator="equal">
      <formula>"M1开拓立项"</formula>
    </cfRule>
  </conditionalFormatting>
  <conditionalFormatting sqref="ASL160">
    <cfRule type="cellIs" priority="9905" operator="equal">
      <formula>"M6售后质保"</formula>
    </cfRule>
    <cfRule type="cellIs" priority="11329" operator="equal">
      <formula>"M5安装验收"</formula>
    </cfRule>
    <cfRule type="cellIs" priority="12753" operator="equal">
      <formula>"M4装配调试"</formula>
    </cfRule>
    <cfRule type="cellIs" priority="14177" operator="equal">
      <formula>"M3生产准备"</formula>
    </cfRule>
    <cfRule type="cellIs" dxfId="6103" priority="15601" operator="equal">
      <formula>"M2设计验证"</formula>
    </cfRule>
    <cfRule type="cellIs" dxfId="6102" priority="17025" operator="equal">
      <formula>"M1开拓立项"</formula>
    </cfRule>
  </conditionalFormatting>
  <conditionalFormatting sqref="ATI160">
    <cfRule type="cellIs" priority="9904" operator="equal">
      <formula>"M6售后质保"</formula>
    </cfRule>
    <cfRule type="cellIs" priority="11328" operator="equal">
      <formula>"M5安装验收"</formula>
    </cfRule>
    <cfRule type="cellIs" priority="12752" operator="equal">
      <formula>"M4装配调试"</formula>
    </cfRule>
    <cfRule type="cellIs" priority="14176" operator="equal">
      <formula>"M3生产准备"</formula>
    </cfRule>
    <cfRule type="cellIs" dxfId="6101" priority="15600" operator="equal">
      <formula>"M2设计验证"</formula>
    </cfRule>
    <cfRule type="cellIs" dxfId="6100" priority="17024" operator="equal">
      <formula>"M1开拓立项"</formula>
    </cfRule>
  </conditionalFormatting>
  <conditionalFormatting sqref="AUF160">
    <cfRule type="cellIs" priority="9903" operator="equal">
      <formula>"M6售后质保"</formula>
    </cfRule>
    <cfRule type="cellIs" priority="11327" operator="equal">
      <formula>"M5安装验收"</formula>
    </cfRule>
    <cfRule type="cellIs" priority="12751" operator="equal">
      <formula>"M4装配调试"</formula>
    </cfRule>
    <cfRule type="cellIs" priority="14175" operator="equal">
      <formula>"M3生产准备"</formula>
    </cfRule>
    <cfRule type="cellIs" dxfId="6099" priority="15599" operator="equal">
      <formula>"M2设计验证"</formula>
    </cfRule>
    <cfRule type="cellIs" dxfId="6098" priority="17023" operator="equal">
      <formula>"M1开拓立项"</formula>
    </cfRule>
  </conditionalFormatting>
  <conditionalFormatting sqref="AVC160">
    <cfRule type="cellIs" priority="9902" operator="equal">
      <formula>"M6售后质保"</formula>
    </cfRule>
    <cfRule type="cellIs" priority="11326" operator="equal">
      <formula>"M5安装验收"</formula>
    </cfRule>
    <cfRule type="cellIs" priority="12750" operator="equal">
      <formula>"M4装配调试"</formula>
    </cfRule>
    <cfRule type="cellIs" priority="14174" operator="equal">
      <formula>"M3生产准备"</formula>
    </cfRule>
    <cfRule type="cellIs" dxfId="6097" priority="15598" operator="equal">
      <formula>"M2设计验证"</formula>
    </cfRule>
    <cfRule type="cellIs" dxfId="6096" priority="17022" operator="equal">
      <formula>"M1开拓立项"</formula>
    </cfRule>
  </conditionalFormatting>
  <conditionalFormatting sqref="AVZ160">
    <cfRule type="cellIs" priority="9901" operator="equal">
      <formula>"M6售后质保"</formula>
    </cfRule>
    <cfRule type="cellIs" priority="11325" operator="equal">
      <formula>"M5安装验收"</formula>
    </cfRule>
    <cfRule type="cellIs" priority="12749" operator="equal">
      <formula>"M4装配调试"</formula>
    </cfRule>
    <cfRule type="cellIs" priority="14173" operator="equal">
      <formula>"M3生产准备"</formula>
    </cfRule>
    <cfRule type="cellIs" dxfId="6095" priority="15597" operator="equal">
      <formula>"M2设计验证"</formula>
    </cfRule>
    <cfRule type="cellIs" dxfId="6094" priority="17021" operator="equal">
      <formula>"M1开拓立项"</formula>
    </cfRule>
  </conditionalFormatting>
  <conditionalFormatting sqref="AWW160">
    <cfRule type="cellIs" priority="9900" operator="equal">
      <formula>"M6售后质保"</formula>
    </cfRule>
    <cfRule type="cellIs" priority="11324" operator="equal">
      <formula>"M5安装验收"</formula>
    </cfRule>
    <cfRule type="cellIs" priority="12748" operator="equal">
      <formula>"M4装配调试"</formula>
    </cfRule>
    <cfRule type="cellIs" priority="14172" operator="equal">
      <formula>"M3生产准备"</formula>
    </cfRule>
    <cfRule type="cellIs" dxfId="6093" priority="15596" operator="equal">
      <formula>"M2设计验证"</formula>
    </cfRule>
    <cfRule type="cellIs" dxfId="6092" priority="17020" operator="equal">
      <formula>"M1开拓立项"</formula>
    </cfRule>
  </conditionalFormatting>
  <conditionalFormatting sqref="AXT160">
    <cfRule type="cellIs" priority="9899" operator="equal">
      <formula>"M6售后质保"</formula>
    </cfRule>
    <cfRule type="cellIs" priority="11323" operator="equal">
      <formula>"M5安装验收"</formula>
    </cfRule>
    <cfRule type="cellIs" priority="12747" operator="equal">
      <formula>"M4装配调试"</formula>
    </cfRule>
    <cfRule type="cellIs" priority="14171" operator="equal">
      <formula>"M3生产准备"</formula>
    </cfRule>
    <cfRule type="cellIs" dxfId="6091" priority="15595" operator="equal">
      <formula>"M2设计验证"</formula>
    </cfRule>
    <cfRule type="cellIs" dxfId="6090" priority="17019" operator="equal">
      <formula>"M1开拓立项"</formula>
    </cfRule>
  </conditionalFormatting>
  <conditionalFormatting sqref="AYQ160">
    <cfRule type="cellIs" priority="9898" operator="equal">
      <formula>"M6售后质保"</formula>
    </cfRule>
    <cfRule type="cellIs" priority="11322" operator="equal">
      <formula>"M5安装验收"</formula>
    </cfRule>
    <cfRule type="cellIs" priority="12746" operator="equal">
      <formula>"M4装配调试"</formula>
    </cfRule>
    <cfRule type="cellIs" priority="14170" operator="equal">
      <formula>"M3生产准备"</formula>
    </cfRule>
    <cfRule type="cellIs" dxfId="6089" priority="15594" operator="equal">
      <formula>"M2设计验证"</formula>
    </cfRule>
    <cfRule type="cellIs" dxfId="6088" priority="17018" operator="equal">
      <formula>"M1开拓立项"</formula>
    </cfRule>
  </conditionalFormatting>
  <conditionalFormatting sqref="AZN160">
    <cfRule type="cellIs" priority="9897" operator="equal">
      <formula>"M6售后质保"</formula>
    </cfRule>
    <cfRule type="cellIs" priority="11321" operator="equal">
      <formula>"M5安装验收"</formula>
    </cfRule>
    <cfRule type="cellIs" priority="12745" operator="equal">
      <formula>"M4装配调试"</formula>
    </cfRule>
    <cfRule type="cellIs" priority="14169" operator="equal">
      <formula>"M3生产准备"</formula>
    </cfRule>
    <cfRule type="cellIs" dxfId="6087" priority="15593" operator="equal">
      <formula>"M2设计验证"</formula>
    </cfRule>
    <cfRule type="cellIs" dxfId="6086" priority="17017" operator="equal">
      <formula>"M1开拓立项"</formula>
    </cfRule>
  </conditionalFormatting>
  <conditionalFormatting sqref="BAK160">
    <cfRule type="cellIs" priority="9896" operator="equal">
      <formula>"M6售后质保"</formula>
    </cfRule>
    <cfRule type="cellIs" priority="11320" operator="equal">
      <formula>"M5安装验收"</formula>
    </cfRule>
    <cfRule type="cellIs" priority="12744" operator="equal">
      <formula>"M4装配调试"</formula>
    </cfRule>
    <cfRule type="cellIs" priority="14168" operator="equal">
      <formula>"M3生产准备"</formula>
    </cfRule>
    <cfRule type="cellIs" dxfId="6085" priority="15592" operator="equal">
      <formula>"M2设计验证"</formula>
    </cfRule>
    <cfRule type="cellIs" dxfId="6084" priority="17016" operator="equal">
      <formula>"M1开拓立项"</formula>
    </cfRule>
  </conditionalFormatting>
  <conditionalFormatting sqref="BBH160">
    <cfRule type="cellIs" priority="9895" operator="equal">
      <formula>"M6售后质保"</formula>
    </cfRule>
    <cfRule type="cellIs" priority="11319" operator="equal">
      <formula>"M5安装验收"</formula>
    </cfRule>
    <cfRule type="cellIs" priority="12743" operator="equal">
      <formula>"M4装配调试"</formula>
    </cfRule>
    <cfRule type="cellIs" priority="14167" operator="equal">
      <formula>"M3生产准备"</formula>
    </cfRule>
    <cfRule type="cellIs" dxfId="6083" priority="15591" operator="equal">
      <formula>"M2设计验证"</formula>
    </cfRule>
    <cfRule type="cellIs" dxfId="6082" priority="17015" operator="equal">
      <formula>"M1开拓立项"</formula>
    </cfRule>
  </conditionalFormatting>
  <conditionalFormatting sqref="BCE160">
    <cfRule type="cellIs" priority="9894" operator="equal">
      <formula>"M6售后质保"</formula>
    </cfRule>
    <cfRule type="cellIs" priority="11318" operator="equal">
      <formula>"M5安装验收"</formula>
    </cfRule>
    <cfRule type="cellIs" priority="12742" operator="equal">
      <formula>"M4装配调试"</formula>
    </cfRule>
    <cfRule type="cellIs" priority="14166" operator="equal">
      <formula>"M3生产准备"</formula>
    </cfRule>
    <cfRule type="cellIs" dxfId="6081" priority="15590" operator="equal">
      <formula>"M2设计验证"</formula>
    </cfRule>
    <cfRule type="cellIs" dxfId="6080" priority="17014" operator="equal">
      <formula>"M1开拓立项"</formula>
    </cfRule>
  </conditionalFormatting>
  <conditionalFormatting sqref="BDB160">
    <cfRule type="cellIs" priority="9893" operator="equal">
      <formula>"M6售后质保"</formula>
    </cfRule>
    <cfRule type="cellIs" priority="11317" operator="equal">
      <formula>"M5安装验收"</formula>
    </cfRule>
    <cfRule type="cellIs" priority="12741" operator="equal">
      <formula>"M4装配调试"</formula>
    </cfRule>
    <cfRule type="cellIs" priority="14165" operator="equal">
      <formula>"M3生产准备"</formula>
    </cfRule>
    <cfRule type="cellIs" dxfId="6079" priority="15589" operator="equal">
      <formula>"M2设计验证"</formula>
    </cfRule>
    <cfRule type="cellIs" dxfId="6078" priority="17013" operator="equal">
      <formula>"M1开拓立项"</formula>
    </cfRule>
  </conditionalFormatting>
  <conditionalFormatting sqref="BDY160">
    <cfRule type="cellIs" priority="9892" operator="equal">
      <formula>"M6售后质保"</formula>
    </cfRule>
    <cfRule type="cellIs" priority="11316" operator="equal">
      <formula>"M5安装验收"</formula>
    </cfRule>
    <cfRule type="cellIs" priority="12740" operator="equal">
      <formula>"M4装配调试"</formula>
    </cfRule>
    <cfRule type="cellIs" priority="14164" operator="equal">
      <formula>"M3生产准备"</formula>
    </cfRule>
    <cfRule type="cellIs" dxfId="6077" priority="15588" operator="equal">
      <formula>"M2设计验证"</formula>
    </cfRule>
    <cfRule type="cellIs" dxfId="6076" priority="17012" operator="equal">
      <formula>"M1开拓立项"</formula>
    </cfRule>
  </conditionalFormatting>
  <conditionalFormatting sqref="BEV160">
    <cfRule type="cellIs" priority="9891" operator="equal">
      <formula>"M6售后质保"</formula>
    </cfRule>
    <cfRule type="cellIs" priority="11315" operator="equal">
      <formula>"M5安装验收"</formula>
    </cfRule>
    <cfRule type="cellIs" priority="12739" operator="equal">
      <formula>"M4装配调试"</formula>
    </cfRule>
    <cfRule type="cellIs" priority="14163" operator="equal">
      <formula>"M3生产准备"</formula>
    </cfRule>
    <cfRule type="cellIs" dxfId="6075" priority="15587" operator="equal">
      <formula>"M2设计验证"</formula>
    </cfRule>
    <cfRule type="cellIs" dxfId="6074" priority="17011" operator="equal">
      <formula>"M1开拓立项"</formula>
    </cfRule>
  </conditionalFormatting>
  <conditionalFormatting sqref="BFS160">
    <cfRule type="cellIs" priority="9890" operator="equal">
      <formula>"M6售后质保"</formula>
    </cfRule>
    <cfRule type="cellIs" priority="11314" operator="equal">
      <formula>"M5安装验收"</formula>
    </cfRule>
    <cfRule type="cellIs" priority="12738" operator="equal">
      <formula>"M4装配调试"</formula>
    </cfRule>
    <cfRule type="cellIs" priority="14162" operator="equal">
      <formula>"M3生产准备"</formula>
    </cfRule>
    <cfRule type="cellIs" dxfId="6073" priority="15586" operator="equal">
      <formula>"M2设计验证"</formula>
    </cfRule>
    <cfRule type="cellIs" dxfId="6072" priority="17010" operator="equal">
      <formula>"M1开拓立项"</formula>
    </cfRule>
  </conditionalFormatting>
  <conditionalFormatting sqref="BGP160">
    <cfRule type="cellIs" priority="9889" operator="equal">
      <formula>"M6售后质保"</formula>
    </cfRule>
    <cfRule type="cellIs" priority="11313" operator="equal">
      <formula>"M5安装验收"</formula>
    </cfRule>
    <cfRule type="cellIs" priority="12737" operator="equal">
      <formula>"M4装配调试"</formula>
    </cfRule>
    <cfRule type="cellIs" priority="14161" operator="equal">
      <formula>"M3生产准备"</formula>
    </cfRule>
    <cfRule type="cellIs" dxfId="6071" priority="15585" operator="equal">
      <formula>"M2设计验证"</formula>
    </cfRule>
    <cfRule type="cellIs" dxfId="6070" priority="17009" operator="equal">
      <formula>"M1开拓立项"</formula>
    </cfRule>
  </conditionalFormatting>
  <conditionalFormatting sqref="BHM160">
    <cfRule type="cellIs" priority="9888" operator="equal">
      <formula>"M6售后质保"</formula>
    </cfRule>
    <cfRule type="cellIs" priority="11312" operator="equal">
      <formula>"M5安装验收"</formula>
    </cfRule>
    <cfRule type="cellIs" priority="12736" operator="equal">
      <formula>"M4装配调试"</formula>
    </cfRule>
    <cfRule type="cellIs" priority="14160" operator="equal">
      <formula>"M3生产准备"</formula>
    </cfRule>
    <cfRule type="cellIs" dxfId="6069" priority="15584" operator="equal">
      <formula>"M2设计验证"</formula>
    </cfRule>
    <cfRule type="cellIs" dxfId="6068" priority="17008" operator="equal">
      <formula>"M1开拓立项"</formula>
    </cfRule>
  </conditionalFormatting>
  <conditionalFormatting sqref="BIJ160">
    <cfRule type="cellIs" priority="9887" operator="equal">
      <formula>"M6售后质保"</formula>
    </cfRule>
    <cfRule type="cellIs" priority="11311" operator="equal">
      <formula>"M5安装验收"</formula>
    </cfRule>
    <cfRule type="cellIs" priority="12735" operator="equal">
      <formula>"M4装配调试"</formula>
    </cfRule>
    <cfRule type="cellIs" priority="14159" operator="equal">
      <formula>"M3生产准备"</formula>
    </cfRule>
    <cfRule type="cellIs" dxfId="6067" priority="15583" operator="equal">
      <formula>"M2设计验证"</formula>
    </cfRule>
    <cfRule type="cellIs" dxfId="6066" priority="17007" operator="equal">
      <formula>"M1开拓立项"</formula>
    </cfRule>
  </conditionalFormatting>
  <conditionalFormatting sqref="BJG160">
    <cfRule type="cellIs" priority="9886" operator="equal">
      <formula>"M6售后质保"</formula>
    </cfRule>
    <cfRule type="cellIs" priority="11310" operator="equal">
      <formula>"M5安装验收"</formula>
    </cfRule>
    <cfRule type="cellIs" priority="12734" operator="equal">
      <formula>"M4装配调试"</formula>
    </cfRule>
    <cfRule type="cellIs" priority="14158" operator="equal">
      <formula>"M3生产准备"</formula>
    </cfRule>
    <cfRule type="cellIs" dxfId="6065" priority="15582" operator="equal">
      <formula>"M2设计验证"</formula>
    </cfRule>
    <cfRule type="cellIs" dxfId="6064" priority="17006" operator="equal">
      <formula>"M1开拓立项"</formula>
    </cfRule>
  </conditionalFormatting>
  <conditionalFormatting sqref="BKD160">
    <cfRule type="cellIs" priority="9885" operator="equal">
      <formula>"M6售后质保"</formula>
    </cfRule>
    <cfRule type="cellIs" priority="11309" operator="equal">
      <formula>"M5安装验收"</formula>
    </cfRule>
    <cfRule type="cellIs" priority="12733" operator="equal">
      <formula>"M4装配调试"</formula>
    </cfRule>
    <cfRule type="cellIs" priority="14157" operator="equal">
      <formula>"M3生产准备"</formula>
    </cfRule>
    <cfRule type="cellIs" dxfId="6063" priority="15581" operator="equal">
      <formula>"M2设计验证"</formula>
    </cfRule>
    <cfRule type="cellIs" dxfId="6062" priority="17005" operator="equal">
      <formula>"M1开拓立项"</formula>
    </cfRule>
  </conditionalFormatting>
  <conditionalFormatting sqref="BLA160">
    <cfRule type="cellIs" priority="9884" operator="equal">
      <formula>"M6售后质保"</formula>
    </cfRule>
    <cfRule type="cellIs" priority="11308" operator="equal">
      <formula>"M5安装验收"</formula>
    </cfRule>
    <cfRule type="cellIs" priority="12732" operator="equal">
      <formula>"M4装配调试"</formula>
    </cfRule>
    <cfRule type="cellIs" priority="14156" operator="equal">
      <formula>"M3生产准备"</formula>
    </cfRule>
    <cfRule type="cellIs" dxfId="6061" priority="15580" operator="equal">
      <formula>"M2设计验证"</formula>
    </cfRule>
    <cfRule type="cellIs" dxfId="6060" priority="17004" operator="equal">
      <formula>"M1开拓立项"</formula>
    </cfRule>
  </conditionalFormatting>
  <conditionalFormatting sqref="BLX160">
    <cfRule type="cellIs" priority="9883" operator="equal">
      <formula>"M6售后质保"</formula>
    </cfRule>
    <cfRule type="cellIs" priority="11307" operator="equal">
      <formula>"M5安装验收"</formula>
    </cfRule>
    <cfRule type="cellIs" priority="12731" operator="equal">
      <formula>"M4装配调试"</formula>
    </cfRule>
    <cfRule type="cellIs" priority="14155" operator="equal">
      <formula>"M3生产准备"</formula>
    </cfRule>
    <cfRule type="cellIs" dxfId="6059" priority="15579" operator="equal">
      <formula>"M2设计验证"</formula>
    </cfRule>
    <cfRule type="cellIs" dxfId="6058" priority="17003" operator="equal">
      <formula>"M1开拓立项"</formula>
    </cfRule>
  </conditionalFormatting>
  <conditionalFormatting sqref="BMU160">
    <cfRule type="cellIs" priority="9882" operator="equal">
      <formula>"M6售后质保"</formula>
    </cfRule>
    <cfRule type="cellIs" priority="11306" operator="equal">
      <formula>"M5安装验收"</formula>
    </cfRule>
    <cfRule type="cellIs" priority="12730" operator="equal">
      <formula>"M4装配调试"</formula>
    </cfRule>
    <cfRule type="cellIs" priority="14154" operator="equal">
      <formula>"M3生产准备"</formula>
    </cfRule>
    <cfRule type="cellIs" dxfId="6057" priority="15578" operator="equal">
      <formula>"M2设计验证"</formula>
    </cfRule>
    <cfRule type="cellIs" dxfId="6056" priority="17002" operator="equal">
      <formula>"M1开拓立项"</formula>
    </cfRule>
  </conditionalFormatting>
  <conditionalFormatting sqref="BNR160">
    <cfRule type="cellIs" priority="9881" operator="equal">
      <formula>"M6售后质保"</formula>
    </cfRule>
    <cfRule type="cellIs" priority="11305" operator="equal">
      <formula>"M5安装验收"</formula>
    </cfRule>
    <cfRule type="cellIs" priority="12729" operator="equal">
      <formula>"M4装配调试"</formula>
    </cfRule>
    <cfRule type="cellIs" priority="14153" operator="equal">
      <formula>"M3生产准备"</formula>
    </cfRule>
    <cfRule type="cellIs" dxfId="6055" priority="15577" operator="equal">
      <formula>"M2设计验证"</formula>
    </cfRule>
    <cfRule type="cellIs" dxfId="6054" priority="17001" operator="equal">
      <formula>"M1开拓立项"</formula>
    </cfRule>
  </conditionalFormatting>
  <conditionalFormatting sqref="BOO160">
    <cfRule type="cellIs" priority="9880" operator="equal">
      <formula>"M6售后质保"</formula>
    </cfRule>
    <cfRule type="cellIs" priority="11304" operator="equal">
      <formula>"M5安装验收"</formula>
    </cfRule>
    <cfRule type="cellIs" priority="12728" operator="equal">
      <formula>"M4装配调试"</formula>
    </cfRule>
    <cfRule type="cellIs" priority="14152" operator="equal">
      <formula>"M3生产准备"</formula>
    </cfRule>
    <cfRule type="cellIs" dxfId="6053" priority="15576" operator="equal">
      <formula>"M2设计验证"</formula>
    </cfRule>
    <cfRule type="cellIs" dxfId="6052" priority="17000" operator="equal">
      <formula>"M1开拓立项"</formula>
    </cfRule>
  </conditionalFormatting>
  <conditionalFormatting sqref="BPL160">
    <cfRule type="cellIs" priority="9879" operator="equal">
      <formula>"M6售后质保"</formula>
    </cfRule>
    <cfRule type="cellIs" priority="11303" operator="equal">
      <formula>"M5安装验收"</formula>
    </cfRule>
    <cfRule type="cellIs" priority="12727" operator="equal">
      <formula>"M4装配调试"</formula>
    </cfRule>
    <cfRule type="cellIs" priority="14151" operator="equal">
      <formula>"M3生产准备"</formula>
    </cfRule>
    <cfRule type="cellIs" dxfId="6051" priority="15575" operator="equal">
      <formula>"M2设计验证"</formula>
    </cfRule>
    <cfRule type="cellIs" dxfId="6050" priority="16999" operator="equal">
      <formula>"M1开拓立项"</formula>
    </cfRule>
  </conditionalFormatting>
  <conditionalFormatting sqref="BQI160">
    <cfRule type="cellIs" priority="9878" operator="equal">
      <formula>"M6售后质保"</formula>
    </cfRule>
    <cfRule type="cellIs" priority="11302" operator="equal">
      <formula>"M5安装验收"</formula>
    </cfRule>
    <cfRule type="cellIs" priority="12726" operator="equal">
      <formula>"M4装配调试"</formula>
    </cfRule>
    <cfRule type="cellIs" priority="14150" operator="equal">
      <formula>"M3生产准备"</formula>
    </cfRule>
    <cfRule type="cellIs" dxfId="6049" priority="15574" operator="equal">
      <formula>"M2设计验证"</formula>
    </cfRule>
    <cfRule type="cellIs" dxfId="6048" priority="16998" operator="equal">
      <formula>"M1开拓立项"</formula>
    </cfRule>
  </conditionalFormatting>
  <conditionalFormatting sqref="BRF160">
    <cfRule type="cellIs" priority="9877" operator="equal">
      <formula>"M6售后质保"</formula>
    </cfRule>
    <cfRule type="cellIs" priority="11301" operator="equal">
      <formula>"M5安装验收"</formula>
    </cfRule>
    <cfRule type="cellIs" priority="12725" operator="equal">
      <formula>"M4装配调试"</formula>
    </cfRule>
    <cfRule type="cellIs" priority="14149" operator="equal">
      <formula>"M3生产准备"</formula>
    </cfRule>
    <cfRule type="cellIs" dxfId="6047" priority="15573" operator="equal">
      <formula>"M2设计验证"</formula>
    </cfRule>
    <cfRule type="cellIs" dxfId="6046" priority="16997" operator="equal">
      <formula>"M1开拓立项"</formula>
    </cfRule>
  </conditionalFormatting>
  <conditionalFormatting sqref="BSC160">
    <cfRule type="cellIs" priority="9876" operator="equal">
      <formula>"M6售后质保"</formula>
    </cfRule>
    <cfRule type="cellIs" priority="11300" operator="equal">
      <formula>"M5安装验收"</formula>
    </cfRule>
    <cfRule type="cellIs" priority="12724" operator="equal">
      <formula>"M4装配调试"</formula>
    </cfRule>
    <cfRule type="cellIs" priority="14148" operator="equal">
      <formula>"M3生产准备"</formula>
    </cfRule>
    <cfRule type="cellIs" dxfId="6045" priority="15572" operator="equal">
      <formula>"M2设计验证"</formula>
    </cfRule>
    <cfRule type="cellIs" dxfId="6044" priority="16996" operator="equal">
      <formula>"M1开拓立项"</formula>
    </cfRule>
  </conditionalFormatting>
  <conditionalFormatting sqref="BSZ160">
    <cfRule type="cellIs" priority="9875" operator="equal">
      <formula>"M6售后质保"</formula>
    </cfRule>
    <cfRule type="cellIs" priority="11299" operator="equal">
      <formula>"M5安装验收"</formula>
    </cfRule>
    <cfRule type="cellIs" priority="12723" operator="equal">
      <formula>"M4装配调试"</formula>
    </cfRule>
    <cfRule type="cellIs" priority="14147" operator="equal">
      <formula>"M3生产准备"</formula>
    </cfRule>
    <cfRule type="cellIs" dxfId="6043" priority="15571" operator="equal">
      <formula>"M2设计验证"</formula>
    </cfRule>
    <cfRule type="cellIs" dxfId="6042" priority="16995" operator="equal">
      <formula>"M1开拓立项"</formula>
    </cfRule>
  </conditionalFormatting>
  <conditionalFormatting sqref="BTW160">
    <cfRule type="cellIs" priority="9874" operator="equal">
      <formula>"M6售后质保"</formula>
    </cfRule>
    <cfRule type="cellIs" priority="11298" operator="equal">
      <formula>"M5安装验收"</formula>
    </cfRule>
    <cfRule type="cellIs" priority="12722" operator="equal">
      <formula>"M4装配调试"</formula>
    </cfRule>
    <cfRule type="cellIs" priority="14146" operator="equal">
      <formula>"M3生产准备"</formula>
    </cfRule>
    <cfRule type="cellIs" dxfId="6041" priority="15570" operator="equal">
      <formula>"M2设计验证"</formula>
    </cfRule>
    <cfRule type="cellIs" dxfId="6040" priority="16994" operator="equal">
      <formula>"M1开拓立项"</formula>
    </cfRule>
  </conditionalFormatting>
  <conditionalFormatting sqref="BUT160">
    <cfRule type="cellIs" priority="9873" operator="equal">
      <formula>"M6售后质保"</formula>
    </cfRule>
    <cfRule type="cellIs" priority="11297" operator="equal">
      <formula>"M5安装验收"</formula>
    </cfRule>
    <cfRule type="cellIs" priority="12721" operator="equal">
      <formula>"M4装配调试"</formula>
    </cfRule>
    <cfRule type="cellIs" priority="14145" operator="equal">
      <formula>"M3生产准备"</formula>
    </cfRule>
    <cfRule type="cellIs" dxfId="6039" priority="15569" operator="equal">
      <formula>"M2设计验证"</formula>
    </cfRule>
    <cfRule type="cellIs" dxfId="6038" priority="16993" operator="equal">
      <formula>"M1开拓立项"</formula>
    </cfRule>
  </conditionalFormatting>
  <conditionalFormatting sqref="BVQ160">
    <cfRule type="cellIs" priority="9872" operator="equal">
      <formula>"M6售后质保"</formula>
    </cfRule>
    <cfRule type="cellIs" priority="11296" operator="equal">
      <formula>"M5安装验收"</formula>
    </cfRule>
    <cfRule type="cellIs" priority="12720" operator="equal">
      <formula>"M4装配调试"</formula>
    </cfRule>
    <cfRule type="cellIs" priority="14144" operator="equal">
      <formula>"M3生产准备"</formula>
    </cfRule>
    <cfRule type="cellIs" dxfId="6037" priority="15568" operator="equal">
      <formula>"M2设计验证"</formula>
    </cfRule>
    <cfRule type="cellIs" dxfId="6036" priority="16992" operator="equal">
      <formula>"M1开拓立项"</formula>
    </cfRule>
  </conditionalFormatting>
  <conditionalFormatting sqref="BWN160">
    <cfRule type="cellIs" priority="9871" operator="equal">
      <formula>"M6售后质保"</formula>
    </cfRule>
    <cfRule type="cellIs" priority="11295" operator="equal">
      <formula>"M5安装验收"</formula>
    </cfRule>
    <cfRule type="cellIs" priority="12719" operator="equal">
      <formula>"M4装配调试"</formula>
    </cfRule>
    <cfRule type="cellIs" priority="14143" operator="equal">
      <formula>"M3生产准备"</formula>
    </cfRule>
    <cfRule type="cellIs" dxfId="6035" priority="15567" operator="equal">
      <formula>"M2设计验证"</formula>
    </cfRule>
    <cfRule type="cellIs" dxfId="6034" priority="16991" operator="equal">
      <formula>"M1开拓立项"</formula>
    </cfRule>
  </conditionalFormatting>
  <conditionalFormatting sqref="BXK160">
    <cfRule type="cellIs" priority="9870" operator="equal">
      <formula>"M6售后质保"</formula>
    </cfRule>
    <cfRule type="cellIs" priority="11294" operator="equal">
      <formula>"M5安装验收"</formula>
    </cfRule>
    <cfRule type="cellIs" priority="12718" operator="equal">
      <formula>"M4装配调试"</formula>
    </cfRule>
    <cfRule type="cellIs" priority="14142" operator="equal">
      <formula>"M3生产准备"</formula>
    </cfRule>
    <cfRule type="cellIs" dxfId="6033" priority="15566" operator="equal">
      <formula>"M2设计验证"</formula>
    </cfRule>
    <cfRule type="cellIs" dxfId="6032" priority="16990" operator="equal">
      <formula>"M1开拓立项"</formula>
    </cfRule>
  </conditionalFormatting>
  <conditionalFormatting sqref="BYH160">
    <cfRule type="cellIs" priority="9869" operator="equal">
      <formula>"M6售后质保"</formula>
    </cfRule>
    <cfRule type="cellIs" priority="11293" operator="equal">
      <formula>"M5安装验收"</formula>
    </cfRule>
    <cfRule type="cellIs" priority="12717" operator="equal">
      <formula>"M4装配调试"</formula>
    </cfRule>
    <cfRule type="cellIs" priority="14141" operator="equal">
      <formula>"M3生产准备"</formula>
    </cfRule>
    <cfRule type="cellIs" dxfId="6031" priority="15565" operator="equal">
      <formula>"M2设计验证"</formula>
    </cfRule>
    <cfRule type="cellIs" dxfId="6030" priority="16989" operator="equal">
      <formula>"M1开拓立项"</formula>
    </cfRule>
  </conditionalFormatting>
  <conditionalFormatting sqref="BZE160">
    <cfRule type="cellIs" priority="9868" operator="equal">
      <formula>"M6售后质保"</formula>
    </cfRule>
    <cfRule type="cellIs" priority="11292" operator="equal">
      <formula>"M5安装验收"</formula>
    </cfRule>
    <cfRule type="cellIs" priority="12716" operator="equal">
      <formula>"M4装配调试"</formula>
    </cfRule>
    <cfRule type="cellIs" priority="14140" operator="equal">
      <formula>"M3生产准备"</formula>
    </cfRule>
    <cfRule type="cellIs" dxfId="6029" priority="15564" operator="equal">
      <formula>"M2设计验证"</formula>
    </cfRule>
    <cfRule type="cellIs" dxfId="6028" priority="16988" operator="equal">
      <formula>"M1开拓立项"</formula>
    </cfRule>
  </conditionalFormatting>
  <conditionalFormatting sqref="CAB160">
    <cfRule type="cellIs" priority="9867" operator="equal">
      <formula>"M6售后质保"</formula>
    </cfRule>
    <cfRule type="cellIs" priority="11291" operator="equal">
      <formula>"M5安装验收"</formula>
    </cfRule>
    <cfRule type="cellIs" priority="12715" operator="equal">
      <formula>"M4装配调试"</formula>
    </cfRule>
    <cfRule type="cellIs" priority="14139" operator="equal">
      <formula>"M3生产准备"</formula>
    </cfRule>
    <cfRule type="cellIs" dxfId="6027" priority="15563" operator="equal">
      <formula>"M2设计验证"</formula>
    </cfRule>
    <cfRule type="cellIs" dxfId="6026" priority="16987" operator="equal">
      <formula>"M1开拓立项"</formula>
    </cfRule>
  </conditionalFormatting>
  <conditionalFormatting sqref="CAY160">
    <cfRule type="cellIs" priority="9866" operator="equal">
      <formula>"M6售后质保"</formula>
    </cfRule>
    <cfRule type="cellIs" priority="11290" operator="equal">
      <formula>"M5安装验收"</formula>
    </cfRule>
    <cfRule type="cellIs" priority="12714" operator="equal">
      <formula>"M4装配调试"</formula>
    </cfRule>
    <cfRule type="cellIs" priority="14138" operator="equal">
      <formula>"M3生产准备"</formula>
    </cfRule>
    <cfRule type="cellIs" dxfId="6025" priority="15562" operator="equal">
      <formula>"M2设计验证"</formula>
    </cfRule>
    <cfRule type="cellIs" dxfId="6024" priority="16986" operator="equal">
      <formula>"M1开拓立项"</formula>
    </cfRule>
  </conditionalFormatting>
  <conditionalFormatting sqref="CBV160">
    <cfRule type="cellIs" priority="9865" operator="equal">
      <formula>"M6售后质保"</formula>
    </cfRule>
    <cfRule type="cellIs" priority="11289" operator="equal">
      <formula>"M5安装验收"</formula>
    </cfRule>
    <cfRule type="cellIs" priority="12713" operator="equal">
      <formula>"M4装配调试"</formula>
    </cfRule>
    <cfRule type="cellIs" priority="14137" operator="equal">
      <formula>"M3生产准备"</formula>
    </cfRule>
    <cfRule type="cellIs" dxfId="6023" priority="15561" operator="equal">
      <formula>"M2设计验证"</formula>
    </cfRule>
    <cfRule type="cellIs" dxfId="6022" priority="16985" operator="equal">
      <formula>"M1开拓立项"</formula>
    </cfRule>
  </conditionalFormatting>
  <conditionalFormatting sqref="CCS160">
    <cfRule type="cellIs" priority="9864" operator="equal">
      <formula>"M6售后质保"</formula>
    </cfRule>
    <cfRule type="cellIs" priority="11288" operator="equal">
      <formula>"M5安装验收"</formula>
    </cfRule>
    <cfRule type="cellIs" priority="12712" operator="equal">
      <formula>"M4装配调试"</formula>
    </cfRule>
    <cfRule type="cellIs" priority="14136" operator="equal">
      <formula>"M3生产准备"</formula>
    </cfRule>
    <cfRule type="cellIs" dxfId="6021" priority="15560" operator="equal">
      <formula>"M2设计验证"</formula>
    </cfRule>
    <cfRule type="cellIs" dxfId="6020" priority="16984" operator="equal">
      <formula>"M1开拓立项"</formula>
    </cfRule>
  </conditionalFormatting>
  <conditionalFormatting sqref="CDP160">
    <cfRule type="cellIs" priority="9863" operator="equal">
      <formula>"M6售后质保"</formula>
    </cfRule>
    <cfRule type="cellIs" priority="11287" operator="equal">
      <formula>"M5安装验收"</formula>
    </cfRule>
    <cfRule type="cellIs" priority="12711" operator="equal">
      <formula>"M4装配调试"</formula>
    </cfRule>
    <cfRule type="cellIs" priority="14135" operator="equal">
      <formula>"M3生产准备"</formula>
    </cfRule>
    <cfRule type="cellIs" dxfId="6019" priority="15559" operator="equal">
      <formula>"M2设计验证"</formula>
    </cfRule>
    <cfRule type="cellIs" dxfId="6018" priority="16983" operator="equal">
      <formula>"M1开拓立项"</formula>
    </cfRule>
  </conditionalFormatting>
  <conditionalFormatting sqref="CEM160">
    <cfRule type="cellIs" priority="9862" operator="equal">
      <formula>"M6售后质保"</formula>
    </cfRule>
    <cfRule type="cellIs" priority="11286" operator="equal">
      <formula>"M5安装验收"</formula>
    </cfRule>
    <cfRule type="cellIs" priority="12710" operator="equal">
      <formula>"M4装配调试"</formula>
    </cfRule>
    <cfRule type="cellIs" priority="14134" operator="equal">
      <formula>"M3生产准备"</formula>
    </cfRule>
    <cfRule type="cellIs" dxfId="6017" priority="15558" operator="equal">
      <formula>"M2设计验证"</formula>
    </cfRule>
    <cfRule type="cellIs" dxfId="6016" priority="16982" operator="equal">
      <formula>"M1开拓立项"</formula>
    </cfRule>
  </conditionalFormatting>
  <conditionalFormatting sqref="CFJ160">
    <cfRule type="cellIs" priority="9861" operator="equal">
      <formula>"M6售后质保"</formula>
    </cfRule>
    <cfRule type="cellIs" priority="11285" operator="equal">
      <formula>"M5安装验收"</formula>
    </cfRule>
    <cfRule type="cellIs" priority="12709" operator="equal">
      <formula>"M4装配调试"</formula>
    </cfRule>
    <cfRule type="cellIs" priority="14133" operator="equal">
      <formula>"M3生产准备"</formula>
    </cfRule>
    <cfRule type="cellIs" dxfId="6015" priority="15557" operator="equal">
      <formula>"M2设计验证"</formula>
    </cfRule>
    <cfRule type="cellIs" dxfId="6014" priority="16981" operator="equal">
      <formula>"M1开拓立项"</formula>
    </cfRule>
  </conditionalFormatting>
  <conditionalFormatting sqref="CGG160">
    <cfRule type="cellIs" priority="9860" operator="equal">
      <formula>"M6售后质保"</formula>
    </cfRule>
    <cfRule type="cellIs" priority="11284" operator="equal">
      <formula>"M5安装验收"</formula>
    </cfRule>
    <cfRule type="cellIs" priority="12708" operator="equal">
      <formula>"M4装配调试"</formula>
    </cfRule>
    <cfRule type="cellIs" priority="14132" operator="equal">
      <formula>"M3生产准备"</formula>
    </cfRule>
    <cfRule type="cellIs" dxfId="6013" priority="15556" operator="equal">
      <formula>"M2设计验证"</formula>
    </cfRule>
    <cfRule type="cellIs" dxfId="6012" priority="16980" operator="equal">
      <formula>"M1开拓立项"</formula>
    </cfRule>
  </conditionalFormatting>
  <conditionalFormatting sqref="CHD160">
    <cfRule type="cellIs" priority="9859" operator="equal">
      <formula>"M6售后质保"</formula>
    </cfRule>
    <cfRule type="cellIs" priority="11283" operator="equal">
      <formula>"M5安装验收"</formula>
    </cfRule>
    <cfRule type="cellIs" priority="12707" operator="equal">
      <formula>"M4装配调试"</formula>
    </cfRule>
    <cfRule type="cellIs" priority="14131" operator="equal">
      <formula>"M3生产准备"</formula>
    </cfRule>
    <cfRule type="cellIs" dxfId="6011" priority="15555" operator="equal">
      <formula>"M2设计验证"</formula>
    </cfRule>
    <cfRule type="cellIs" dxfId="6010" priority="16979" operator="equal">
      <formula>"M1开拓立项"</formula>
    </cfRule>
  </conditionalFormatting>
  <conditionalFormatting sqref="CIA160">
    <cfRule type="cellIs" priority="9858" operator="equal">
      <formula>"M6售后质保"</formula>
    </cfRule>
    <cfRule type="cellIs" priority="11282" operator="equal">
      <formula>"M5安装验收"</formula>
    </cfRule>
    <cfRule type="cellIs" priority="12706" operator="equal">
      <formula>"M4装配调试"</formula>
    </cfRule>
    <cfRule type="cellIs" priority="14130" operator="equal">
      <formula>"M3生产准备"</formula>
    </cfRule>
    <cfRule type="cellIs" dxfId="6009" priority="15554" operator="equal">
      <formula>"M2设计验证"</formula>
    </cfRule>
    <cfRule type="cellIs" dxfId="6008" priority="16978" operator="equal">
      <formula>"M1开拓立项"</formula>
    </cfRule>
  </conditionalFormatting>
  <conditionalFormatting sqref="CIX160">
    <cfRule type="cellIs" priority="9857" operator="equal">
      <formula>"M6售后质保"</formula>
    </cfRule>
    <cfRule type="cellIs" priority="11281" operator="equal">
      <formula>"M5安装验收"</formula>
    </cfRule>
    <cfRule type="cellIs" priority="12705" operator="equal">
      <formula>"M4装配调试"</formula>
    </cfRule>
    <cfRule type="cellIs" priority="14129" operator="equal">
      <formula>"M3生产准备"</formula>
    </cfRule>
    <cfRule type="cellIs" dxfId="6007" priority="15553" operator="equal">
      <formula>"M2设计验证"</formula>
    </cfRule>
    <cfRule type="cellIs" dxfId="6006" priority="16977" operator="equal">
      <formula>"M1开拓立项"</formula>
    </cfRule>
  </conditionalFormatting>
  <conditionalFormatting sqref="CJU160">
    <cfRule type="cellIs" priority="9856" operator="equal">
      <formula>"M6售后质保"</formula>
    </cfRule>
    <cfRule type="cellIs" priority="11280" operator="equal">
      <formula>"M5安装验收"</formula>
    </cfRule>
    <cfRule type="cellIs" priority="12704" operator="equal">
      <formula>"M4装配调试"</formula>
    </cfRule>
    <cfRule type="cellIs" priority="14128" operator="equal">
      <formula>"M3生产准备"</formula>
    </cfRule>
    <cfRule type="cellIs" dxfId="6005" priority="15552" operator="equal">
      <formula>"M2设计验证"</formula>
    </cfRule>
    <cfRule type="cellIs" dxfId="6004" priority="16976" operator="equal">
      <formula>"M1开拓立项"</formula>
    </cfRule>
  </conditionalFormatting>
  <conditionalFormatting sqref="CKR160">
    <cfRule type="cellIs" priority="9855" operator="equal">
      <formula>"M6售后质保"</formula>
    </cfRule>
    <cfRule type="cellIs" priority="11279" operator="equal">
      <formula>"M5安装验收"</formula>
    </cfRule>
    <cfRule type="cellIs" priority="12703" operator="equal">
      <formula>"M4装配调试"</formula>
    </cfRule>
    <cfRule type="cellIs" priority="14127" operator="equal">
      <formula>"M3生产准备"</formula>
    </cfRule>
    <cfRule type="cellIs" dxfId="6003" priority="15551" operator="equal">
      <formula>"M2设计验证"</formula>
    </cfRule>
    <cfRule type="cellIs" dxfId="6002" priority="16975" operator="equal">
      <formula>"M1开拓立项"</formula>
    </cfRule>
  </conditionalFormatting>
  <conditionalFormatting sqref="CLO160">
    <cfRule type="cellIs" priority="9854" operator="equal">
      <formula>"M6售后质保"</formula>
    </cfRule>
    <cfRule type="cellIs" priority="11278" operator="equal">
      <formula>"M5安装验收"</formula>
    </cfRule>
    <cfRule type="cellIs" priority="12702" operator="equal">
      <formula>"M4装配调试"</formula>
    </cfRule>
    <cfRule type="cellIs" priority="14126" operator="equal">
      <formula>"M3生产准备"</formula>
    </cfRule>
    <cfRule type="cellIs" dxfId="6001" priority="15550" operator="equal">
      <formula>"M2设计验证"</formula>
    </cfRule>
    <cfRule type="cellIs" dxfId="6000" priority="16974" operator="equal">
      <formula>"M1开拓立项"</formula>
    </cfRule>
  </conditionalFormatting>
  <conditionalFormatting sqref="CML160">
    <cfRule type="cellIs" priority="9853" operator="equal">
      <formula>"M6售后质保"</formula>
    </cfRule>
    <cfRule type="cellIs" priority="11277" operator="equal">
      <formula>"M5安装验收"</formula>
    </cfRule>
    <cfRule type="cellIs" priority="12701" operator="equal">
      <formula>"M4装配调试"</formula>
    </cfRule>
    <cfRule type="cellIs" priority="14125" operator="equal">
      <formula>"M3生产准备"</formula>
    </cfRule>
    <cfRule type="cellIs" dxfId="5999" priority="15549" operator="equal">
      <formula>"M2设计验证"</formula>
    </cfRule>
    <cfRule type="cellIs" dxfId="5998" priority="16973" operator="equal">
      <formula>"M1开拓立项"</formula>
    </cfRule>
  </conditionalFormatting>
  <conditionalFormatting sqref="CNI160">
    <cfRule type="cellIs" priority="9852" operator="equal">
      <formula>"M6售后质保"</formula>
    </cfRule>
    <cfRule type="cellIs" priority="11276" operator="equal">
      <formula>"M5安装验收"</formula>
    </cfRule>
    <cfRule type="cellIs" priority="12700" operator="equal">
      <formula>"M4装配调试"</formula>
    </cfRule>
    <cfRule type="cellIs" priority="14124" operator="equal">
      <formula>"M3生产准备"</formula>
    </cfRule>
    <cfRule type="cellIs" dxfId="5997" priority="15548" operator="equal">
      <formula>"M2设计验证"</formula>
    </cfRule>
    <cfRule type="cellIs" dxfId="5996" priority="16972" operator="equal">
      <formula>"M1开拓立项"</formula>
    </cfRule>
  </conditionalFormatting>
  <conditionalFormatting sqref="COF160">
    <cfRule type="cellIs" priority="9851" operator="equal">
      <formula>"M6售后质保"</formula>
    </cfRule>
    <cfRule type="cellIs" priority="11275" operator="equal">
      <formula>"M5安装验收"</formula>
    </cfRule>
    <cfRule type="cellIs" priority="12699" operator="equal">
      <formula>"M4装配调试"</formula>
    </cfRule>
    <cfRule type="cellIs" priority="14123" operator="equal">
      <formula>"M3生产准备"</formula>
    </cfRule>
    <cfRule type="cellIs" dxfId="5995" priority="15547" operator="equal">
      <formula>"M2设计验证"</formula>
    </cfRule>
    <cfRule type="cellIs" dxfId="5994" priority="16971" operator="equal">
      <formula>"M1开拓立项"</formula>
    </cfRule>
  </conditionalFormatting>
  <conditionalFormatting sqref="CPC160">
    <cfRule type="cellIs" priority="9850" operator="equal">
      <formula>"M6售后质保"</formula>
    </cfRule>
    <cfRule type="cellIs" priority="11274" operator="equal">
      <formula>"M5安装验收"</formula>
    </cfRule>
    <cfRule type="cellIs" priority="12698" operator="equal">
      <formula>"M4装配调试"</formula>
    </cfRule>
    <cfRule type="cellIs" priority="14122" operator="equal">
      <formula>"M3生产准备"</formula>
    </cfRule>
    <cfRule type="cellIs" dxfId="5993" priority="15546" operator="equal">
      <formula>"M2设计验证"</formula>
    </cfRule>
    <cfRule type="cellIs" dxfId="5992" priority="16970" operator="equal">
      <formula>"M1开拓立项"</formula>
    </cfRule>
  </conditionalFormatting>
  <conditionalFormatting sqref="CPZ160">
    <cfRule type="cellIs" priority="9849" operator="equal">
      <formula>"M6售后质保"</formula>
    </cfRule>
    <cfRule type="cellIs" priority="11273" operator="equal">
      <formula>"M5安装验收"</formula>
    </cfRule>
    <cfRule type="cellIs" priority="12697" operator="equal">
      <formula>"M4装配调试"</formula>
    </cfRule>
    <cfRule type="cellIs" priority="14121" operator="equal">
      <formula>"M3生产准备"</formula>
    </cfRule>
    <cfRule type="cellIs" dxfId="5991" priority="15545" operator="equal">
      <formula>"M2设计验证"</formula>
    </cfRule>
    <cfRule type="cellIs" dxfId="5990" priority="16969" operator="equal">
      <formula>"M1开拓立项"</formula>
    </cfRule>
  </conditionalFormatting>
  <conditionalFormatting sqref="CQW160">
    <cfRule type="cellIs" priority="9848" operator="equal">
      <formula>"M6售后质保"</formula>
    </cfRule>
    <cfRule type="cellIs" priority="11272" operator="equal">
      <formula>"M5安装验收"</formula>
    </cfRule>
    <cfRule type="cellIs" priority="12696" operator="equal">
      <formula>"M4装配调试"</formula>
    </cfRule>
    <cfRule type="cellIs" priority="14120" operator="equal">
      <formula>"M3生产准备"</formula>
    </cfRule>
    <cfRule type="cellIs" dxfId="5989" priority="15544" operator="equal">
      <formula>"M2设计验证"</formula>
    </cfRule>
    <cfRule type="cellIs" dxfId="5988" priority="16968" operator="equal">
      <formula>"M1开拓立项"</formula>
    </cfRule>
  </conditionalFormatting>
  <conditionalFormatting sqref="CRT160">
    <cfRule type="cellIs" priority="9847" operator="equal">
      <formula>"M6售后质保"</formula>
    </cfRule>
    <cfRule type="cellIs" priority="11271" operator="equal">
      <formula>"M5安装验收"</formula>
    </cfRule>
    <cfRule type="cellIs" priority="12695" operator="equal">
      <formula>"M4装配调试"</formula>
    </cfRule>
    <cfRule type="cellIs" priority="14119" operator="equal">
      <formula>"M3生产准备"</formula>
    </cfRule>
    <cfRule type="cellIs" dxfId="5987" priority="15543" operator="equal">
      <formula>"M2设计验证"</formula>
    </cfRule>
    <cfRule type="cellIs" dxfId="5986" priority="16967" operator="equal">
      <formula>"M1开拓立项"</formula>
    </cfRule>
  </conditionalFormatting>
  <conditionalFormatting sqref="CSQ160">
    <cfRule type="cellIs" priority="9846" operator="equal">
      <formula>"M6售后质保"</formula>
    </cfRule>
    <cfRule type="cellIs" priority="11270" operator="equal">
      <formula>"M5安装验收"</formula>
    </cfRule>
    <cfRule type="cellIs" priority="12694" operator="equal">
      <formula>"M4装配调试"</formula>
    </cfRule>
    <cfRule type="cellIs" priority="14118" operator="equal">
      <formula>"M3生产准备"</formula>
    </cfRule>
    <cfRule type="cellIs" dxfId="5985" priority="15542" operator="equal">
      <formula>"M2设计验证"</formula>
    </cfRule>
    <cfRule type="cellIs" dxfId="5984" priority="16966" operator="equal">
      <formula>"M1开拓立项"</formula>
    </cfRule>
  </conditionalFormatting>
  <conditionalFormatting sqref="CTN160">
    <cfRule type="cellIs" priority="9845" operator="equal">
      <formula>"M6售后质保"</formula>
    </cfRule>
    <cfRule type="cellIs" priority="11269" operator="equal">
      <formula>"M5安装验收"</formula>
    </cfRule>
    <cfRule type="cellIs" priority="12693" operator="equal">
      <formula>"M4装配调试"</formula>
    </cfRule>
    <cfRule type="cellIs" priority="14117" operator="equal">
      <formula>"M3生产准备"</formula>
    </cfRule>
    <cfRule type="cellIs" dxfId="5983" priority="15541" operator="equal">
      <formula>"M2设计验证"</formula>
    </cfRule>
    <cfRule type="cellIs" dxfId="5982" priority="16965" operator="equal">
      <formula>"M1开拓立项"</formula>
    </cfRule>
  </conditionalFormatting>
  <conditionalFormatting sqref="CUK160">
    <cfRule type="cellIs" priority="9844" operator="equal">
      <formula>"M6售后质保"</formula>
    </cfRule>
    <cfRule type="cellIs" priority="11268" operator="equal">
      <formula>"M5安装验收"</formula>
    </cfRule>
    <cfRule type="cellIs" priority="12692" operator="equal">
      <formula>"M4装配调试"</formula>
    </cfRule>
    <cfRule type="cellIs" priority="14116" operator="equal">
      <formula>"M3生产准备"</formula>
    </cfRule>
    <cfRule type="cellIs" dxfId="5981" priority="15540" operator="equal">
      <formula>"M2设计验证"</formula>
    </cfRule>
    <cfRule type="cellIs" dxfId="5980" priority="16964" operator="equal">
      <formula>"M1开拓立项"</formula>
    </cfRule>
  </conditionalFormatting>
  <conditionalFormatting sqref="CVH160">
    <cfRule type="cellIs" priority="9843" operator="equal">
      <formula>"M6售后质保"</formula>
    </cfRule>
    <cfRule type="cellIs" priority="11267" operator="equal">
      <formula>"M5安装验收"</formula>
    </cfRule>
    <cfRule type="cellIs" priority="12691" operator="equal">
      <formula>"M4装配调试"</formula>
    </cfRule>
    <cfRule type="cellIs" priority="14115" operator="equal">
      <formula>"M3生产准备"</formula>
    </cfRule>
    <cfRule type="cellIs" dxfId="5979" priority="15539" operator="equal">
      <formula>"M2设计验证"</formula>
    </cfRule>
    <cfRule type="cellIs" dxfId="5978" priority="16963" operator="equal">
      <formula>"M1开拓立项"</formula>
    </cfRule>
  </conditionalFormatting>
  <conditionalFormatting sqref="CWE160">
    <cfRule type="cellIs" priority="9842" operator="equal">
      <formula>"M6售后质保"</formula>
    </cfRule>
    <cfRule type="cellIs" priority="11266" operator="equal">
      <formula>"M5安装验收"</formula>
    </cfRule>
    <cfRule type="cellIs" priority="12690" operator="equal">
      <formula>"M4装配调试"</formula>
    </cfRule>
    <cfRule type="cellIs" priority="14114" operator="equal">
      <formula>"M3生产准备"</formula>
    </cfRule>
    <cfRule type="cellIs" dxfId="5977" priority="15538" operator="equal">
      <formula>"M2设计验证"</formula>
    </cfRule>
    <cfRule type="cellIs" dxfId="5976" priority="16962" operator="equal">
      <formula>"M1开拓立项"</formula>
    </cfRule>
  </conditionalFormatting>
  <conditionalFormatting sqref="CXB160">
    <cfRule type="cellIs" priority="9841" operator="equal">
      <formula>"M6售后质保"</formula>
    </cfRule>
    <cfRule type="cellIs" priority="11265" operator="equal">
      <formula>"M5安装验收"</formula>
    </cfRule>
    <cfRule type="cellIs" priority="12689" operator="equal">
      <formula>"M4装配调试"</formula>
    </cfRule>
    <cfRule type="cellIs" priority="14113" operator="equal">
      <formula>"M3生产准备"</formula>
    </cfRule>
    <cfRule type="cellIs" dxfId="5975" priority="15537" operator="equal">
      <formula>"M2设计验证"</formula>
    </cfRule>
    <cfRule type="cellIs" dxfId="5974" priority="16961" operator="equal">
      <formula>"M1开拓立项"</formula>
    </cfRule>
  </conditionalFormatting>
  <conditionalFormatting sqref="CXY160">
    <cfRule type="cellIs" priority="9840" operator="equal">
      <formula>"M6售后质保"</formula>
    </cfRule>
    <cfRule type="cellIs" priority="11264" operator="equal">
      <formula>"M5安装验收"</formula>
    </cfRule>
    <cfRule type="cellIs" priority="12688" operator="equal">
      <formula>"M4装配调试"</formula>
    </cfRule>
    <cfRule type="cellIs" priority="14112" operator="equal">
      <formula>"M3生产准备"</formula>
    </cfRule>
    <cfRule type="cellIs" dxfId="5973" priority="15536" operator="equal">
      <formula>"M2设计验证"</formula>
    </cfRule>
    <cfRule type="cellIs" dxfId="5972" priority="16960" operator="equal">
      <formula>"M1开拓立项"</formula>
    </cfRule>
  </conditionalFormatting>
  <conditionalFormatting sqref="CYV160">
    <cfRule type="cellIs" priority="9839" operator="equal">
      <formula>"M6售后质保"</formula>
    </cfRule>
    <cfRule type="cellIs" priority="11263" operator="equal">
      <formula>"M5安装验收"</formula>
    </cfRule>
    <cfRule type="cellIs" priority="12687" operator="equal">
      <formula>"M4装配调试"</formula>
    </cfRule>
    <cfRule type="cellIs" priority="14111" operator="equal">
      <formula>"M3生产准备"</formula>
    </cfRule>
    <cfRule type="cellIs" dxfId="5971" priority="15535" operator="equal">
      <formula>"M2设计验证"</formula>
    </cfRule>
    <cfRule type="cellIs" dxfId="5970" priority="16959" operator="equal">
      <formula>"M1开拓立项"</formula>
    </cfRule>
  </conditionalFormatting>
  <conditionalFormatting sqref="CZS160">
    <cfRule type="cellIs" priority="9838" operator="equal">
      <formula>"M6售后质保"</formula>
    </cfRule>
    <cfRule type="cellIs" priority="11262" operator="equal">
      <formula>"M5安装验收"</formula>
    </cfRule>
    <cfRule type="cellIs" priority="12686" operator="equal">
      <formula>"M4装配调试"</formula>
    </cfRule>
    <cfRule type="cellIs" priority="14110" operator="equal">
      <formula>"M3生产准备"</formula>
    </cfRule>
    <cfRule type="cellIs" dxfId="5969" priority="15534" operator="equal">
      <formula>"M2设计验证"</formula>
    </cfRule>
    <cfRule type="cellIs" dxfId="5968" priority="16958" operator="equal">
      <formula>"M1开拓立项"</formula>
    </cfRule>
  </conditionalFormatting>
  <conditionalFormatting sqref="DAP160">
    <cfRule type="cellIs" priority="9837" operator="equal">
      <formula>"M6售后质保"</formula>
    </cfRule>
    <cfRule type="cellIs" priority="11261" operator="equal">
      <formula>"M5安装验收"</formula>
    </cfRule>
    <cfRule type="cellIs" priority="12685" operator="equal">
      <formula>"M4装配调试"</formula>
    </cfRule>
    <cfRule type="cellIs" priority="14109" operator="equal">
      <formula>"M3生产准备"</formula>
    </cfRule>
    <cfRule type="cellIs" dxfId="5967" priority="15533" operator="equal">
      <formula>"M2设计验证"</formula>
    </cfRule>
    <cfRule type="cellIs" dxfId="5966" priority="16957" operator="equal">
      <formula>"M1开拓立项"</formula>
    </cfRule>
  </conditionalFormatting>
  <conditionalFormatting sqref="DBM160">
    <cfRule type="cellIs" priority="9836" operator="equal">
      <formula>"M6售后质保"</formula>
    </cfRule>
    <cfRule type="cellIs" priority="11260" operator="equal">
      <formula>"M5安装验收"</formula>
    </cfRule>
    <cfRule type="cellIs" priority="12684" operator="equal">
      <formula>"M4装配调试"</formula>
    </cfRule>
    <cfRule type="cellIs" priority="14108" operator="equal">
      <formula>"M3生产准备"</formula>
    </cfRule>
    <cfRule type="cellIs" dxfId="5965" priority="15532" operator="equal">
      <formula>"M2设计验证"</formula>
    </cfRule>
    <cfRule type="cellIs" dxfId="5964" priority="16956" operator="equal">
      <formula>"M1开拓立项"</formula>
    </cfRule>
  </conditionalFormatting>
  <conditionalFormatting sqref="DCJ160">
    <cfRule type="cellIs" priority="9835" operator="equal">
      <formula>"M6售后质保"</formula>
    </cfRule>
    <cfRule type="cellIs" priority="11259" operator="equal">
      <formula>"M5安装验收"</formula>
    </cfRule>
    <cfRule type="cellIs" priority="12683" operator="equal">
      <formula>"M4装配调试"</formula>
    </cfRule>
    <cfRule type="cellIs" priority="14107" operator="equal">
      <formula>"M3生产准备"</formula>
    </cfRule>
    <cfRule type="cellIs" dxfId="5963" priority="15531" operator="equal">
      <formula>"M2设计验证"</formula>
    </cfRule>
    <cfRule type="cellIs" dxfId="5962" priority="16955" operator="equal">
      <formula>"M1开拓立项"</formula>
    </cfRule>
  </conditionalFormatting>
  <conditionalFormatting sqref="DDG160">
    <cfRule type="cellIs" priority="9834" operator="equal">
      <formula>"M6售后质保"</formula>
    </cfRule>
    <cfRule type="cellIs" priority="11258" operator="equal">
      <formula>"M5安装验收"</formula>
    </cfRule>
    <cfRule type="cellIs" priority="12682" operator="equal">
      <formula>"M4装配调试"</formula>
    </cfRule>
    <cfRule type="cellIs" priority="14106" operator="equal">
      <formula>"M3生产准备"</formula>
    </cfRule>
    <cfRule type="cellIs" dxfId="5961" priority="15530" operator="equal">
      <formula>"M2设计验证"</formula>
    </cfRule>
    <cfRule type="cellIs" dxfId="5960" priority="16954" operator="equal">
      <formula>"M1开拓立项"</formula>
    </cfRule>
  </conditionalFormatting>
  <conditionalFormatting sqref="DED160">
    <cfRule type="cellIs" priority="9833" operator="equal">
      <formula>"M6售后质保"</formula>
    </cfRule>
    <cfRule type="cellIs" priority="11257" operator="equal">
      <formula>"M5安装验收"</formula>
    </cfRule>
    <cfRule type="cellIs" priority="12681" operator="equal">
      <formula>"M4装配调试"</formula>
    </cfRule>
    <cfRule type="cellIs" priority="14105" operator="equal">
      <formula>"M3生产准备"</formula>
    </cfRule>
    <cfRule type="cellIs" dxfId="5959" priority="15529" operator="equal">
      <formula>"M2设计验证"</formula>
    </cfRule>
    <cfRule type="cellIs" dxfId="5958" priority="16953" operator="equal">
      <formula>"M1开拓立项"</formula>
    </cfRule>
  </conditionalFormatting>
  <conditionalFormatting sqref="DFA160">
    <cfRule type="cellIs" priority="9832" operator="equal">
      <formula>"M6售后质保"</formula>
    </cfRule>
    <cfRule type="cellIs" priority="11256" operator="equal">
      <formula>"M5安装验收"</formula>
    </cfRule>
    <cfRule type="cellIs" priority="12680" operator="equal">
      <formula>"M4装配调试"</formula>
    </cfRule>
    <cfRule type="cellIs" priority="14104" operator="equal">
      <formula>"M3生产准备"</formula>
    </cfRule>
    <cfRule type="cellIs" dxfId="5957" priority="15528" operator="equal">
      <formula>"M2设计验证"</formula>
    </cfRule>
    <cfRule type="cellIs" dxfId="5956" priority="16952" operator="equal">
      <formula>"M1开拓立项"</formula>
    </cfRule>
  </conditionalFormatting>
  <conditionalFormatting sqref="DFX160">
    <cfRule type="cellIs" priority="9831" operator="equal">
      <formula>"M6售后质保"</formula>
    </cfRule>
    <cfRule type="cellIs" priority="11255" operator="equal">
      <formula>"M5安装验收"</formula>
    </cfRule>
    <cfRule type="cellIs" priority="12679" operator="equal">
      <formula>"M4装配调试"</formula>
    </cfRule>
    <cfRule type="cellIs" priority="14103" operator="equal">
      <formula>"M3生产准备"</formula>
    </cfRule>
    <cfRule type="cellIs" dxfId="5955" priority="15527" operator="equal">
      <formula>"M2设计验证"</formula>
    </cfRule>
    <cfRule type="cellIs" dxfId="5954" priority="16951" operator="equal">
      <formula>"M1开拓立项"</formula>
    </cfRule>
  </conditionalFormatting>
  <conditionalFormatting sqref="DGU160">
    <cfRule type="cellIs" priority="9830" operator="equal">
      <formula>"M6售后质保"</formula>
    </cfRule>
    <cfRule type="cellIs" priority="11254" operator="equal">
      <formula>"M5安装验收"</formula>
    </cfRule>
    <cfRule type="cellIs" priority="12678" operator="equal">
      <formula>"M4装配调试"</formula>
    </cfRule>
    <cfRule type="cellIs" priority="14102" operator="equal">
      <formula>"M3生产准备"</formula>
    </cfRule>
    <cfRule type="cellIs" dxfId="5953" priority="15526" operator="equal">
      <formula>"M2设计验证"</formula>
    </cfRule>
    <cfRule type="cellIs" dxfId="5952" priority="16950" operator="equal">
      <formula>"M1开拓立项"</formula>
    </cfRule>
  </conditionalFormatting>
  <conditionalFormatting sqref="DHR160">
    <cfRule type="cellIs" priority="9829" operator="equal">
      <formula>"M6售后质保"</formula>
    </cfRule>
    <cfRule type="cellIs" priority="11253" operator="equal">
      <formula>"M5安装验收"</formula>
    </cfRule>
    <cfRule type="cellIs" priority="12677" operator="equal">
      <formula>"M4装配调试"</formula>
    </cfRule>
    <cfRule type="cellIs" priority="14101" operator="equal">
      <formula>"M3生产准备"</formula>
    </cfRule>
    <cfRule type="cellIs" dxfId="5951" priority="15525" operator="equal">
      <formula>"M2设计验证"</formula>
    </cfRule>
    <cfRule type="cellIs" dxfId="5950" priority="16949" operator="equal">
      <formula>"M1开拓立项"</formula>
    </cfRule>
  </conditionalFormatting>
  <conditionalFormatting sqref="DIO160">
    <cfRule type="cellIs" priority="9828" operator="equal">
      <formula>"M6售后质保"</formula>
    </cfRule>
    <cfRule type="cellIs" priority="11252" operator="equal">
      <formula>"M5安装验收"</formula>
    </cfRule>
    <cfRule type="cellIs" priority="12676" operator="equal">
      <formula>"M4装配调试"</formula>
    </cfRule>
    <cfRule type="cellIs" priority="14100" operator="equal">
      <formula>"M3生产准备"</formula>
    </cfRule>
    <cfRule type="cellIs" dxfId="5949" priority="15524" operator="equal">
      <formula>"M2设计验证"</formula>
    </cfRule>
    <cfRule type="cellIs" dxfId="5948" priority="16948" operator="equal">
      <formula>"M1开拓立项"</formula>
    </cfRule>
  </conditionalFormatting>
  <conditionalFormatting sqref="DJL160">
    <cfRule type="cellIs" priority="9827" operator="equal">
      <formula>"M6售后质保"</formula>
    </cfRule>
    <cfRule type="cellIs" priority="11251" operator="equal">
      <formula>"M5安装验收"</formula>
    </cfRule>
    <cfRule type="cellIs" priority="12675" operator="equal">
      <formula>"M4装配调试"</formula>
    </cfRule>
    <cfRule type="cellIs" priority="14099" operator="equal">
      <formula>"M3生产准备"</formula>
    </cfRule>
    <cfRule type="cellIs" dxfId="5947" priority="15523" operator="equal">
      <formula>"M2设计验证"</formula>
    </cfRule>
    <cfRule type="cellIs" dxfId="5946" priority="16947" operator="equal">
      <formula>"M1开拓立项"</formula>
    </cfRule>
  </conditionalFormatting>
  <conditionalFormatting sqref="DKI160">
    <cfRule type="cellIs" priority="9826" operator="equal">
      <formula>"M6售后质保"</formula>
    </cfRule>
    <cfRule type="cellIs" priority="11250" operator="equal">
      <formula>"M5安装验收"</formula>
    </cfRule>
    <cfRule type="cellIs" priority="12674" operator="equal">
      <formula>"M4装配调试"</formula>
    </cfRule>
    <cfRule type="cellIs" priority="14098" operator="equal">
      <formula>"M3生产准备"</formula>
    </cfRule>
    <cfRule type="cellIs" dxfId="5945" priority="15522" operator="equal">
      <formula>"M2设计验证"</formula>
    </cfRule>
    <cfRule type="cellIs" dxfId="5944" priority="16946" operator="equal">
      <formula>"M1开拓立项"</formula>
    </cfRule>
  </conditionalFormatting>
  <conditionalFormatting sqref="DLF160">
    <cfRule type="cellIs" priority="9825" operator="equal">
      <formula>"M6售后质保"</formula>
    </cfRule>
    <cfRule type="cellIs" priority="11249" operator="equal">
      <formula>"M5安装验收"</formula>
    </cfRule>
    <cfRule type="cellIs" priority="12673" operator="equal">
      <formula>"M4装配调试"</formula>
    </cfRule>
    <cfRule type="cellIs" priority="14097" operator="equal">
      <formula>"M3生产准备"</formula>
    </cfRule>
    <cfRule type="cellIs" dxfId="5943" priority="15521" operator="equal">
      <formula>"M2设计验证"</formula>
    </cfRule>
    <cfRule type="cellIs" dxfId="5942" priority="16945" operator="equal">
      <formula>"M1开拓立项"</formula>
    </cfRule>
  </conditionalFormatting>
  <conditionalFormatting sqref="DMC160">
    <cfRule type="cellIs" priority="9824" operator="equal">
      <formula>"M6售后质保"</formula>
    </cfRule>
    <cfRule type="cellIs" priority="11248" operator="equal">
      <formula>"M5安装验收"</formula>
    </cfRule>
    <cfRule type="cellIs" priority="12672" operator="equal">
      <formula>"M4装配调试"</formula>
    </cfRule>
    <cfRule type="cellIs" priority="14096" operator="equal">
      <formula>"M3生产准备"</formula>
    </cfRule>
    <cfRule type="cellIs" dxfId="5941" priority="15520" operator="equal">
      <formula>"M2设计验证"</formula>
    </cfRule>
    <cfRule type="cellIs" dxfId="5940" priority="16944" operator="equal">
      <formula>"M1开拓立项"</formula>
    </cfRule>
  </conditionalFormatting>
  <conditionalFormatting sqref="DMZ160">
    <cfRule type="cellIs" priority="9823" operator="equal">
      <formula>"M6售后质保"</formula>
    </cfRule>
    <cfRule type="cellIs" priority="11247" operator="equal">
      <formula>"M5安装验收"</formula>
    </cfRule>
    <cfRule type="cellIs" priority="12671" operator="equal">
      <formula>"M4装配调试"</formula>
    </cfRule>
    <cfRule type="cellIs" priority="14095" operator="equal">
      <formula>"M3生产准备"</formula>
    </cfRule>
    <cfRule type="cellIs" dxfId="5939" priority="15519" operator="equal">
      <formula>"M2设计验证"</formula>
    </cfRule>
    <cfRule type="cellIs" dxfId="5938" priority="16943" operator="equal">
      <formula>"M1开拓立项"</formula>
    </cfRule>
  </conditionalFormatting>
  <conditionalFormatting sqref="DNW160">
    <cfRule type="cellIs" priority="9822" operator="equal">
      <formula>"M6售后质保"</formula>
    </cfRule>
    <cfRule type="cellIs" priority="11246" operator="equal">
      <formula>"M5安装验收"</formula>
    </cfRule>
    <cfRule type="cellIs" priority="12670" operator="equal">
      <formula>"M4装配调试"</formula>
    </cfRule>
    <cfRule type="cellIs" priority="14094" operator="equal">
      <formula>"M3生产准备"</formula>
    </cfRule>
    <cfRule type="cellIs" dxfId="5937" priority="15518" operator="equal">
      <formula>"M2设计验证"</formula>
    </cfRule>
    <cfRule type="cellIs" dxfId="5936" priority="16942" operator="equal">
      <formula>"M1开拓立项"</formula>
    </cfRule>
  </conditionalFormatting>
  <conditionalFormatting sqref="DOT160">
    <cfRule type="cellIs" priority="9821" operator="equal">
      <formula>"M6售后质保"</formula>
    </cfRule>
    <cfRule type="cellIs" priority="11245" operator="equal">
      <formula>"M5安装验收"</formula>
    </cfRule>
    <cfRule type="cellIs" priority="12669" operator="equal">
      <formula>"M4装配调试"</formula>
    </cfRule>
    <cfRule type="cellIs" priority="14093" operator="equal">
      <formula>"M3生产准备"</formula>
    </cfRule>
    <cfRule type="cellIs" dxfId="5935" priority="15517" operator="equal">
      <formula>"M2设计验证"</formula>
    </cfRule>
    <cfRule type="cellIs" dxfId="5934" priority="16941" operator="equal">
      <formula>"M1开拓立项"</formula>
    </cfRule>
  </conditionalFormatting>
  <conditionalFormatting sqref="DPQ160">
    <cfRule type="cellIs" priority="9820" operator="equal">
      <formula>"M6售后质保"</formula>
    </cfRule>
    <cfRule type="cellIs" priority="11244" operator="equal">
      <formula>"M5安装验收"</formula>
    </cfRule>
    <cfRule type="cellIs" priority="12668" operator="equal">
      <formula>"M4装配调试"</formula>
    </cfRule>
    <cfRule type="cellIs" priority="14092" operator="equal">
      <formula>"M3生产准备"</formula>
    </cfRule>
    <cfRule type="cellIs" dxfId="5933" priority="15516" operator="equal">
      <formula>"M2设计验证"</formula>
    </cfRule>
    <cfRule type="cellIs" dxfId="5932" priority="16940" operator="equal">
      <formula>"M1开拓立项"</formula>
    </cfRule>
  </conditionalFormatting>
  <conditionalFormatting sqref="DQN160">
    <cfRule type="cellIs" priority="9819" operator="equal">
      <formula>"M6售后质保"</formula>
    </cfRule>
    <cfRule type="cellIs" priority="11243" operator="equal">
      <formula>"M5安装验收"</formula>
    </cfRule>
    <cfRule type="cellIs" priority="12667" operator="equal">
      <formula>"M4装配调试"</formula>
    </cfRule>
    <cfRule type="cellIs" priority="14091" operator="equal">
      <formula>"M3生产准备"</formula>
    </cfRule>
    <cfRule type="cellIs" dxfId="5931" priority="15515" operator="equal">
      <formula>"M2设计验证"</formula>
    </cfRule>
    <cfRule type="cellIs" dxfId="5930" priority="16939" operator="equal">
      <formula>"M1开拓立项"</formula>
    </cfRule>
  </conditionalFormatting>
  <conditionalFormatting sqref="DRK160">
    <cfRule type="cellIs" priority="9818" operator="equal">
      <formula>"M6售后质保"</formula>
    </cfRule>
    <cfRule type="cellIs" priority="11242" operator="equal">
      <formula>"M5安装验收"</formula>
    </cfRule>
    <cfRule type="cellIs" priority="12666" operator="equal">
      <formula>"M4装配调试"</formula>
    </cfRule>
    <cfRule type="cellIs" priority="14090" operator="equal">
      <formula>"M3生产准备"</formula>
    </cfRule>
    <cfRule type="cellIs" dxfId="5929" priority="15514" operator="equal">
      <formula>"M2设计验证"</formula>
    </cfRule>
    <cfRule type="cellIs" dxfId="5928" priority="16938" operator="equal">
      <formula>"M1开拓立项"</formula>
    </cfRule>
  </conditionalFormatting>
  <conditionalFormatting sqref="DSH160">
    <cfRule type="cellIs" priority="9817" operator="equal">
      <formula>"M6售后质保"</formula>
    </cfRule>
    <cfRule type="cellIs" priority="11241" operator="equal">
      <formula>"M5安装验收"</formula>
    </cfRule>
    <cfRule type="cellIs" priority="12665" operator="equal">
      <formula>"M4装配调试"</formula>
    </cfRule>
    <cfRule type="cellIs" priority="14089" operator="equal">
      <formula>"M3生产准备"</formula>
    </cfRule>
    <cfRule type="cellIs" dxfId="5927" priority="15513" operator="equal">
      <formula>"M2设计验证"</formula>
    </cfRule>
    <cfRule type="cellIs" dxfId="5926" priority="16937" operator="equal">
      <formula>"M1开拓立项"</formula>
    </cfRule>
  </conditionalFormatting>
  <conditionalFormatting sqref="DTE160">
    <cfRule type="cellIs" priority="9816" operator="equal">
      <formula>"M6售后质保"</formula>
    </cfRule>
    <cfRule type="cellIs" priority="11240" operator="equal">
      <formula>"M5安装验收"</formula>
    </cfRule>
    <cfRule type="cellIs" priority="12664" operator="equal">
      <formula>"M4装配调试"</formula>
    </cfRule>
    <cfRule type="cellIs" priority="14088" operator="equal">
      <formula>"M3生产准备"</formula>
    </cfRule>
    <cfRule type="cellIs" dxfId="5925" priority="15512" operator="equal">
      <formula>"M2设计验证"</formula>
    </cfRule>
    <cfRule type="cellIs" dxfId="5924" priority="16936" operator="equal">
      <formula>"M1开拓立项"</formula>
    </cfRule>
  </conditionalFormatting>
  <conditionalFormatting sqref="DUB160">
    <cfRule type="cellIs" priority="9815" operator="equal">
      <formula>"M6售后质保"</formula>
    </cfRule>
    <cfRule type="cellIs" priority="11239" operator="equal">
      <formula>"M5安装验收"</formula>
    </cfRule>
    <cfRule type="cellIs" priority="12663" operator="equal">
      <formula>"M4装配调试"</formula>
    </cfRule>
    <cfRule type="cellIs" priority="14087" operator="equal">
      <formula>"M3生产准备"</formula>
    </cfRule>
    <cfRule type="cellIs" dxfId="5923" priority="15511" operator="equal">
      <formula>"M2设计验证"</formula>
    </cfRule>
    <cfRule type="cellIs" dxfId="5922" priority="16935" operator="equal">
      <formula>"M1开拓立项"</formula>
    </cfRule>
  </conditionalFormatting>
  <conditionalFormatting sqref="DUY160">
    <cfRule type="cellIs" priority="9814" operator="equal">
      <formula>"M6售后质保"</formula>
    </cfRule>
    <cfRule type="cellIs" priority="11238" operator="equal">
      <formula>"M5安装验收"</formula>
    </cfRule>
    <cfRule type="cellIs" priority="12662" operator="equal">
      <formula>"M4装配调试"</formula>
    </cfRule>
    <cfRule type="cellIs" priority="14086" operator="equal">
      <formula>"M3生产准备"</formula>
    </cfRule>
    <cfRule type="cellIs" dxfId="5921" priority="15510" operator="equal">
      <formula>"M2设计验证"</formula>
    </cfRule>
    <cfRule type="cellIs" dxfId="5920" priority="16934" operator="equal">
      <formula>"M1开拓立项"</formula>
    </cfRule>
  </conditionalFormatting>
  <conditionalFormatting sqref="DVV160">
    <cfRule type="cellIs" priority="9813" operator="equal">
      <formula>"M6售后质保"</formula>
    </cfRule>
    <cfRule type="cellIs" priority="11237" operator="equal">
      <formula>"M5安装验收"</formula>
    </cfRule>
    <cfRule type="cellIs" priority="12661" operator="equal">
      <formula>"M4装配调试"</formula>
    </cfRule>
    <cfRule type="cellIs" priority="14085" operator="equal">
      <formula>"M3生产准备"</formula>
    </cfRule>
    <cfRule type="cellIs" dxfId="5919" priority="15509" operator="equal">
      <formula>"M2设计验证"</formula>
    </cfRule>
    <cfRule type="cellIs" dxfId="5918" priority="16933" operator="equal">
      <formula>"M1开拓立项"</formula>
    </cfRule>
  </conditionalFormatting>
  <conditionalFormatting sqref="DWS160">
    <cfRule type="cellIs" priority="9812" operator="equal">
      <formula>"M6售后质保"</formula>
    </cfRule>
    <cfRule type="cellIs" priority="11236" operator="equal">
      <formula>"M5安装验收"</formula>
    </cfRule>
    <cfRule type="cellIs" priority="12660" operator="equal">
      <formula>"M4装配调试"</formula>
    </cfRule>
    <cfRule type="cellIs" priority="14084" operator="equal">
      <formula>"M3生产准备"</formula>
    </cfRule>
    <cfRule type="cellIs" dxfId="5917" priority="15508" operator="equal">
      <formula>"M2设计验证"</formula>
    </cfRule>
    <cfRule type="cellIs" dxfId="5916" priority="16932" operator="equal">
      <formula>"M1开拓立项"</formula>
    </cfRule>
  </conditionalFormatting>
  <conditionalFormatting sqref="DXP160">
    <cfRule type="cellIs" priority="9811" operator="equal">
      <formula>"M6售后质保"</formula>
    </cfRule>
    <cfRule type="cellIs" priority="11235" operator="equal">
      <formula>"M5安装验收"</formula>
    </cfRule>
    <cfRule type="cellIs" priority="12659" operator="equal">
      <formula>"M4装配调试"</formula>
    </cfRule>
    <cfRule type="cellIs" priority="14083" operator="equal">
      <formula>"M3生产准备"</formula>
    </cfRule>
    <cfRule type="cellIs" dxfId="5915" priority="15507" operator="equal">
      <formula>"M2设计验证"</formula>
    </cfRule>
    <cfRule type="cellIs" dxfId="5914" priority="16931" operator="equal">
      <formula>"M1开拓立项"</formula>
    </cfRule>
  </conditionalFormatting>
  <conditionalFormatting sqref="DYM160">
    <cfRule type="cellIs" priority="9810" operator="equal">
      <formula>"M6售后质保"</formula>
    </cfRule>
    <cfRule type="cellIs" priority="11234" operator="equal">
      <formula>"M5安装验收"</formula>
    </cfRule>
    <cfRule type="cellIs" priority="12658" operator="equal">
      <formula>"M4装配调试"</formula>
    </cfRule>
    <cfRule type="cellIs" priority="14082" operator="equal">
      <formula>"M3生产准备"</formula>
    </cfRule>
    <cfRule type="cellIs" dxfId="5913" priority="15506" operator="equal">
      <formula>"M2设计验证"</formula>
    </cfRule>
    <cfRule type="cellIs" dxfId="5912" priority="16930" operator="equal">
      <formula>"M1开拓立项"</formula>
    </cfRule>
  </conditionalFormatting>
  <conditionalFormatting sqref="DZJ160">
    <cfRule type="cellIs" priority="9809" operator="equal">
      <formula>"M6售后质保"</formula>
    </cfRule>
    <cfRule type="cellIs" priority="11233" operator="equal">
      <formula>"M5安装验收"</formula>
    </cfRule>
    <cfRule type="cellIs" priority="12657" operator="equal">
      <formula>"M4装配调试"</formula>
    </cfRule>
    <cfRule type="cellIs" priority="14081" operator="equal">
      <formula>"M3生产准备"</formula>
    </cfRule>
    <cfRule type="cellIs" dxfId="5911" priority="15505" operator="equal">
      <formula>"M2设计验证"</formula>
    </cfRule>
    <cfRule type="cellIs" dxfId="5910" priority="16929" operator="equal">
      <formula>"M1开拓立项"</formula>
    </cfRule>
  </conditionalFormatting>
  <conditionalFormatting sqref="EAG160">
    <cfRule type="cellIs" priority="9808" operator="equal">
      <formula>"M6售后质保"</formula>
    </cfRule>
    <cfRule type="cellIs" priority="11232" operator="equal">
      <formula>"M5安装验收"</formula>
    </cfRule>
    <cfRule type="cellIs" priority="12656" operator="equal">
      <formula>"M4装配调试"</formula>
    </cfRule>
    <cfRule type="cellIs" priority="14080" operator="equal">
      <formula>"M3生产准备"</formula>
    </cfRule>
    <cfRule type="cellIs" dxfId="5909" priority="15504" operator="equal">
      <formula>"M2设计验证"</formula>
    </cfRule>
    <cfRule type="cellIs" dxfId="5908" priority="16928" operator="equal">
      <formula>"M1开拓立项"</formula>
    </cfRule>
  </conditionalFormatting>
  <conditionalFormatting sqref="EBD160">
    <cfRule type="cellIs" priority="9807" operator="equal">
      <formula>"M6售后质保"</formula>
    </cfRule>
    <cfRule type="cellIs" priority="11231" operator="equal">
      <formula>"M5安装验收"</formula>
    </cfRule>
    <cfRule type="cellIs" priority="12655" operator="equal">
      <formula>"M4装配调试"</formula>
    </cfRule>
    <cfRule type="cellIs" priority="14079" operator="equal">
      <formula>"M3生产准备"</formula>
    </cfRule>
    <cfRule type="cellIs" dxfId="5907" priority="15503" operator="equal">
      <formula>"M2设计验证"</formula>
    </cfRule>
    <cfRule type="cellIs" dxfId="5906" priority="16927" operator="equal">
      <formula>"M1开拓立项"</formula>
    </cfRule>
  </conditionalFormatting>
  <conditionalFormatting sqref="ECA160">
    <cfRule type="cellIs" priority="9806" operator="equal">
      <formula>"M6售后质保"</formula>
    </cfRule>
    <cfRule type="cellIs" priority="11230" operator="equal">
      <formula>"M5安装验收"</formula>
    </cfRule>
    <cfRule type="cellIs" priority="12654" operator="equal">
      <formula>"M4装配调试"</formula>
    </cfRule>
    <cfRule type="cellIs" priority="14078" operator="equal">
      <formula>"M3生产准备"</formula>
    </cfRule>
    <cfRule type="cellIs" dxfId="5905" priority="15502" operator="equal">
      <formula>"M2设计验证"</formula>
    </cfRule>
    <cfRule type="cellIs" dxfId="5904" priority="16926" operator="equal">
      <formula>"M1开拓立项"</formula>
    </cfRule>
  </conditionalFormatting>
  <conditionalFormatting sqref="ECX160">
    <cfRule type="cellIs" priority="9805" operator="equal">
      <formula>"M6售后质保"</formula>
    </cfRule>
    <cfRule type="cellIs" priority="11229" operator="equal">
      <formula>"M5安装验收"</formula>
    </cfRule>
    <cfRule type="cellIs" priority="12653" operator="equal">
      <formula>"M4装配调试"</formula>
    </cfRule>
    <cfRule type="cellIs" priority="14077" operator="equal">
      <formula>"M3生产准备"</formula>
    </cfRule>
    <cfRule type="cellIs" dxfId="5903" priority="15501" operator="equal">
      <formula>"M2设计验证"</formula>
    </cfRule>
    <cfRule type="cellIs" dxfId="5902" priority="16925" operator="equal">
      <formula>"M1开拓立项"</formula>
    </cfRule>
  </conditionalFormatting>
  <conditionalFormatting sqref="EDU160">
    <cfRule type="cellIs" priority="9804" operator="equal">
      <formula>"M6售后质保"</formula>
    </cfRule>
    <cfRule type="cellIs" priority="11228" operator="equal">
      <formula>"M5安装验收"</formula>
    </cfRule>
    <cfRule type="cellIs" priority="12652" operator="equal">
      <formula>"M4装配调试"</formula>
    </cfRule>
    <cfRule type="cellIs" priority="14076" operator="equal">
      <formula>"M3生产准备"</formula>
    </cfRule>
    <cfRule type="cellIs" dxfId="5901" priority="15500" operator="equal">
      <formula>"M2设计验证"</formula>
    </cfRule>
    <cfRule type="cellIs" dxfId="5900" priority="16924" operator="equal">
      <formula>"M1开拓立项"</formula>
    </cfRule>
  </conditionalFormatting>
  <conditionalFormatting sqref="EER160">
    <cfRule type="cellIs" priority="9803" operator="equal">
      <formula>"M6售后质保"</formula>
    </cfRule>
    <cfRule type="cellIs" priority="11227" operator="equal">
      <formula>"M5安装验收"</formula>
    </cfRule>
    <cfRule type="cellIs" priority="12651" operator="equal">
      <formula>"M4装配调试"</formula>
    </cfRule>
    <cfRule type="cellIs" priority="14075" operator="equal">
      <formula>"M3生产准备"</formula>
    </cfRule>
    <cfRule type="cellIs" dxfId="5899" priority="15499" operator="equal">
      <formula>"M2设计验证"</formula>
    </cfRule>
    <cfRule type="cellIs" dxfId="5898" priority="16923" operator="equal">
      <formula>"M1开拓立项"</formula>
    </cfRule>
  </conditionalFormatting>
  <conditionalFormatting sqref="EFO160">
    <cfRule type="cellIs" priority="9802" operator="equal">
      <formula>"M6售后质保"</formula>
    </cfRule>
    <cfRule type="cellIs" priority="11226" operator="equal">
      <formula>"M5安装验收"</formula>
    </cfRule>
    <cfRule type="cellIs" priority="12650" operator="equal">
      <formula>"M4装配调试"</formula>
    </cfRule>
    <cfRule type="cellIs" priority="14074" operator="equal">
      <formula>"M3生产准备"</formula>
    </cfRule>
    <cfRule type="cellIs" dxfId="5897" priority="15498" operator="equal">
      <formula>"M2设计验证"</formula>
    </cfRule>
    <cfRule type="cellIs" dxfId="5896" priority="16922" operator="equal">
      <formula>"M1开拓立项"</formula>
    </cfRule>
  </conditionalFormatting>
  <conditionalFormatting sqref="EGL160">
    <cfRule type="cellIs" priority="9801" operator="equal">
      <formula>"M6售后质保"</formula>
    </cfRule>
    <cfRule type="cellIs" priority="11225" operator="equal">
      <formula>"M5安装验收"</formula>
    </cfRule>
    <cfRule type="cellIs" priority="12649" operator="equal">
      <formula>"M4装配调试"</formula>
    </cfRule>
    <cfRule type="cellIs" priority="14073" operator="equal">
      <formula>"M3生产准备"</formula>
    </cfRule>
    <cfRule type="cellIs" dxfId="5895" priority="15497" operator="equal">
      <formula>"M2设计验证"</formula>
    </cfRule>
    <cfRule type="cellIs" dxfId="5894" priority="16921" operator="equal">
      <formula>"M1开拓立项"</formula>
    </cfRule>
  </conditionalFormatting>
  <conditionalFormatting sqref="EHI160">
    <cfRule type="cellIs" priority="9800" operator="equal">
      <formula>"M6售后质保"</formula>
    </cfRule>
    <cfRule type="cellIs" priority="11224" operator="equal">
      <formula>"M5安装验收"</formula>
    </cfRule>
    <cfRule type="cellIs" priority="12648" operator="equal">
      <formula>"M4装配调试"</formula>
    </cfRule>
    <cfRule type="cellIs" priority="14072" operator="equal">
      <formula>"M3生产准备"</formula>
    </cfRule>
    <cfRule type="cellIs" dxfId="5893" priority="15496" operator="equal">
      <formula>"M2设计验证"</formula>
    </cfRule>
    <cfRule type="cellIs" dxfId="5892" priority="16920" operator="equal">
      <formula>"M1开拓立项"</formula>
    </cfRule>
  </conditionalFormatting>
  <conditionalFormatting sqref="EIF160">
    <cfRule type="cellIs" priority="9799" operator="equal">
      <formula>"M6售后质保"</formula>
    </cfRule>
    <cfRule type="cellIs" priority="11223" operator="equal">
      <formula>"M5安装验收"</formula>
    </cfRule>
    <cfRule type="cellIs" priority="12647" operator="equal">
      <formula>"M4装配调试"</formula>
    </cfRule>
    <cfRule type="cellIs" priority="14071" operator="equal">
      <formula>"M3生产准备"</formula>
    </cfRule>
    <cfRule type="cellIs" dxfId="5891" priority="15495" operator="equal">
      <formula>"M2设计验证"</formula>
    </cfRule>
    <cfRule type="cellIs" dxfId="5890" priority="16919" operator="equal">
      <formula>"M1开拓立项"</formula>
    </cfRule>
  </conditionalFormatting>
  <conditionalFormatting sqref="EJC160">
    <cfRule type="cellIs" priority="9798" operator="equal">
      <formula>"M6售后质保"</formula>
    </cfRule>
    <cfRule type="cellIs" priority="11222" operator="equal">
      <formula>"M5安装验收"</formula>
    </cfRule>
    <cfRule type="cellIs" priority="12646" operator="equal">
      <formula>"M4装配调试"</formula>
    </cfRule>
    <cfRule type="cellIs" priority="14070" operator="equal">
      <formula>"M3生产准备"</formula>
    </cfRule>
    <cfRule type="cellIs" dxfId="5889" priority="15494" operator="equal">
      <formula>"M2设计验证"</formula>
    </cfRule>
    <cfRule type="cellIs" dxfId="5888" priority="16918" operator="equal">
      <formula>"M1开拓立项"</formula>
    </cfRule>
  </conditionalFormatting>
  <conditionalFormatting sqref="EJZ160">
    <cfRule type="cellIs" priority="9797" operator="equal">
      <formula>"M6售后质保"</formula>
    </cfRule>
    <cfRule type="cellIs" priority="11221" operator="equal">
      <formula>"M5安装验收"</formula>
    </cfRule>
    <cfRule type="cellIs" priority="12645" operator="equal">
      <formula>"M4装配调试"</formula>
    </cfRule>
    <cfRule type="cellIs" priority="14069" operator="equal">
      <formula>"M3生产准备"</formula>
    </cfRule>
    <cfRule type="cellIs" dxfId="5887" priority="15493" operator="equal">
      <formula>"M2设计验证"</formula>
    </cfRule>
    <cfRule type="cellIs" dxfId="5886" priority="16917" operator="equal">
      <formula>"M1开拓立项"</formula>
    </cfRule>
  </conditionalFormatting>
  <conditionalFormatting sqref="EKW160">
    <cfRule type="cellIs" priority="9796" operator="equal">
      <formula>"M6售后质保"</formula>
    </cfRule>
    <cfRule type="cellIs" priority="11220" operator="equal">
      <formula>"M5安装验收"</formula>
    </cfRule>
    <cfRule type="cellIs" priority="12644" operator="equal">
      <formula>"M4装配调试"</formula>
    </cfRule>
    <cfRule type="cellIs" priority="14068" operator="equal">
      <formula>"M3生产准备"</formula>
    </cfRule>
    <cfRule type="cellIs" dxfId="5885" priority="15492" operator="equal">
      <formula>"M2设计验证"</formula>
    </cfRule>
    <cfRule type="cellIs" dxfId="5884" priority="16916" operator="equal">
      <formula>"M1开拓立项"</formula>
    </cfRule>
  </conditionalFormatting>
  <conditionalFormatting sqref="ELT160">
    <cfRule type="cellIs" priority="9795" operator="equal">
      <formula>"M6售后质保"</formula>
    </cfRule>
    <cfRule type="cellIs" priority="11219" operator="equal">
      <formula>"M5安装验收"</formula>
    </cfRule>
    <cfRule type="cellIs" priority="12643" operator="equal">
      <formula>"M4装配调试"</formula>
    </cfRule>
    <cfRule type="cellIs" priority="14067" operator="equal">
      <formula>"M3生产准备"</formula>
    </cfRule>
    <cfRule type="cellIs" dxfId="5883" priority="15491" operator="equal">
      <formula>"M2设计验证"</formula>
    </cfRule>
    <cfRule type="cellIs" dxfId="5882" priority="16915" operator="equal">
      <formula>"M1开拓立项"</formula>
    </cfRule>
  </conditionalFormatting>
  <conditionalFormatting sqref="EMQ160">
    <cfRule type="cellIs" priority="9794" operator="equal">
      <formula>"M6售后质保"</formula>
    </cfRule>
    <cfRule type="cellIs" priority="11218" operator="equal">
      <formula>"M5安装验收"</formula>
    </cfRule>
    <cfRule type="cellIs" priority="12642" operator="equal">
      <formula>"M4装配调试"</formula>
    </cfRule>
    <cfRule type="cellIs" priority="14066" operator="equal">
      <formula>"M3生产准备"</formula>
    </cfRule>
    <cfRule type="cellIs" dxfId="5881" priority="15490" operator="equal">
      <formula>"M2设计验证"</formula>
    </cfRule>
    <cfRule type="cellIs" dxfId="5880" priority="16914" operator="equal">
      <formula>"M1开拓立项"</formula>
    </cfRule>
  </conditionalFormatting>
  <conditionalFormatting sqref="ENN160">
    <cfRule type="cellIs" priority="9793" operator="equal">
      <formula>"M6售后质保"</formula>
    </cfRule>
    <cfRule type="cellIs" priority="11217" operator="equal">
      <formula>"M5安装验收"</formula>
    </cfRule>
    <cfRule type="cellIs" priority="12641" operator="equal">
      <formula>"M4装配调试"</formula>
    </cfRule>
    <cfRule type="cellIs" priority="14065" operator="equal">
      <formula>"M3生产准备"</formula>
    </cfRule>
    <cfRule type="cellIs" dxfId="5879" priority="15489" operator="equal">
      <formula>"M2设计验证"</formula>
    </cfRule>
    <cfRule type="cellIs" dxfId="5878" priority="16913" operator="equal">
      <formula>"M1开拓立项"</formula>
    </cfRule>
  </conditionalFormatting>
  <conditionalFormatting sqref="EOK160">
    <cfRule type="cellIs" priority="9792" operator="equal">
      <formula>"M6售后质保"</formula>
    </cfRule>
    <cfRule type="cellIs" priority="11216" operator="equal">
      <formula>"M5安装验收"</formula>
    </cfRule>
    <cfRule type="cellIs" priority="12640" operator="equal">
      <formula>"M4装配调试"</formula>
    </cfRule>
    <cfRule type="cellIs" priority="14064" operator="equal">
      <formula>"M3生产准备"</formula>
    </cfRule>
    <cfRule type="cellIs" dxfId="5877" priority="15488" operator="equal">
      <formula>"M2设计验证"</formula>
    </cfRule>
    <cfRule type="cellIs" dxfId="5876" priority="16912" operator="equal">
      <formula>"M1开拓立项"</formula>
    </cfRule>
  </conditionalFormatting>
  <conditionalFormatting sqref="EPH160">
    <cfRule type="cellIs" priority="9791" operator="equal">
      <formula>"M6售后质保"</formula>
    </cfRule>
    <cfRule type="cellIs" priority="11215" operator="equal">
      <formula>"M5安装验收"</formula>
    </cfRule>
    <cfRule type="cellIs" priority="12639" operator="equal">
      <formula>"M4装配调试"</formula>
    </cfRule>
    <cfRule type="cellIs" priority="14063" operator="equal">
      <formula>"M3生产准备"</formula>
    </cfRule>
    <cfRule type="cellIs" dxfId="5875" priority="15487" operator="equal">
      <formula>"M2设计验证"</formula>
    </cfRule>
    <cfRule type="cellIs" dxfId="5874" priority="16911" operator="equal">
      <formula>"M1开拓立项"</formula>
    </cfRule>
  </conditionalFormatting>
  <conditionalFormatting sqref="EQE160">
    <cfRule type="cellIs" priority="9790" operator="equal">
      <formula>"M6售后质保"</formula>
    </cfRule>
    <cfRule type="cellIs" priority="11214" operator="equal">
      <formula>"M5安装验收"</formula>
    </cfRule>
    <cfRule type="cellIs" priority="12638" operator="equal">
      <formula>"M4装配调试"</formula>
    </cfRule>
    <cfRule type="cellIs" priority="14062" operator="equal">
      <formula>"M3生产准备"</formula>
    </cfRule>
    <cfRule type="cellIs" dxfId="5873" priority="15486" operator="equal">
      <formula>"M2设计验证"</formula>
    </cfRule>
    <cfRule type="cellIs" dxfId="5872" priority="16910" operator="equal">
      <formula>"M1开拓立项"</formula>
    </cfRule>
  </conditionalFormatting>
  <conditionalFormatting sqref="ERB160">
    <cfRule type="cellIs" priority="9789" operator="equal">
      <formula>"M6售后质保"</formula>
    </cfRule>
    <cfRule type="cellIs" priority="11213" operator="equal">
      <formula>"M5安装验收"</formula>
    </cfRule>
    <cfRule type="cellIs" priority="12637" operator="equal">
      <formula>"M4装配调试"</formula>
    </cfRule>
    <cfRule type="cellIs" priority="14061" operator="equal">
      <formula>"M3生产准备"</formula>
    </cfRule>
    <cfRule type="cellIs" dxfId="5871" priority="15485" operator="equal">
      <formula>"M2设计验证"</formula>
    </cfRule>
    <cfRule type="cellIs" dxfId="5870" priority="16909" operator="equal">
      <formula>"M1开拓立项"</formula>
    </cfRule>
  </conditionalFormatting>
  <conditionalFormatting sqref="ERY160">
    <cfRule type="cellIs" priority="9788" operator="equal">
      <formula>"M6售后质保"</formula>
    </cfRule>
    <cfRule type="cellIs" priority="11212" operator="equal">
      <formula>"M5安装验收"</formula>
    </cfRule>
    <cfRule type="cellIs" priority="12636" operator="equal">
      <formula>"M4装配调试"</formula>
    </cfRule>
    <cfRule type="cellIs" priority="14060" operator="equal">
      <formula>"M3生产准备"</formula>
    </cfRule>
    <cfRule type="cellIs" dxfId="5869" priority="15484" operator="equal">
      <formula>"M2设计验证"</formula>
    </cfRule>
    <cfRule type="cellIs" dxfId="5868" priority="16908" operator="equal">
      <formula>"M1开拓立项"</formula>
    </cfRule>
  </conditionalFormatting>
  <conditionalFormatting sqref="ESV160">
    <cfRule type="cellIs" priority="9787" operator="equal">
      <formula>"M6售后质保"</formula>
    </cfRule>
    <cfRule type="cellIs" priority="11211" operator="equal">
      <formula>"M5安装验收"</formula>
    </cfRule>
    <cfRule type="cellIs" priority="12635" operator="equal">
      <formula>"M4装配调试"</formula>
    </cfRule>
    <cfRule type="cellIs" priority="14059" operator="equal">
      <formula>"M3生产准备"</formula>
    </cfRule>
    <cfRule type="cellIs" dxfId="5867" priority="15483" operator="equal">
      <formula>"M2设计验证"</formula>
    </cfRule>
    <cfRule type="cellIs" dxfId="5866" priority="16907" operator="equal">
      <formula>"M1开拓立项"</formula>
    </cfRule>
  </conditionalFormatting>
  <conditionalFormatting sqref="ETS160">
    <cfRule type="cellIs" priority="9786" operator="equal">
      <formula>"M6售后质保"</formula>
    </cfRule>
    <cfRule type="cellIs" priority="11210" operator="equal">
      <formula>"M5安装验收"</formula>
    </cfRule>
    <cfRule type="cellIs" priority="12634" operator="equal">
      <formula>"M4装配调试"</formula>
    </cfRule>
    <cfRule type="cellIs" priority="14058" operator="equal">
      <formula>"M3生产准备"</formula>
    </cfRule>
    <cfRule type="cellIs" dxfId="5865" priority="15482" operator="equal">
      <formula>"M2设计验证"</formula>
    </cfRule>
    <cfRule type="cellIs" dxfId="5864" priority="16906" operator="equal">
      <formula>"M1开拓立项"</formula>
    </cfRule>
  </conditionalFormatting>
  <conditionalFormatting sqref="EUP160">
    <cfRule type="cellIs" priority="9785" operator="equal">
      <formula>"M6售后质保"</formula>
    </cfRule>
    <cfRule type="cellIs" priority="11209" operator="equal">
      <formula>"M5安装验收"</formula>
    </cfRule>
    <cfRule type="cellIs" priority="12633" operator="equal">
      <formula>"M4装配调试"</formula>
    </cfRule>
    <cfRule type="cellIs" priority="14057" operator="equal">
      <formula>"M3生产准备"</formula>
    </cfRule>
    <cfRule type="cellIs" dxfId="5863" priority="15481" operator="equal">
      <formula>"M2设计验证"</formula>
    </cfRule>
    <cfRule type="cellIs" dxfId="5862" priority="16905" operator="equal">
      <formula>"M1开拓立项"</formula>
    </cfRule>
  </conditionalFormatting>
  <conditionalFormatting sqref="EVM160">
    <cfRule type="cellIs" priority="9784" operator="equal">
      <formula>"M6售后质保"</formula>
    </cfRule>
    <cfRule type="cellIs" priority="11208" operator="equal">
      <formula>"M5安装验收"</formula>
    </cfRule>
    <cfRule type="cellIs" priority="12632" operator="equal">
      <formula>"M4装配调试"</formula>
    </cfRule>
    <cfRule type="cellIs" priority="14056" operator="equal">
      <formula>"M3生产准备"</formula>
    </cfRule>
    <cfRule type="cellIs" dxfId="5861" priority="15480" operator="equal">
      <formula>"M2设计验证"</formula>
    </cfRule>
    <cfRule type="cellIs" dxfId="5860" priority="16904" operator="equal">
      <formula>"M1开拓立项"</formula>
    </cfRule>
  </conditionalFormatting>
  <conditionalFormatting sqref="EWJ160">
    <cfRule type="cellIs" priority="9783" operator="equal">
      <formula>"M6售后质保"</formula>
    </cfRule>
    <cfRule type="cellIs" priority="11207" operator="equal">
      <formula>"M5安装验收"</formula>
    </cfRule>
    <cfRule type="cellIs" priority="12631" operator="equal">
      <formula>"M4装配调试"</formula>
    </cfRule>
    <cfRule type="cellIs" priority="14055" operator="equal">
      <formula>"M3生产准备"</formula>
    </cfRule>
    <cfRule type="cellIs" dxfId="5859" priority="15479" operator="equal">
      <formula>"M2设计验证"</formula>
    </cfRule>
    <cfRule type="cellIs" dxfId="5858" priority="16903" operator="equal">
      <formula>"M1开拓立项"</formula>
    </cfRule>
  </conditionalFormatting>
  <conditionalFormatting sqref="EXG160">
    <cfRule type="cellIs" priority="9782" operator="equal">
      <formula>"M6售后质保"</formula>
    </cfRule>
    <cfRule type="cellIs" priority="11206" operator="equal">
      <formula>"M5安装验收"</formula>
    </cfRule>
    <cfRule type="cellIs" priority="12630" operator="equal">
      <formula>"M4装配调试"</formula>
    </cfRule>
    <cfRule type="cellIs" priority="14054" operator="equal">
      <formula>"M3生产准备"</formula>
    </cfRule>
    <cfRule type="cellIs" dxfId="5857" priority="15478" operator="equal">
      <formula>"M2设计验证"</formula>
    </cfRule>
    <cfRule type="cellIs" dxfId="5856" priority="16902" operator="equal">
      <formula>"M1开拓立项"</formula>
    </cfRule>
  </conditionalFormatting>
  <conditionalFormatting sqref="EYD160">
    <cfRule type="cellIs" priority="9781" operator="equal">
      <formula>"M6售后质保"</formula>
    </cfRule>
    <cfRule type="cellIs" priority="11205" operator="equal">
      <formula>"M5安装验收"</formula>
    </cfRule>
    <cfRule type="cellIs" priority="12629" operator="equal">
      <formula>"M4装配调试"</formula>
    </cfRule>
    <cfRule type="cellIs" priority="14053" operator="equal">
      <formula>"M3生产准备"</formula>
    </cfRule>
    <cfRule type="cellIs" dxfId="5855" priority="15477" operator="equal">
      <formula>"M2设计验证"</formula>
    </cfRule>
    <cfRule type="cellIs" dxfId="5854" priority="16901" operator="equal">
      <formula>"M1开拓立项"</formula>
    </cfRule>
  </conditionalFormatting>
  <conditionalFormatting sqref="EZA160">
    <cfRule type="cellIs" priority="9780" operator="equal">
      <formula>"M6售后质保"</formula>
    </cfRule>
    <cfRule type="cellIs" priority="11204" operator="equal">
      <formula>"M5安装验收"</formula>
    </cfRule>
    <cfRule type="cellIs" priority="12628" operator="equal">
      <formula>"M4装配调试"</formula>
    </cfRule>
    <cfRule type="cellIs" priority="14052" operator="equal">
      <formula>"M3生产准备"</formula>
    </cfRule>
    <cfRule type="cellIs" dxfId="5853" priority="15476" operator="equal">
      <formula>"M2设计验证"</formula>
    </cfRule>
    <cfRule type="cellIs" dxfId="5852" priority="16900" operator="equal">
      <formula>"M1开拓立项"</formula>
    </cfRule>
  </conditionalFormatting>
  <conditionalFormatting sqref="EZX160">
    <cfRule type="cellIs" priority="9779" operator="equal">
      <formula>"M6售后质保"</formula>
    </cfRule>
    <cfRule type="cellIs" priority="11203" operator="equal">
      <formula>"M5安装验收"</formula>
    </cfRule>
    <cfRule type="cellIs" priority="12627" operator="equal">
      <formula>"M4装配调试"</formula>
    </cfRule>
    <cfRule type="cellIs" priority="14051" operator="equal">
      <formula>"M3生产准备"</formula>
    </cfRule>
    <cfRule type="cellIs" dxfId="5851" priority="15475" operator="equal">
      <formula>"M2设计验证"</formula>
    </cfRule>
    <cfRule type="cellIs" dxfId="5850" priority="16899" operator="equal">
      <formula>"M1开拓立项"</formula>
    </cfRule>
  </conditionalFormatting>
  <conditionalFormatting sqref="FAU160">
    <cfRule type="cellIs" priority="9778" operator="equal">
      <formula>"M6售后质保"</formula>
    </cfRule>
    <cfRule type="cellIs" priority="11202" operator="equal">
      <formula>"M5安装验收"</formula>
    </cfRule>
    <cfRule type="cellIs" priority="12626" operator="equal">
      <formula>"M4装配调试"</formula>
    </cfRule>
    <cfRule type="cellIs" priority="14050" operator="equal">
      <formula>"M3生产准备"</formula>
    </cfRule>
    <cfRule type="cellIs" dxfId="5849" priority="15474" operator="equal">
      <formula>"M2设计验证"</formula>
    </cfRule>
    <cfRule type="cellIs" dxfId="5848" priority="16898" operator="equal">
      <formula>"M1开拓立项"</formula>
    </cfRule>
  </conditionalFormatting>
  <conditionalFormatting sqref="FBR160">
    <cfRule type="cellIs" priority="9777" operator="equal">
      <formula>"M6售后质保"</formula>
    </cfRule>
    <cfRule type="cellIs" priority="11201" operator="equal">
      <formula>"M5安装验收"</formula>
    </cfRule>
    <cfRule type="cellIs" priority="12625" operator="equal">
      <formula>"M4装配调试"</formula>
    </cfRule>
    <cfRule type="cellIs" priority="14049" operator="equal">
      <formula>"M3生产准备"</formula>
    </cfRule>
    <cfRule type="cellIs" dxfId="5847" priority="15473" operator="equal">
      <formula>"M2设计验证"</formula>
    </cfRule>
    <cfRule type="cellIs" dxfId="5846" priority="16897" operator="equal">
      <formula>"M1开拓立项"</formula>
    </cfRule>
  </conditionalFormatting>
  <conditionalFormatting sqref="FCO160">
    <cfRule type="cellIs" priority="9776" operator="equal">
      <formula>"M6售后质保"</formula>
    </cfRule>
    <cfRule type="cellIs" priority="11200" operator="equal">
      <formula>"M5安装验收"</formula>
    </cfRule>
    <cfRule type="cellIs" priority="12624" operator="equal">
      <formula>"M4装配调试"</formula>
    </cfRule>
    <cfRule type="cellIs" priority="14048" operator="equal">
      <formula>"M3生产准备"</formula>
    </cfRule>
    <cfRule type="cellIs" dxfId="5845" priority="15472" operator="equal">
      <formula>"M2设计验证"</formula>
    </cfRule>
    <cfRule type="cellIs" dxfId="5844" priority="16896" operator="equal">
      <formula>"M1开拓立项"</formula>
    </cfRule>
  </conditionalFormatting>
  <conditionalFormatting sqref="FDL160">
    <cfRule type="cellIs" priority="9775" operator="equal">
      <formula>"M6售后质保"</formula>
    </cfRule>
    <cfRule type="cellIs" priority="11199" operator="equal">
      <formula>"M5安装验收"</formula>
    </cfRule>
    <cfRule type="cellIs" priority="12623" operator="equal">
      <formula>"M4装配调试"</formula>
    </cfRule>
    <cfRule type="cellIs" priority="14047" operator="equal">
      <formula>"M3生产准备"</formula>
    </cfRule>
    <cfRule type="cellIs" dxfId="5843" priority="15471" operator="equal">
      <formula>"M2设计验证"</formula>
    </cfRule>
    <cfRule type="cellIs" dxfId="5842" priority="16895" operator="equal">
      <formula>"M1开拓立项"</formula>
    </cfRule>
  </conditionalFormatting>
  <conditionalFormatting sqref="FEI160">
    <cfRule type="cellIs" priority="9774" operator="equal">
      <formula>"M6售后质保"</formula>
    </cfRule>
    <cfRule type="cellIs" priority="11198" operator="equal">
      <formula>"M5安装验收"</formula>
    </cfRule>
    <cfRule type="cellIs" priority="12622" operator="equal">
      <formula>"M4装配调试"</formula>
    </cfRule>
    <cfRule type="cellIs" priority="14046" operator="equal">
      <formula>"M3生产准备"</formula>
    </cfRule>
    <cfRule type="cellIs" dxfId="5841" priority="15470" operator="equal">
      <formula>"M2设计验证"</formula>
    </cfRule>
    <cfRule type="cellIs" dxfId="5840" priority="16894" operator="equal">
      <formula>"M1开拓立项"</formula>
    </cfRule>
  </conditionalFormatting>
  <conditionalFormatting sqref="FFF160">
    <cfRule type="cellIs" priority="9773" operator="equal">
      <formula>"M6售后质保"</formula>
    </cfRule>
    <cfRule type="cellIs" priority="11197" operator="equal">
      <formula>"M5安装验收"</formula>
    </cfRule>
    <cfRule type="cellIs" priority="12621" operator="equal">
      <formula>"M4装配调试"</formula>
    </cfRule>
    <cfRule type="cellIs" priority="14045" operator="equal">
      <formula>"M3生产准备"</formula>
    </cfRule>
    <cfRule type="cellIs" dxfId="5839" priority="15469" operator="equal">
      <formula>"M2设计验证"</formula>
    </cfRule>
    <cfRule type="cellIs" dxfId="5838" priority="16893" operator="equal">
      <formula>"M1开拓立项"</formula>
    </cfRule>
  </conditionalFormatting>
  <conditionalFormatting sqref="FGC160">
    <cfRule type="cellIs" priority="9772" operator="equal">
      <formula>"M6售后质保"</formula>
    </cfRule>
    <cfRule type="cellIs" priority="11196" operator="equal">
      <formula>"M5安装验收"</formula>
    </cfRule>
    <cfRule type="cellIs" priority="12620" operator="equal">
      <formula>"M4装配调试"</formula>
    </cfRule>
    <cfRule type="cellIs" priority="14044" operator="equal">
      <formula>"M3生产准备"</formula>
    </cfRule>
    <cfRule type="cellIs" dxfId="5837" priority="15468" operator="equal">
      <formula>"M2设计验证"</formula>
    </cfRule>
    <cfRule type="cellIs" dxfId="5836" priority="16892" operator="equal">
      <formula>"M1开拓立项"</formula>
    </cfRule>
  </conditionalFormatting>
  <conditionalFormatting sqref="FGZ160">
    <cfRule type="cellIs" priority="9771" operator="equal">
      <formula>"M6售后质保"</formula>
    </cfRule>
    <cfRule type="cellIs" priority="11195" operator="equal">
      <formula>"M5安装验收"</formula>
    </cfRule>
    <cfRule type="cellIs" priority="12619" operator="equal">
      <formula>"M4装配调试"</formula>
    </cfRule>
    <cfRule type="cellIs" priority="14043" operator="equal">
      <formula>"M3生产准备"</formula>
    </cfRule>
    <cfRule type="cellIs" dxfId="5835" priority="15467" operator="equal">
      <formula>"M2设计验证"</formula>
    </cfRule>
    <cfRule type="cellIs" dxfId="5834" priority="16891" operator="equal">
      <formula>"M1开拓立项"</formula>
    </cfRule>
  </conditionalFormatting>
  <conditionalFormatting sqref="FHW160">
    <cfRule type="cellIs" priority="9770" operator="equal">
      <formula>"M6售后质保"</formula>
    </cfRule>
    <cfRule type="cellIs" priority="11194" operator="equal">
      <formula>"M5安装验收"</formula>
    </cfRule>
    <cfRule type="cellIs" priority="12618" operator="equal">
      <formula>"M4装配调试"</formula>
    </cfRule>
    <cfRule type="cellIs" priority="14042" operator="equal">
      <formula>"M3生产准备"</formula>
    </cfRule>
    <cfRule type="cellIs" dxfId="5833" priority="15466" operator="equal">
      <formula>"M2设计验证"</formula>
    </cfRule>
    <cfRule type="cellIs" dxfId="5832" priority="16890" operator="equal">
      <formula>"M1开拓立项"</formula>
    </cfRule>
  </conditionalFormatting>
  <conditionalFormatting sqref="FIT160">
    <cfRule type="cellIs" priority="9769" operator="equal">
      <formula>"M6售后质保"</formula>
    </cfRule>
    <cfRule type="cellIs" priority="11193" operator="equal">
      <formula>"M5安装验收"</formula>
    </cfRule>
    <cfRule type="cellIs" priority="12617" operator="equal">
      <formula>"M4装配调试"</formula>
    </cfRule>
    <cfRule type="cellIs" priority="14041" operator="equal">
      <formula>"M3生产准备"</formula>
    </cfRule>
    <cfRule type="cellIs" dxfId="5831" priority="15465" operator="equal">
      <formula>"M2设计验证"</formula>
    </cfRule>
    <cfRule type="cellIs" dxfId="5830" priority="16889" operator="equal">
      <formula>"M1开拓立项"</formula>
    </cfRule>
  </conditionalFormatting>
  <conditionalFormatting sqref="FJQ160">
    <cfRule type="cellIs" priority="9768" operator="equal">
      <formula>"M6售后质保"</formula>
    </cfRule>
    <cfRule type="cellIs" priority="11192" operator="equal">
      <formula>"M5安装验收"</formula>
    </cfRule>
    <cfRule type="cellIs" priority="12616" operator="equal">
      <formula>"M4装配调试"</formula>
    </cfRule>
    <cfRule type="cellIs" priority="14040" operator="equal">
      <formula>"M3生产准备"</formula>
    </cfRule>
    <cfRule type="cellIs" dxfId="5829" priority="15464" operator="equal">
      <formula>"M2设计验证"</formula>
    </cfRule>
    <cfRule type="cellIs" dxfId="5828" priority="16888" operator="equal">
      <formula>"M1开拓立项"</formula>
    </cfRule>
  </conditionalFormatting>
  <conditionalFormatting sqref="FKN160">
    <cfRule type="cellIs" priority="9767" operator="equal">
      <formula>"M6售后质保"</formula>
    </cfRule>
    <cfRule type="cellIs" priority="11191" operator="equal">
      <formula>"M5安装验收"</formula>
    </cfRule>
    <cfRule type="cellIs" priority="12615" operator="equal">
      <formula>"M4装配调试"</formula>
    </cfRule>
    <cfRule type="cellIs" priority="14039" operator="equal">
      <formula>"M3生产准备"</formula>
    </cfRule>
    <cfRule type="cellIs" dxfId="5827" priority="15463" operator="equal">
      <formula>"M2设计验证"</formula>
    </cfRule>
    <cfRule type="cellIs" dxfId="5826" priority="16887" operator="equal">
      <formula>"M1开拓立项"</formula>
    </cfRule>
  </conditionalFormatting>
  <conditionalFormatting sqref="FLK160">
    <cfRule type="cellIs" priority="9766" operator="equal">
      <formula>"M6售后质保"</formula>
    </cfRule>
    <cfRule type="cellIs" priority="11190" operator="equal">
      <formula>"M5安装验收"</formula>
    </cfRule>
    <cfRule type="cellIs" priority="12614" operator="equal">
      <formula>"M4装配调试"</formula>
    </cfRule>
    <cfRule type="cellIs" priority="14038" operator="equal">
      <formula>"M3生产准备"</formula>
    </cfRule>
    <cfRule type="cellIs" dxfId="5825" priority="15462" operator="equal">
      <formula>"M2设计验证"</formula>
    </cfRule>
    <cfRule type="cellIs" dxfId="5824" priority="16886" operator="equal">
      <formula>"M1开拓立项"</formula>
    </cfRule>
  </conditionalFormatting>
  <conditionalFormatting sqref="FMH160">
    <cfRule type="cellIs" priority="9765" operator="equal">
      <formula>"M6售后质保"</formula>
    </cfRule>
    <cfRule type="cellIs" priority="11189" operator="equal">
      <formula>"M5安装验收"</formula>
    </cfRule>
    <cfRule type="cellIs" priority="12613" operator="equal">
      <formula>"M4装配调试"</formula>
    </cfRule>
    <cfRule type="cellIs" priority="14037" operator="equal">
      <formula>"M3生产准备"</formula>
    </cfRule>
    <cfRule type="cellIs" dxfId="5823" priority="15461" operator="equal">
      <formula>"M2设计验证"</formula>
    </cfRule>
    <cfRule type="cellIs" dxfId="5822" priority="16885" operator="equal">
      <formula>"M1开拓立项"</formula>
    </cfRule>
  </conditionalFormatting>
  <conditionalFormatting sqref="FNE160">
    <cfRule type="cellIs" priority="9764" operator="equal">
      <formula>"M6售后质保"</formula>
    </cfRule>
    <cfRule type="cellIs" priority="11188" operator="equal">
      <formula>"M5安装验收"</formula>
    </cfRule>
    <cfRule type="cellIs" priority="12612" operator="equal">
      <formula>"M4装配调试"</formula>
    </cfRule>
    <cfRule type="cellIs" priority="14036" operator="equal">
      <formula>"M3生产准备"</formula>
    </cfRule>
    <cfRule type="cellIs" dxfId="5821" priority="15460" operator="equal">
      <formula>"M2设计验证"</formula>
    </cfRule>
    <cfRule type="cellIs" dxfId="5820" priority="16884" operator="equal">
      <formula>"M1开拓立项"</formula>
    </cfRule>
  </conditionalFormatting>
  <conditionalFormatting sqref="FOB160">
    <cfRule type="cellIs" priority="9763" operator="equal">
      <formula>"M6售后质保"</formula>
    </cfRule>
    <cfRule type="cellIs" priority="11187" operator="equal">
      <formula>"M5安装验收"</formula>
    </cfRule>
    <cfRule type="cellIs" priority="12611" operator="equal">
      <formula>"M4装配调试"</formula>
    </cfRule>
    <cfRule type="cellIs" priority="14035" operator="equal">
      <formula>"M3生产准备"</formula>
    </cfRule>
    <cfRule type="cellIs" dxfId="5819" priority="15459" operator="equal">
      <formula>"M2设计验证"</formula>
    </cfRule>
    <cfRule type="cellIs" dxfId="5818" priority="16883" operator="equal">
      <formula>"M1开拓立项"</formula>
    </cfRule>
  </conditionalFormatting>
  <conditionalFormatting sqref="FOY160">
    <cfRule type="cellIs" priority="9762" operator="equal">
      <formula>"M6售后质保"</formula>
    </cfRule>
    <cfRule type="cellIs" priority="11186" operator="equal">
      <formula>"M5安装验收"</formula>
    </cfRule>
    <cfRule type="cellIs" priority="12610" operator="equal">
      <formula>"M4装配调试"</formula>
    </cfRule>
    <cfRule type="cellIs" priority="14034" operator="equal">
      <formula>"M3生产准备"</formula>
    </cfRule>
    <cfRule type="cellIs" dxfId="5817" priority="15458" operator="equal">
      <formula>"M2设计验证"</formula>
    </cfRule>
    <cfRule type="cellIs" dxfId="5816" priority="16882" operator="equal">
      <formula>"M1开拓立项"</formula>
    </cfRule>
  </conditionalFormatting>
  <conditionalFormatting sqref="FPV160">
    <cfRule type="cellIs" priority="9761" operator="equal">
      <formula>"M6售后质保"</formula>
    </cfRule>
    <cfRule type="cellIs" priority="11185" operator="equal">
      <formula>"M5安装验收"</formula>
    </cfRule>
    <cfRule type="cellIs" priority="12609" operator="equal">
      <formula>"M4装配调试"</formula>
    </cfRule>
    <cfRule type="cellIs" priority="14033" operator="equal">
      <formula>"M3生产准备"</formula>
    </cfRule>
    <cfRule type="cellIs" dxfId="5815" priority="15457" operator="equal">
      <formula>"M2设计验证"</formula>
    </cfRule>
    <cfRule type="cellIs" dxfId="5814" priority="16881" operator="equal">
      <formula>"M1开拓立项"</formula>
    </cfRule>
  </conditionalFormatting>
  <conditionalFormatting sqref="FQS160">
    <cfRule type="cellIs" priority="9760" operator="equal">
      <formula>"M6售后质保"</formula>
    </cfRule>
    <cfRule type="cellIs" priority="11184" operator="equal">
      <formula>"M5安装验收"</formula>
    </cfRule>
    <cfRule type="cellIs" priority="12608" operator="equal">
      <formula>"M4装配调试"</formula>
    </cfRule>
    <cfRule type="cellIs" priority="14032" operator="equal">
      <formula>"M3生产准备"</formula>
    </cfRule>
    <cfRule type="cellIs" dxfId="5813" priority="15456" operator="equal">
      <formula>"M2设计验证"</formula>
    </cfRule>
    <cfRule type="cellIs" dxfId="5812" priority="16880" operator="equal">
      <formula>"M1开拓立项"</formula>
    </cfRule>
  </conditionalFormatting>
  <conditionalFormatting sqref="FRP160">
    <cfRule type="cellIs" priority="9759" operator="equal">
      <formula>"M6售后质保"</formula>
    </cfRule>
    <cfRule type="cellIs" priority="11183" operator="equal">
      <formula>"M5安装验收"</formula>
    </cfRule>
    <cfRule type="cellIs" priority="12607" operator="equal">
      <formula>"M4装配调试"</formula>
    </cfRule>
    <cfRule type="cellIs" priority="14031" operator="equal">
      <formula>"M3生产准备"</formula>
    </cfRule>
    <cfRule type="cellIs" dxfId="5811" priority="15455" operator="equal">
      <formula>"M2设计验证"</formula>
    </cfRule>
    <cfRule type="cellIs" dxfId="5810" priority="16879" operator="equal">
      <formula>"M1开拓立项"</formula>
    </cfRule>
  </conditionalFormatting>
  <conditionalFormatting sqref="FSM160">
    <cfRule type="cellIs" priority="9758" operator="equal">
      <formula>"M6售后质保"</formula>
    </cfRule>
    <cfRule type="cellIs" priority="11182" operator="equal">
      <formula>"M5安装验收"</formula>
    </cfRule>
    <cfRule type="cellIs" priority="12606" operator="equal">
      <formula>"M4装配调试"</formula>
    </cfRule>
    <cfRule type="cellIs" priority="14030" operator="equal">
      <formula>"M3生产准备"</formula>
    </cfRule>
    <cfRule type="cellIs" dxfId="5809" priority="15454" operator="equal">
      <formula>"M2设计验证"</formula>
    </cfRule>
    <cfRule type="cellIs" dxfId="5808" priority="16878" operator="equal">
      <formula>"M1开拓立项"</formula>
    </cfRule>
  </conditionalFormatting>
  <conditionalFormatting sqref="FTJ160">
    <cfRule type="cellIs" priority="9757" operator="equal">
      <formula>"M6售后质保"</formula>
    </cfRule>
    <cfRule type="cellIs" priority="11181" operator="equal">
      <formula>"M5安装验收"</formula>
    </cfRule>
    <cfRule type="cellIs" priority="12605" operator="equal">
      <formula>"M4装配调试"</formula>
    </cfRule>
    <cfRule type="cellIs" priority="14029" operator="equal">
      <formula>"M3生产准备"</formula>
    </cfRule>
    <cfRule type="cellIs" dxfId="5807" priority="15453" operator="equal">
      <formula>"M2设计验证"</formula>
    </cfRule>
    <cfRule type="cellIs" dxfId="5806" priority="16877" operator="equal">
      <formula>"M1开拓立项"</formula>
    </cfRule>
  </conditionalFormatting>
  <conditionalFormatting sqref="FUG160">
    <cfRule type="cellIs" priority="9756" operator="equal">
      <formula>"M6售后质保"</formula>
    </cfRule>
    <cfRule type="cellIs" priority="11180" operator="equal">
      <formula>"M5安装验收"</formula>
    </cfRule>
    <cfRule type="cellIs" priority="12604" operator="equal">
      <formula>"M4装配调试"</formula>
    </cfRule>
    <cfRule type="cellIs" priority="14028" operator="equal">
      <formula>"M3生产准备"</formula>
    </cfRule>
    <cfRule type="cellIs" dxfId="5805" priority="15452" operator="equal">
      <formula>"M2设计验证"</formula>
    </cfRule>
    <cfRule type="cellIs" dxfId="5804" priority="16876" operator="equal">
      <formula>"M1开拓立项"</formula>
    </cfRule>
  </conditionalFormatting>
  <conditionalFormatting sqref="FVD160">
    <cfRule type="cellIs" priority="9755" operator="equal">
      <formula>"M6售后质保"</formula>
    </cfRule>
    <cfRule type="cellIs" priority="11179" operator="equal">
      <formula>"M5安装验收"</formula>
    </cfRule>
    <cfRule type="cellIs" priority="12603" operator="equal">
      <formula>"M4装配调试"</formula>
    </cfRule>
    <cfRule type="cellIs" priority="14027" operator="equal">
      <formula>"M3生产准备"</formula>
    </cfRule>
    <cfRule type="cellIs" dxfId="5803" priority="15451" operator="equal">
      <formula>"M2设计验证"</formula>
    </cfRule>
    <cfRule type="cellIs" dxfId="5802" priority="16875" operator="equal">
      <formula>"M1开拓立项"</formula>
    </cfRule>
  </conditionalFormatting>
  <conditionalFormatting sqref="FWA160">
    <cfRule type="cellIs" priority="9754" operator="equal">
      <formula>"M6售后质保"</formula>
    </cfRule>
    <cfRule type="cellIs" priority="11178" operator="equal">
      <formula>"M5安装验收"</formula>
    </cfRule>
    <cfRule type="cellIs" priority="12602" operator="equal">
      <formula>"M4装配调试"</formula>
    </cfRule>
    <cfRule type="cellIs" priority="14026" operator="equal">
      <formula>"M3生产准备"</formula>
    </cfRule>
    <cfRule type="cellIs" dxfId="5801" priority="15450" operator="equal">
      <formula>"M2设计验证"</formula>
    </cfRule>
    <cfRule type="cellIs" dxfId="5800" priority="16874" operator="equal">
      <formula>"M1开拓立项"</formula>
    </cfRule>
  </conditionalFormatting>
  <conditionalFormatting sqref="FWX160">
    <cfRule type="cellIs" priority="9753" operator="equal">
      <formula>"M6售后质保"</formula>
    </cfRule>
    <cfRule type="cellIs" priority="11177" operator="equal">
      <formula>"M5安装验收"</formula>
    </cfRule>
    <cfRule type="cellIs" priority="12601" operator="equal">
      <formula>"M4装配调试"</formula>
    </cfRule>
    <cfRule type="cellIs" priority="14025" operator="equal">
      <formula>"M3生产准备"</formula>
    </cfRule>
    <cfRule type="cellIs" dxfId="5799" priority="15449" operator="equal">
      <formula>"M2设计验证"</formula>
    </cfRule>
    <cfRule type="cellIs" dxfId="5798" priority="16873" operator="equal">
      <formula>"M1开拓立项"</formula>
    </cfRule>
  </conditionalFormatting>
  <conditionalFormatting sqref="FXU160">
    <cfRule type="cellIs" priority="9752" operator="equal">
      <formula>"M6售后质保"</formula>
    </cfRule>
    <cfRule type="cellIs" priority="11176" operator="equal">
      <formula>"M5安装验收"</formula>
    </cfRule>
    <cfRule type="cellIs" priority="12600" operator="equal">
      <formula>"M4装配调试"</formula>
    </cfRule>
    <cfRule type="cellIs" priority="14024" operator="equal">
      <formula>"M3生产准备"</formula>
    </cfRule>
    <cfRule type="cellIs" dxfId="5797" priority="15448" operator="equal">
      <formula>"M2设计验证"</formula>
    </cfRule>
    <cfRule type="cellIs" dxfId="5796" priority="16872" operator="equal">
      <formula>"M1开拓立项"</formula>
    </cfRule>
  </conditionalFormatting>
  <conditionalFormatting sqref="FYR160">
    <cfRule type="cellIs" priority="9751" operator="equal">
      <formula>"M6售后质保"</formula>
    </cfRule>
    <cfRule type="cellIs" priority="11175" operator="equal">
      <formula>"M5安装验收"</formula>
    </cfRule>
    <cfRule type="cellIs" priority="12599" operator="equal">
      <formula>"M4装配调试"</formula>
    </cfRule>
    <cfRule type="cellIs" priority="14023" operator="equal">
      <formula>"M3生产准备"</formula>
    </cfRule>
    <cfRule type="cellIs" dxfId="5795" priority="15447" operator="equal">
      <formula>"M2设计验证"</formula>
    </cfRule>
    <cfRule type="cellIs" dxfId="5794" priority="16871" operator="equal">
      <formula>"M1开拓立项"</formula>
    </cfRule>
  </conditionalFormatting>
  <conditionalFormatting sqref="FZO160">
    <cfRule type="cellIs" priority="9750" operator="equal">
      <formula>"M6售后质保"</formula>
    </cfRule>
    <cfRule type="cellIs" priority="11174" operator="equal">
      <formula>"M5安装验收"</formula>
    </cfRule>
    <cfRule type="cellIs" priority="12598" operator="equal">
      <formula>"M4装配调试"</formula>
    </cfRule>
    <cfRule type="cellIs" priority="14022" operator="equal">
      <formula>"M3生产准备"</formula>
    </cfRule>
    <cfRule type="cellIs" dxfId="5793" priority="15446" operator="equal">
      <formula>"M2设计验证"</formula>
    </cfRule>
    <cfRule type="cellIs" dxfId="5792" priority="16870" operator="equal">
      <formula>"M1开拓立项"</formula>
    </cfRule>
  </conditionalFormatting>
  <conditionalFormatting sqref="GAL160">
    <cfRule type="cellIs" priority="9749" operator="equal">
      <formula>"M6售后质保"</formula>
    </cfRule>
    <cfRule type="cellIs" priority="11173" operator="equal">
      <formula>"M5安装验收"</formula>
    </cfRule>
    <cfRule type="cellIs" priority="12597" operator="equal">
      <formula>"M4装配调试"</formula>
    </cfRule>
    <cfRule type="cellIs" priority="14021" operator="equal">
      <formula>"M3生产准备"</formula>
    </cfRule>
    <cfRule type="cellIs" dxfId="5791" priority="15445" operator="equal">
      <formula>"M2设计验证"</formula>
    </cfRule>
    <cfRule type="cellIs" dxfId="5790" priority="16869" operator="equal">
      <formula>"M1开拓立项"</formula>
    </cfRule>
  </conditionalFormatting>
  <conditionalFormatting sqref="GBI160">
    <cfRule type="cellIs" priority="9748" operator="equal">
      <formula>"M6售后质保"</formula>
    </cfRule>
    <cfRule type="cellIs" priority="11172" operator="equal">
      <formula>"M5安装验收"</formula>
    </cfRule>
    <cfRule type="cellIs" priority="12596" operator="equal">
      <formula>"M4装配调试"</formula>
    </cfRule>
    <cfRule type="cellIs" priority="14020" operator="equal">
      <formula>"M3生产准备"</formula>
    </cfRule>
    <cfRule type="cellIs" dxfId="5789" priority="15444" operator="equal">
      <formula>"M2设计验证"</formula>
    </cfRule>
    <cfRule type="cellIs" dxfId="5788" priority="16868" operator="equal">
      <formula>"M1开拓立项"</formula>
    </cfRule>
  </conditionalFormatting>
  <conditionalFormatting sqref="GCF160">
    <cfRule type="cellIs" priority="9747" operator="equal">
      <formula>"M6售后质保"</formula>
    </cfRule>
    <cfRule type="cellIs" priority="11171" operator="equal">
      <formula>"M5安装验收"</formula>
    </cfRule>
    <cfRule type="cellIs" priority="12595" operator="equal">
      <formula>"M4装配调试"</formula>
    </cfRule>
    <cfRule type="cellIs" priority="14019" operator="equal">
      <formula>"M3生产准备"</formula>
    </cfRule>
    <cfRule type="cellIs" dxfId="5787" priority="15443" operator="equal">
      <formula>"M2设计验证"</formula>
    </cfRule>
    <cfRule type="cellIs" dxfId="5786" priority="16867" operator="equal">
      <formula>"M1开拓立项"</formula>
    </cfRule>
  </conditionalFormatting>
  <conditionalFormatting sqref="GDC160">
    <cfRule type="cellIs" priority="9746" operator="equal">
      <formula>"M6售后质保"</formula>
    </cfRule>
    <cfRule type="cellIs" priority="11170" operator="equal">
      <formula>"M5安装验收"</formula>
    </cfRule>
    <cfRule type="cellIs" priority="12594" operator="equal">
      <formula>"M4装配调试"</formula>
    </cfRule>
    <cfRule type="cellIs" priority="14018" operator="equal">
      <formula>"M3生产准备"</formula>
    </cfRule>
    <cfRule type="cellIs" dxfId="5785" priority="15442" operator="equal">
      <formula>"M2设计验证"</formula>
    </cfRule>
    <cfRule type="cellIs" dxfId="5784" priority="16866" operator="equal">
      <formula>"M1开拓立项"</formula>
    </cfRule>
  </conditionalFormatting>
  <conditionalFormatting sqref="GDZ160">
    <cfRule type="cellIs" priority="9745" operator="equal">
      <formula>"M6售后质保"</formula>
    </cfRule>
    <cfRule type="cellIs" priority="11169" operator="equal">
      <formula>"M5安装验收"</formula>
    </cfRule>
    <cfRule type="cellIs" priority="12593" operator="equal">
      <formula>"M4装配调试"</formula>
    </cfRule>
    <cfRule type="cellIs" priority="14017" operator="equal">
      <formula>"M3生产准备"</formula>
    </cfRule>
    <cfRule type="cellIs" dxfId="5783" priority="15441" operator="equal">
      <formula>"M2设计验证"</formula>
    </cfRule>
    <cfRule type="cellIs" dxfId="5782" priority="16865" operator="equal">
      <formula>"M1开拓立项"</formula>
    </cfRule>
  </conditionalFormatting>
  <conditionalFormatting sqref="GEW160">
    <cfRule type="cellIs" priority="9744" operator="equal">
      <formula>"M6售后质保"</formula>
    </cfRule>
    <cfRule type="cellIs" priority="11168" operator="equal">
      <formula>"M5安装验收"</formula>
    </cfRule>
    <cfRule type="cellIs" priority="12592" operator="equal">
      <formula>"M4装配调试"</formula>
    </cfRule>
    <cfRule type="cellIs" priority="14016" operator="equal">
      <formula>"M3生产准备"</formula>
    </cfRule>
    <cfRule type="cellIs" dxfId="5781" priority="15440" operator="equal">
      <formula>"M2设计验证"</formula>
    </cfRule>
    <cfRule type="cellIs" dxfId="5780" priority="16864" operator="equal">
      <formula>"M1开拓立项"</formula>
    </cfRule>
  </conditionalFormatting>
  <conditionalFormatting sqref="GFT160">
    <cfRule type="cellIs" priority="9743" operator="equal">
      <formula>"M6售后质保"</formula>
    </cfRule>
    <cfRule type="cellIs" priority="11167" operator="equal">
      <formula>"M5安装验收"</formula>
    </cfRule>
    <cfRule type="cellIs" priority="12591" operator="equal">
      <formula>"M4装配调试"</formula>
    </cfRule>
    <cfRule type="cellIs" priority="14015" operator="equal">
      <formula>"M3生产准备"</formula>
    </cfRule>
    <cfRule type="cellIs" dxfId="5779" priority="15439" operator="equal">
      <formula>"M2设计验证"</formula>
    </cfRule>
    <cfRule type="cellIs" dxfId="5778" priority="16863" operator="equal">
      <formula>"M1开拓立项"</formula>
    </cfRule>
  </conditionalFormatting>
  <conditionalFormatting sqref="GGQ160">
    <cfRule type="cellIs" priority="9742" operator="equal">
      <formula>"M6售后质保"</formula>
    </cfRule>
    <cfRule type="cellIs" priority="11166" operator="equal">
      <formula>"M5安装验收"</formula>
    </cfRule>
    <cfRule type="cellIs" priority="12590" operator="equal">
      <formula>"M4装配调试"</formula>
    </cfRule>
    <cfRule type="cellIs" priority="14014" operator="equal">
      <formula>"M3生产准备"</formula>
    </cfRule>
    <cfRule type="cellIs" dxfId="5777" priority="15438" operator="equal">
      <formula>"M2设计验证"</formula>
    </cfRule>
    <cfRule type="cellIs" dxfId="5776" priority="16862" operator="equal">
      <formula>"M1开拓立项"</formula>
    </cfRule>
  </conditionalFormatting>
  <conditionalFormatting sqref="GHN160">
    <cfRule type="cellIs" priority="9741" operator="equal">
      <formula>"M6售后质保"</formula>
    </cfRule>
    <cfRule type="cellIs" priority="11165" operator="equal">
      <formula>"M5安装验收"</formula>
    </cfRule>
    <cfRule type="cellIs" priority="12589" operator="equal">
      <formula>"M4装配调试"</formula>
    </cfRule>
    <cfRule type="cellIs" priority="14013" operator="equal">
      <formula>"M3生产准备"</formula>
    </cfRule>
    <cfRule type="cellIs" dxfId="5775" priority="15437" operator="equal">
      <formula>"M2设计验证"</formula>
    </cfRule>
    <cfRule type="cellIs" dxfId="5774" priority="16861" operator="equal">
      <formula>"M1开拓立项"</formula>
    </cfRule>
  </conditionalFormatting>
  <conditionalFormatting sqref="GIK160">
    <cfRule type="cellIs" priority="9740" operator="equal">
      <formula>"M6售后质保"</formula>
    </cfRule>
    <cfRule type="cellIs" priority="11164" operator="equal">
      <formula>"M5安装验收"</formula>
    </cfRule>
    <cfRule type="cellIs" priority="12588" operator="equal">
      <formula>"M4装配调试"</formula>
    </cfRule>
    <cfRule type="cellIs" priority="14012" operator="equal">
      <formula>"M3生产准备"</formula>
    </cfRule>
    <cfRule type="cellIs" dxfId="5773" priority="15436" operator="equal">
      <formula>"M2设计验证"</formula>
    </cfRule>
    <cfRule type="cellIs" dxfId="5772" priority="16860" operator="equal">
      <formula>"M1开拓立项"</formula>
    </cfRule>
  </conditionalFormatting>
  <conditionalFormatting sqref="GJH160">
    <cfRule type="cellIs" priority="9739" operator="equal">
      <formula>"M6售后质保"</formula>
    </cfRule>
    <cfRule type="cellIs" priority="11163" operator="equal">
      <formula>"M5安装验收"</formula>
    </cfRule>
    <cfRule type="cellIs" priority="12587" operator="equal">
      <formula>"M4装配调试"</formula>
    </cfRule>
    <cfRule type="cellIs" priority="14011" operator="equal">
      <formula>"M3生产准备"</formula>
    </cfRule>
    <cfRule type="cellIs" dxfId="5771" priority="15435" operator="equal">
      <formula>"M2设计验证"</formula>
    </cfRule>
    <cfRule type="cellIs" dxfId="5770" priority="16859" operator="equal">
      <formula>"M1开拓立项"</formula>
    </cfRule>
  </conditionalFormatting>
  <conditionalFormatting sqref="GKE160">
    <cfRule type="cellIs" priority="9738" operator="equal">
      <formula>"M6售后质保"</formula>
    </cfRule>
    <cfRule type="cellIs" priority="11162" operator="equal">
      <formula>"M5安装验收"</formula>
    </cfRule>
    <cfRule type="cellIs" priority="12586" operator="equal">
      <formula>"M4装配调试"</formula>
    </cfRule>
    <cfRule type="cellIs" priority="14010" operator="equal">
      <formula>"M3生产准备"</formula>
    </cfRule>
    <cfRule type="cellIs" dxfId="5769" priority="15434" operator="equal">
      <formula>"M2设计验证"</formula>
    </cfRule>
    <cfRule type="cellIs" dxfId="5768" priority="16858" operator="equal">
      <formula>"M1开拓立项"</formula>
    </cfRule>
  </conditionalFormatting>
  <conditionalFormatting sqref="GLB160">
    <cfRule type="cellIs" priority="9737" operator="equal">
      <formula>"M6售后质保"</formula>
    </cfRule>
    <cfRule type="cellIs" priority="11161" operator="equal">
      <formula>"M5安装验收"</formula>
    </cfRule>
    <cfRule type="cellIs" priority="12585" operator="equal">
      <formula>"M4装配调试"</formula>
    </cfRule>
    <cfRule type="cellIs" priority="14009" operator="equal">
      <formula>"M3生产准备"</formula>
    </cfRule>
    <cfRule type="cellIs" dxfId="5767" priority="15433" operator="equal">
      <formula>"M2设计验证"</formula>
    </cfRule>
    <cfRule type="cellIs" dxfId="5766" priority="16857" operator="equal">
      <formula>"M1开拓立项"</formula>
    </cfRule>
  </conditionalFormatting>
  <conditionalFormatting sqref="GLY160">
    <cfRule type="cellIs" priority="9736" operator="equal">
      <formula>"M6售后质保"</formula>
    </cfRule>
    <cfRule type="cellIs" priority="11160" operator="equal">
      <formula>"M5安装验收"</formula>
    </cfRule>
    <cfRule type="cellIs" priority="12584" operator="equal">
      <formula>"M4装配调试"</formula>
    </cfRule>
    <cfRule type="cellIs" priority="14008" operator="equal">
      <formula>"M3生产准备"</formula>
    </cfRule>
    <cfRule type="cellIs" dxfId="5765" priority="15432" operator="equal">
      <formula>"M2设计验证"</formula>
    </cfRule>
    <cfRule type="cellIs" dxfId="5764" priority="16856" operator="equal">
      <formula>"M1开拓立项"</formula>
    </cfRule>
  </conditionalFormatting>
  <conditionalFormatting sqref="GMV160">
    <cfRule type="cellIs" priority="9735" operator="equal">
      <formula>"M6售后质保"</formula>
    </cfRule>
    <cfRule type="cellIs" priority="11159" operator="equal">
      <formula>"M5安装验收"</formula>
    </cfRule>
    <cfRule type="cellIs" priority="12583" operator="equal">
      <formula>"M4装配调试"</formula>
    </cfRule>
    <cfRule type="cellIs" priority="14007" operator="equal">
      <formula>"M3生产准备"</formula>
    </cfRule>
    <cfRule type="cellIs" dxfId="5763" priority="15431" operator="equal">
      <formula>"M2设计验证"</formula>
    </cfRule>
    <cfRule type="cellIs" dxfId="5762" priority="16855" operator="equal">
      <formula>"M1开拓立项"</formula>
    </cfRule>
  </conditionalFormatting>
  <conditionalFormatting sqref="GNS160">
    <cfRule type="cellIs" priority="9734" operator="equal">
      <formula>"M6售后质保"</formula>
    </cfRule>
    <cfRule type="cellIs" priority="11158" operator="equal">
      <formula>"M5安装验收"</formula>
    </cfRule>
    <cfRule type="cellIs" priority="12582" operator="equal">
      <formula>"M4装配调试"</formula>
    </cfRule>
    <cfRule type="cellIs" priority="14006" operator="equal">
      <formula>"M3生产准备"</formula>
    </cfRule>
    <cfRule type="cellIs" dxfId="5761" priority="15430" operator="equal">
      <formula>"M2设计验证"</formula>
    </cfRule>
    <cfRule type="cellIs" dxfId="5760" priority="16854" operator="equal">
      <formula>"M1开拓立项"</formula>
    </cfRule>
  </conditionalFormatting>
  <conditionalFormatting sqref="GOP160">
    <cfRule type="cellIs" priority="9733" operator="equal">
      <formula>"M6售后质保"</formula>
    </cfRule>
    <cfRule type="cellIs" priority="11157" operator="equal">
      <formula>"M5安装验收"</formula>
    </cfRule>
    <cfRule type="cellIs" priority="12581" operator="equal">
      <formula>"M4装配调试"</formula>
    </cfRule>
    <cfRule type="cellIs" priority="14005" operator="equal">
      <formula>"M3生产准备"</formula>
    </cfRule>
    <cfRule type="cellIs" dxfId="5759" priority="15429" operator="equal">
      <formula>"M2设计验证"</formula>
    </cfRule>
    <cfRule type="cellIs" dxfId="5758" priority="16853" operator="equal">
      <formula>"M1开拓立项"</formula>
    </cfRule>
  </conditionalFormatting>
  <conditionalFormatting sqref="GPM160">
    <cfRule type="cellIs" priority="9732" operator="equal">
      <formula>"M6售后质保"</formula>
    </cfRule>
    <cfRule type="cellIs" priority="11156" operator="equal">
      <formula>"M5安装验收"</formula>
    </cfRule>
    <cfRule type="cellIs" priority="12580" operator="equal">
      <formula>"M4装配调试"</formula>
    </cfRule>
    <cfRule type="cellIs" priority="14004" operator="equal">
      <formula>"M3生产准备"</formula>
    </cfRule>
    <cfRule type="cellIs" dxfId="5757" priority="15428" operator="equal">
      <formula>"M2设计验证"</formula>
    </cfRule>
    <cfRule type="cellIs" dxfId="5756" priority="16852" operator="equal">
      <formula>"M1开拓立项"</formula>
    </cfRule>
  </conditionalFormatting>
  <conditionalFormatting sqref="GQJ160">
    <cfRule type="cellIs" priority="9731" operator="equal">
      <formula>"M6售后质保"</formula>
    </cfRule>
    <cfRule type="cellIs" priority="11155" operator="equal">
      <formula>"M5安装验收"</formula>
    </cfRule>
    <cfRule type="cellIs" priority="12579" operator="equal">
      <formula>"M4装配调试"</formula>
    </cfRule>
    <cfRule type="cellIs" priority="14003" operator="equal">
      <formula>"M3生产准备"</formula>
    </cfRule>
    <cfRule type="cellIs" dxfId="5755" priority="15427" operator="equal">
      <formula>"M2设计验证"</formula>
    </cfRule>
    <cfRule type="cellIs" dxfId="5754" priority="16851" operator="equal">
      <formula>"M1开拓立项"</formula>
    </cfRule>
  </conditionalFormatting>
  <conditionalFormatting sqref="GRG160">
    <cfRule type="cellIs" priority="9730" operator="equal">
      <formula>"M6售后质保"</formula>
    </cfRule>
    <cfRule type="cellIs" priority="11154" operator="equal">
      <formula>"M5安装验收"</formula>
    </cfRule>
    <cfRule type="cellIs" priority="12578" operator="equal">
      <formula>"M4装配调试"</formula>
    </cfRule>
    <cfRule type="cellIs" priority="14002" operator="equal">
      <formula>"M3生产准备"</formula>
    </cfRule>
    <cfRule type="cellIs" dxfId="5753" priority="15426" operator="equal">
      <formula>"M2设计验证"</formula>
    </cfRule>
    <cfRule type="cellIs" dxfId="5752" priority="16850" operator="equal">
      <formula>"M1开拓立项"</formula>
    </cfRule>
  </conditionalFormatting>
  <conditionalFormatting sqref="GSD160">
    <cfRule type="cellIs" priority="9729" operator="equal">
      <formula>"M6售后质保"</formula>
    </cfRule>
    <cfRule type="cellIs" priority="11153" operator="equal">
      <formula>"M5安装验收"</formula>
    </cfRule>
    <cfRule type="cellIs" priority="12577" operator="equal">
      <formula>"M4装配调试"</formula>
    </cfRule>
    <cfRule type="cellIs" priority="14001" operator="equal">
      <formula>"M3生产准备"</formula>
    </cfRule>
    <cfRule type="cellIs" dxfId="5751" priority="15425" operator="equal">
      <formula>"M2设计验证"</formula>
    </cfRule>
    <cfRule type="cellIs" dxfId="5750" priority="16849" operator="equal">
      <formula>"M1开拓立项"</formula>
    </cfRule>
  </conditionalFormatting>
  <conditionalFormatting sqref="GTA160">
    <cfRule type="cellIs" priority="9728" operator="equal">
      <formula>"M6售后质保"</formula>
    </cfRule>
    <cfRule type="cellIs" priority="11152" operator="equal">
      <formula>"M5安装验收"</formula>
    </cfRule>
    <cfRule type="cellIs" priority="12576" operator="equal">
      <formula>"M4装配调试"</formula>
    </cfRule>
    <cfRule type="cellIs" priority="14000" operator="equal">
      <formula>"M3生产准备"</formula>
    </cfRule>
    <cfRule type="cellIs" dxfId="5749" priority="15424" operator="equal">
      <formula>"M2设计验证"</formula>
    </cfRule>
    <cfRule type="cellIs" dxfId="5748" priority="16848" operator="equal">
      <formula>"M1开拓立项"</formula>
    </cfRule>
  </conditionalFormatting>
  <conditionalFormatting sqref="GTX160">
    <cfRule type="cellIs" priority="9727" operator="equal">
      <formula>"M6售后质保"</formula>
    </cfRule>
    <cfRule type="cellIs" priority="11151" operator="equal">
      <formula>"M5安装验收"</formula>
    </cfRule>
    <cfRule type="cellIs" priority="12575" operator="equal">
      <formula>"M4装配调试"</formula>
    </cfRule>
    <cfRule type="cellIs" priority="13999" operator="equal">
      <formula>"M3生产准备"</formula>
    </cfRule>
    <cfRule type="cellIs" dxfId="5747" priority="15423" operator="equal">
      <formula>"M2设计验证"</formula>
    </cfRule>
    <cfRule type="cellIs" dxfId="5746" priority="16847" operator="equal">
      <formula>"M1开拓立项"</formula>
    </cfRule>
  </conditionalFormatting>
  <conditionalFormatting sqref="GUU160">
    <cfRule type="cellIs" priority="9726" operator="equal">
      <formula>"M6售后质保"</formula>
    </cfRule>
    <cfRule type="cellIs" priority="11150" operator="equal">
      <formula>"M5安装验收"</formula>
    </cfRule>
    <cfRule type="cellIs" priority="12574" operator="equal">
      <formula>"M4装配调试"</formula>
    </cfRule>
    <cfRule type="cellIs" priority="13998" operator="equal">
      <formula>"M3生产准备"</formula>
    </cfRule>
    <cfRule type="cellIs" dxfId="5745" priority="15422" operator="equal">
      <formula>"M2设计验证"</formula>
    </cfRule>
    <cfRule type="cellIs" dxfId="5744" priority="16846" operator="equal">
      <formula>"M1开拓立项"</formula>
    </cfRule>
  </conditionalFormatting>
  <conditionalFormatting sqref="GVR160">
    <cfRule type="cellIs" priority="9725" operator="equal">
      <formula>"M6售后质保"</formula>
    </cfRule>
    <cfRule type="cellIs" priority="11149" operator="equal">
      <formula>"M5安装验收"</formula>
    </cfRule>
    <cfRule type="cellIs" priority="12573" operator="equal">
      <formula>"M4装配调试"</formula>
    </cfRule>
    <cfRule type="cellIs" priority="13997" operator="equal">
      <formula>"M3生产准备"</formula>
    </cfRule>
    <cfRule type="cellIs" dxfId="5743" priority="15421" operator="equal">
      <formula>"M2设计验证"</formula>
    </cfRule>
    <cfRule type="cellIs" dxfId="5742" priority="16845" operator="equal">
      <formula>"M1开拓立项"</formula>
    </cfRule>
  </conditionalFormatting>
  <conditionalFormatting sqref="GWO160">
    <cfRule type="cellIs" priority="9724" operator="equal">
      <formula>"M6售后质保"</formula>
    </cfRule>
    <cfRule type="cellIs" priority="11148" operator="equal">
      <formula>"M5安装验收"</formula>
    </cfRule>
    <cfRule type="cellIs" priority="12572" operator="equal">
      <formula>"M4装配调试"</formula>
    </cfRule>
    <cfRule type="cellIs" priority="13996" operator="equal">
      <formula>"M3生产准备"</formula>
    </cfRule>
    <cfRule type="cellIs" dxfId="5741" priority="15420" operator="equal">
      <formula>"M2设计验证"</formula>
    </cfRule>
    <cfRule type="cellIs" dxfId="5740" priority="16844" operator="equal">
      <formula>"M1开拓立项"</formula>
    </cfRule>
  </conditionalFormatting>
  <conditionalFormatting sqref="GXL160">
    <cfRule type="cellIs" priority="9723" operator="equal">
      <formula>"M6售后质保"</formula>
    </cfRule>
    <cfRule type="cellIs" priority="11147" operator="equal">
      <formula>"M5安装验收"</formula>
    </cfRule>
    <cfRule type="cellIs" priority="12571" operator="equal">
      <formula>"M4装配调试"</formula>
    </cfRule>
    <cfRule type="cellIs" priority="13995" operator="equal">
      <formula>"M3生产准备"</formula>
    </cfRule>
    <cfRule type="cellIs" dxfId="5739" priority="15419" operator="equal">
      <formula>"M2设计验证"</formula>
    </cfRule>
    <cfRule type="cellIs" dxfId="5738" priority="16843" operator="equal">
      <formula>"M1开拓立项"</formula>
    </cfRule>
  </conditionalFormatting>
  <conditionalFormatting sqref="GYI160">
    <cfRule type="cellIs" priority="9722" operator="equal">
      <formula>"M6售后质保"</formula>
    </cfRule>
    <cfRule type="cellIs" priority="11146" operator="equal">
      <formula>"M5安装验收"</formula>
    </cfRule>
    <cfRule type="cellIs" priority="12570" operator="equal">
      <formula>"M4装配调试"</formula>
    </cfRule>
    <cfRule type="cellIs" priority="13994" operator="equal">
      <formula>"M3生产准备"</formula>
    </cfRule>
    <cfRule type="cellIs" dxfId="5737" priority="15418" operator="equal">
      <formula>"M2设计验证"</formula>
    </cfRule>
    <cfRule type="cellIs" dxfId="5736" priority="16842" operator="equal">
      <formula>"M1开拓立项"</formula>
    </cfRule>
  </conditionalFormatting>
  <conditionalFormatting sqref="GZF160">
    <cfRule type="cellIs" priority="9721" operator="equal">
      <formula>"M6售后质保"</formula>
    </cfRule>
    <cfRule type="cellIs" priority="11145" operator="equal">
      <formula>"M5安装验收"</formula>
    </cfRule>
    <cfRule type="cellIs" priority="12569" operator="equal">
      <formula>"M4装配调试"</formula>
    </cfRule>
    <cfRule type="cellIs" priority="13993" operator="equal">
      <formula>"M3生产准备"</formula>
    </cfRule>
    <cfRule type="cellIs" dxfId="5735" priority="15417" operator="equal">
      <formula>"M2设计验证"</formula>
    </cfRule>
    <cfRule type="cellIs" dxfId="5734" priority="16841" operator="equal">
      <formula>"M1开拓立项"</formula>
    </cfRule>
  </conditionalFormatting>
  <conditionalFormatting sqref="HAC160">
    <cfRule type="cellIs" priority="9720" operator="equal">
      <formula>"M6售后质保"</formula>
    </cfRule>
    <cfRule type="cellIs" priority="11144" operator="equal">
      <formula>"M5安装验收"</formula>
    </cfRule>
    <cfRule type="cellIs" priority="12568" operator="equal">
      <formula>"M4装配调试"</formula>
    </cfRule>
    <cfRule type="cellIs" priority="13992" operator="equal">
      <formula>"M3生产准备"</formula>
    </cfRule>
    <cfRule type="cellIs" dxfId="5733" priority="15416" operator="equal">
      <formula>"M2设计验证"</formula>
    </cfRule>
    <cfRule type="cellIs" dxfId="5732" priority="16840" operator="equal">
      <formula>"M1开拓立项"</formula>
    </cfRule>
  </conditionalFormatting>
  <conditionalFormatting sqref="HAZ160">
    <cfRule type="cellIs" priority="9719" operator="equal">
      <formula>"M6售后质保"</formula>
    </cfRule>
    <cfRule type="cellIs" priority="11143" operator="equal">
      <formula>"M5安装验收"</formula>
    </cfRule>
    <cfRule type="cellIs" priority="12567" operator="equal">
      <formula>"M4装配调试"</formula>
    </cfRule>
    <cfRule type="cellIs" priority="13991" operator="equal">
      <formula>"M3生产准备"</formula>
    </cfRule>
    <cfRule type="cellIs" dxfId="5731" priority="15415" operator="equal">
      <formula>"M2设计验证"</formula>
    </cfRule>
    <cfRule type="cellIs" dxfId="5730" priority="16839" operator="equal">
      <formula>"M1开拓立项"</formula>
    </cfRule>
  </conditionalFormatting>
  <conditionalFormatting sqref="HBW160">
    <cfRule type="cellIs" priority="9718" operator="equal">
      <formula>"M6售后质保"</formula>
    </cfRule>
    <cfRule type="cellIs" priority="11142" operator="equal">
      <formula>"M5安装验收"</formula>
    </cfRule>
    <cfRule type="cellIs" priority="12566" operator="equal">
      <formula>"M4装配调试"</formula>
    </cfRule>
    <cfRule type="cellIs" priority="13990" operator="equal">
      <formula>"M3生产准备"</formula>
    </cfRule>
    <cfRule type="cellIs" dxfId="5729" priority="15414" operator="equal">
      <formula>"M2设计验证"</formula>
    </cfRule>
    <cfRule type="cellIs" dxfId="5728" priority="16838" operator="equal">
      <formula>"M1开拓立项"</formula>
    </cfRule>
  </conditionalFormatting>
  <conditionalFormatting sqref="HCT160">
    <cfRule type="cellIs" priority="9717" operator="equal">
      <formula>"M6售后质保"</formula>
    </cfRule>
    <cfRule type="cellIs" priority="11141" operator="equal">
      <formula>"M5安装验收"</formula>
    </cfRule>
    <cfRule type="cellIs" priority="12565" operator="equal">
      <formula>"M4装配调试"</formula>
    </cfRule>
    <cfRule type="cellIs" priority="13989" operator="equal">
      <formula>"M3生产准备"</formula>
    </cfRule>
    <cfRule type="cellIs" dxfId="5727" priority="15413" operator="equal">
      <formula>"M2设计验证"</formula>
    </cfRule>
    <cfRule type="cellIs" dxfId="5726" priority="16837" operator="equal">
      <formula>"M1开拓立项"</formula>
    </cfRule>
  </conditionalFormatting>
  <conditionalFormatting sqref="HDQ160">
    <cfRule type="cellIs" priority="9716" operator="equal">
      <formula>"M6售后质保"</formula>
    </cfRule>
    <cfRule type="cellIs" priority="11140" operator="equal">
      <formula>"M5安装验收"</formula>
    </cfRule>
    <cfRule type="cellIs" priority="12564" operator="equal">
      <formula>"M4装配调试"</formula>
    </cfRule>
    <cfRule type="cellIs" priority="13988" operator="equal">
      <formula>"M3生产准备"</formula>
    </cfRule>
    <cfRule type="cellIs" dxfId="5725" priority="15412" operator="equal">
      <formula>"M2设计验证"</formula>
    </cfRule>
    <cfRule type="cellIs" dxfId="5724" priority="16836" operator="equal">
      <formula>"M1开拓立项"</formula>
    </cfRule>
  </conditionalFormatting>
  <conditionalFormatting sqref="HEN160">
    <cfRule type="cellIs" priority="9715" operator="equal">
      <formula>"M6售后质保"</formula>
    </cfRule>
    <cfRule type="cellIs" priority="11139" operator="equal">
      <formula>"M5安装验收"</formula>
    </cfRule>
    <cfRule type="cellIs" priority="12563" operator="equal">
      <formula>"M4装配调试"</formula>
    </cfRule>
    <cfRule type="cellIs" priority="13987" operator="equal">
      <formula>"M3生产准备"</formula>
    </cfRule>
    <cfRule type="cellIs" dxfId="5723" priority="15411" operator="equal">
      <formula>"M2设计验证"</formula>
    </cfRule>
    <cfRule type="cellIs" dxfId="5722" priority="16835" operator="equal">
      <formula>"M1开拓立项"</formula>
    </cfRule>
  </conditionalFormatting>
  <conditionalFormatting sqref="HFK160">
    <cfRule type="cellIs" priority="9714" operator="equal">
      <formula>"M6售后质保"</formula>
    </cfRule>
    <cfRule type="cellIs" priority="11138" operator="equal">
      <formula>"M5安装验收"</formula>
    </cfRule>
    <cfRule type="cellIs" priority="12562" operator="equal">
      <formula>"M4装配调试"</formula>
    </cfRule>
    <cfRule type="cellIs" priority="13986" operator="equal">
      <formula>"M3生产准备"</formula>
    </cfRule>
    <cfRule type="cellIs" dxfId="5721" priority="15410" operator="equal">
      <formula>"M2设计验证"</formula>
    </cfRule>
    <cfRule type="cellIs" dxfId="5720" priority="16834" operator="equal">
      <formula>"M1开拓立项"</formula>
    </cfRule>
  </conditionalFormatting>
  <conditionalFormatting sqref="HGH160">
    <cfRule type="cellIs" priority="9713" operator="equal">
      <formula>"M6售后质保"</formula>
    </cfRule>
    <cfRule type="cellIs" priority="11137" operator="equal">
      <formula>"M5安装验收"</formula>
    </cfRule>
    <cfRule type="cellIs" priority="12561" operator="equal">
      <formula>"M4装配调试"</formula>
    </cfRule>
    <cfRule type="cellIs" priority="13985" operator="equal">
      <formula>"M3生产准备"</formula>
    </cfRule>
    <cfRule type="cellIs" dxfId="5719" priority="15409" operator="equal">
      <formula>"M2设计验证"</formula>
    </cfRule>
    <cfRule type="cellIs" dxfId="5718" priority="16833" operator="equal">
      <formula>"M1开拓立项"</formula>
    </cfRule>
  </conditionalFormatting>
  <conditionalFormatting sqref="HHE160">
    <cfRule type="cellIs" priority="9712" operator="equal">
      <formula>"M6售后质保"</formula>
    </cfRule>
    <cfRule type="cellIs" priority="11136" operator="equal">
      <formula>"M5安装验收"</formula>
    </cfRule>
    <cfRule type="cellIs" priority="12560" operator="equal">
      <formula>"M4装配调试"</formula>
    </cfRule>
    <cfRule type="cellIs" priority="13984" operator="equal">
      <formula>"M3生产准备"</formula>
    </cfRule>
    <cfRule type="cellIs" dxfId="5717" priority="15408" operator="equal">
      <formula>"M2设计验证"</formula>
    </cfRule>
    <cfRule type="cellIs" dxfId="5716" priority="16832" operator="equal">
      <formula>"M1开拓立项"</formula>
    </cfRule>
  </conditionalFormatting>
  <conditionalFormatting sqref="HIB160">
    <cfRule type="cellIs" priority="9711" operator="equal">
      <formula>"M6售后质保"</formula>
    </cfRule>
    <cfRule type="cellIs" priority="11135" operator="equal">
      <formula>"M5安装验收"</formula>
    </cfRule>
    <cfRule type="cellIs" priority="12559" operator="equal">
      <formula>"M4装配调试"</formula>
    </cfRule>
    <cfRule type="cellIs" priority="13983" operator="equal">
      <formula>"M3生产准备"</formula>
    </cfRule>
    <cfRule type="cellIs" dxfId="5715" priority="15407" operator="equal">
      <formula>"M2设计验证"</formula>
    </cfRule>
    <cfRule type="cellIs" dxfId="5714" priority="16831" operator="equal">
      <formula>"M1开拓立项"</formula>
    </cfRule>
  </conditionalFormatting>
  <conditionalFormatting sqref="HIY160">
    <cfRule type="cellIs" priority="9710" operator="equal">
      <formula>"M6售后质保"</formula>
    </cfRule>
    <cfRule type="cellIs" priority="11134" operator="equal">
      <formula>"M5安装验收"</formula>
    </cfRule>
    <cfRule type="cellIs" priority="12558" operator="equal">
      <formula>"M4装配调试"</formula>
    </cfRule>
    <cfRule type="cellIs" priority="13982" operator="equal">
      <formula>"M3生产准备"</formula>
    </cfRule>
    <cfRule type="cellIs" dxfId="5713" priority="15406" operator="equal">
      <formula>"M2设计验证"</formula>
    </cfRule>
    <cfRule type="cellIs" dxfId="5712" priority="16830" operator="equal">
      <formula>"M1开拓立项"</formula>
    </cfRule>
  </conditionalFormatting>
  <conditionalFormatting sqref="HJV160">
    <cfRule type="cellIs" priority="9709" operator="equal">
      <formula>"M6售后质保"</formula>
    </cfRule>
    <cfRule type="cellIs" priority="11133" operator="equal">
      <formula>"M5安装验收"</formula>
    </cfRule>
    <cfRule type="cellIs" priority="12557" operator="equal">
      <formula>"M4装配调试"</formula>
    </cfRule>
    <cfRule type="cellIs" priority="13981" operator="equal">
      <formula>"M3生产准备"</formula>
    </cfRule>
    <cfRule type="cellIs" dxfId="5711" priority="15405" operator="equal">
      <formula>"M2设计验证"</formula>
    </cfRule>
    <cfRule type="cellIs" dxfId="5710" priority="16829" operator="equal">
      <formula>"M1开拓立项"</formula>
    </cfRule>
  </conditionalFormatting>
  <conditionalFormatting sqref="HKS160">
    <cfRule type="cellIs" priority="9708" operator="equal">
      <formula>"M6售后质保"</formula>
    </cfRule>
    <cfRule type="cellIs" priority="11132" operator="equal">
      <formula>"M5安装验收"</formula>
    </cfRule>
    <cfRule type="cellIs" priority="12556" operator="equal">
      <formula>"M4装配调试"</formula>
    </cfRule>
    <cfRule type="cellIs" priority="13980" operator="equal">
      <formula>"M3生产准备"</formula>
    </cfRule>
    <cfRule type="cellIs" dxfId="5709" priority="15404" operator="equal">
      <formula>"M2设计验证"</formula>
    </cfRule>
    <cfRule type="cellIs" dxfId="5708" priority="16828" operator="equal">
      <formula>"M1开拓立项"</formula>
    </cfRule>
  </conditionalFormatting>
  <conditionalFormatting sqref="HLP160">
    <cfRule type="cellIs" priority="9707" operator="equal">
      <formula>"M6售后质保"</formula>
    </cfRule>
    <cfRule type="cellIs" priority="11131" operator="equal">
      <formula>"M5安装验收"</formula>
    </cfRule>
    <cfRule type="cellIs" priority="12555" operator="equal">
      <formula>"M4装配调试"</formula>
    </cfRule>
    <cfRule type="cellIs" priority="13979" operator="equal">
      <formula>"M3生产准备"</formula>
    </cfRule>
    <cfRule type="cellIs" dxfId="5707" priority="15403" operator="equal">
      <formula>"M2设计验证"</formula>
    </cfRule>
    <cfRule type="cellIs" dxfId="5706" priority="16827" operator="equal">
      <formula>"M1开拓立项"</formula>
    </cfRule>
  </conditionalFormatting>
  <conditionalFormatting sqref="HMM160">
    <cfRule type="cellIs" priority="9706" operator="equal">
      <formula>"M6售后质保"</formula>
    </cfRule>
    <cfRule type="cellIs" priority="11130" operator="equal">
      <formula>"M5安装验收"</formula>
    </cfRule>
    <cfRule type="cellIs" priority="12554" operator="equal">
      <formula>"M4装配调试"</formula>
    </cfRule>
    <cfRule type="cellIs" priority="13978" operator="equal">
      <formula>"M3生产准备"</formula>
    </cfRule>
    <cfRule type="cellIs" dxfId="5705" priority="15402" operator="equal">
      <formula>"M2设计验证"</formula>
    </cfRule>
    <cfRule type="cellIs" dxfId="5704" priority="16826" operator="equal">
      <formula>"M1开拓立项"</formula>
    </cfRule>
  </conditionalFormatting>
  <conditionalFormatting sqref="HNJ160">
    <cfRule type="cellIs" priority="9705" operator="equal">
      <formula>"M6售后质保"</formula>
    </cfRule>
    <cfRule type="cellIs" priority="11129" operator="equal">
      <formula>"M5安装验收"</formula>
    </cfRule>
    <cfRule type="cellIs" priority="12553" operator="equal">
      <formula>"M4装配调试"</formula>
    </cfRule>
    <cfRule type="cellIs" priority="13977" operator="equal">
      <formula>"M3生产准备"</formula>
    </cfRule>
    <cfRule type="cellIs" dxfId="5703" priority="15401" operator="equal">
      <formula>"M2设计验证"</formula>
    </cfRule>
    <cfRule type="cellIs" dxfId="5702" priority="16825" operator="equal">
      <formula>"M1开拓立项"</formula>
    </cfRule>
  </conditionalFormatting>
  <conditionalFormatting sqref="HOG160">
    <cfRule type="cellIs" priority="9704" operator="equal">
      <formula>"M6售后质保"</formula>
    </cfRule>
    <cfRule type="cellIs" priority="11128" operator="equal">
      <formula>"M5安装验收"</formula>
    </cfRule>
    <cfRule type="cellIs" priority="12552" operator="equal">
      <formula>"M4装配调试"</formula>
    </cfRule>
    <cfRule type="cellIs" priority="13976" operator="equal">
      <formula>"M3生产准备"</formula>
    </cfRule>
    <cfRule type="cellIs" dxfId="5701" priority="15400" operator="equal">
      <formula>"M2设计验证"</formula>
    </cfRule>
    <cfRule type="cellIs" dxfId="5700" priority="16824" operator="equal">
      <formula>"M1开拓立项"</formula>
    </cfRule>
  </conditionalFormatting>
  <conditionalFormatting sqref="HPD160">
    <cfRule type="cellIs" priority="9703" operator="equal">
      <formula>"M6售后质保"</formula>
    </cfRule>
    <cfRule type="cellIs" priority="11127" operator="equal">
      <formula>"M5安装验收"</formula>
    </cfRule>
    <cfRule type="cellIs" priority="12551" operator="equal">
      <formula>"M4装配调试"</formula>
    </cfRule>
    <cfRule type="cellIs" priority="13975" operator="equal">
      <formula>"M3生产准备"</formula>
    </cfRule>
    <cfRule type="cellIs" dxfId="5699" priority="15399" operator="equal">
      <formula>"M2设计验证"</formula>
    </cfRule>
    <cfRule type="cellIs" dxfId="5698" priority="16823" operator="equal">
      <formula>"M1开拓立项"</formula>
    </cfRule>
  </conditionalFormatting>
  <conditionalFormatting sqref="HQA160">
    <cfRule type="cellIs" priority="9702" operator="equal">
      <formula>"M6售后质保"</formula>
    </cfRule>
    <cfRule type="cellIs" priority="11126" operator="equal">
      <formula>"M5安装验收"</formula>
    </cfRule>
    <cfRule type="cellIs" priority="12550" operator="equal">
      <formula>"M4装配调试"</formula>
    </cfRule>
    <cfRule type="cellIs" priority="13974" operator="equal">
      <formula>"M3生产准备"</formula>
    </cfRule>
    <cfRule type="cellIs" dxfId="5697" priority="15398" operator="equal">
      <formula>"M2设计验证"</formula>
    </cfRule>
    <cfRule type="cellIs" dxfId="5696" priority="16822" operator="equal">
      <formula>"M1开拓立项"</formula>
    </cfRule>
  </conditionalFormatting>
  <conditionalFormatting sqref="HQX160">
    <cfRule type="cellIs" priority="9701" operator="equal">
      <formula>"M6售后质保"</formula>
    </cfRule>
    <cfRule type="cellIs" priority="11125" operator="equal">
      <formula>"M5安装验收"</formula>
    </cfRule>
    <cfRule type="cellIs" priority="12549" operator="equal">
      <formula>"M4装配调试"</formula>
    </cfRule>
    <cfRule type="cellIs" priority="13973" operator="equal">
      <formula>"M3生产准备"</formula>
    </cfRule>
    <cfRule type="cellIs" dxfId="5695" priority="15397" operator="equal">
      <formula>"M2设计验证"</formula>
    </cfRule>
    <cfRule type="cellIs" dxfId="5694" priority="16821" operator="equal">
      <formula>"M1开拓立项"</formula>
    </cfRule>
  </conditionalFormatting>
  <conditionalFormatting sqref="HRU160">
    <cfRule type="cellIs" priority="9700" operator="equal">
      <formula>"M6售后质保"</formula>
    </cfRule>
    <cfRule type="cellIs" priority="11124" operator="equal">
      <formula>"M5安装验收"</formula>
    </cfRule>
    <cfRule type="cellIs" priority="12548" operator="equal">
      <formula>"M4装配调试"</formula>
    </cfRule>
    <cfRule type="cellIs" priority="13972" operator="equal">
      <formula>"M3生产准备"</formula>
    </cfRule>
    <cfRule type="cellIs" dxfId="5693" priority="15396" operator="equal">
      <formula>"M2设计验证"</formula>
    </cfRule>
    <cfRule type="cellIs" dxfId="5692" priority="16820" operator="equal">
      <formula>"M1开拓立项"</formula>
    </cfRule>
  </conditionalFormatting>
  <conditionalFormatting sqref="HSR160">
    <cfRule type="cellIs" priority="9699" operator="equal">
      <formula>"M6售后质保"</formula>
    </cfRule>
    <cfRule type="cellIs" priority="11123" operator="equal">
      <formula>"M5安装验收"</formula>
    </cfRule>
    <cfRule type="cellIs" priority="12547" operator="equal">
      <formula>"M4装配调试"</formula>
    </cfRule>
    <cfRule type="cellIs" priority="13971" operator="equal">
      <formula>"M3生产准备"</formula>
    </cfRule>
    <cfRule type="cellIs" dxfId="5691" priority="15395" operator="equal">
      <formula>"M2设计验证"</formula>
    </cfRule>
    <cfRule type="cellIs" dxfId="5690" priority="16819" operator="equal">
      <formula>"M1开拓立项"</formula>
    </cfRule>
  </conditionalFormatting>
  <conditionalFormatting sqref="HTO160">
    <cfRule type="cellIs" priority="9698" operator="equal">
      <formula>"M6售后质保"</formula>
    </cfRule>
    <cfRule type="cellIs" priority="11122" operator="equal">
      <formula>"M5安装验收"</formula>
    </cfRule>
    <cfRule type="cellIs" priority="12546" operator="equal">
      <formula>"M4装配调试"</formula>
    </cfRule>
    <cfRule type="cellIs" priority="13970" operator="equal">
      <formula>"M3生产准备"</formula>
    </cfRule>
    <cfRule type="cellIs" dxfId="5689" priority="15394" operator="equal">
      <formula>"M2设计验证"</formula>
    </cfRule>
    <cfRule type="cellIs" dxfId="5688" priority="16818" operator="equal">
      <formula>"M1开拓立项"</formula>
    </cfRule>
  </conditionalFormatting>
  <conditionalFormatting sqref="HUL160">
    <cfRule type="cellIs" priority="9697" operator="equal">
      <formula>"M6售后质保"</formula>
    </cfRule>
    <cfRule type="cellIs" priority="11121" operator="equal">
      <formula>"M5安装验收"</formula>
    </cfRule>
    <cfRule type="cellIs" priority="12545" operator="equal">
      <formula>"M4装配调试"</formula>
    </cfRule>
    <cfRule type="cellIs" priority="13969" operator="equal">
      <formula>"M3生产准备"</formula>
    </cfRule>
    <cfRule type="cellIs" dxfId="5687" priority="15393" operator="equal">
      <formula>"M2设计验证"</formula>
    </cfRule>
    <cfRule type="cellIs" dxfId="5686" priority="16817" operator="equal">
      <formula>"M1开拓立项"</formula>
    </cfRule>
  </conditionalFormatting>
  <conditionalFormatting sqref="HVI160">
    <cfRule type="cellIs" priority="9696" operator="equal">
      <formula>"M6售后质保"</formula>
    </cfRule>
    <cfRule type="cellIs" priority="11120" operator="equal">
      <formula>"M5安装验收"</formula>
    </cfRule>
    <cfRule type="cellIs" priority="12544" operator="equal">
      <formula>"M4装配调试"</formula>
    </cfRule>
    <cfRule type="cellIs" priority="13968" operator="equal">
      <formula>"M3生产准备"</formula>
    </cfRule>
    <cfRule type="cellIs" dxfId="5685" priority="15392" operator="equal">
      <formula>"M2设计验证"</formula>
    </cfRule>
    <cfRule type="cellIs" dxfId="5684" priority="16816" operator="equal">
      <formula>"M1开拓立项"</formula>
    </cfRule>
  </conditionalFormatting>
  <conditionalFormatting sqref="HWF160">
    <cfRule type="cellIs" priority="9695" operator="equal">
      <formula>"M6售后质保"</formula>
    </cfRule>
    <cfRule type="cellIs" priority="11119" operator="equal">
      <formula>"M5安装验收"</formula>
    </cfRule>
    <cfRule type="cellIs" priority="12543" operator="equal">
      <formula>"M4装配调试"</formula>
    </cfRule>
    <cfRule type="cellIs" priority="13967" operator="equal">
      <formula>"M3生产准备"</formula>
    </cfRule>
    <cfRule type="cellIs" dxfId="5683" priority="15391" operator="equal">
      <formula>"M2设计验证"</formula>
    </cfRule>
    <cfRule type="cellIs" dxfId="5682" priority="16815" operator="equal">
      <formula>"M1开拓立项"</formula>
    </cfRule>
  </conditionalFormatting>
  <conditionalFormatting sqref="HXC160">
    <cfRule type="cellIs" priority="9694" operator="equal">
      <formula>"M6售后质保"</formula>
    </cfRule>
    <cfRule type="cellIs" priority="11118" operator="equal">
      <formula>"M5安装验收"</formula>
    </cfRule>
    <cfRule type="cellIs" priority="12542" operator="equal">
      <formula>"M4装配调试"</formula>
    </cfRule>
    <cfRule type="cellIs" priority="13966" operator="equal">
      <formula>"M3生产准备"</formula>
    </cfRule>
    <cfRule type="cellIs" dxfId="5681" priority="15390" operator="equal">
      <formula>"M2设计验证"</formula>
    </cfRule>
    <cfRule type="cellIs" dxfId="5680" priority="16814" operator="equal">
      <formula>"M1开拓立项"</formula>
    </cfRule>
  </conditionalFormatting>
  <conditionalFormatting sqref="HXZ160">
    <cfRule type="cellIs" priority="9693" operator="equal">
      <formula>"M6售后质保"</formula>
    </cfRule>
    <cfRule type="cellIs" priority="11117" operator="equal">
      <formula>"M5安装验收"</formula>
    </cfRule>
    <cfRule type="cellIs" priority="12541" operator="equal">
      <formula>"M4装配调试"</formula>
    </cfRule>
    <cfRule type="cellIs" priority="13965" operator="equal">
      <formula>"M3生产准备"</formula>
    </cfRule>
    <cfRule type="cellIs" dxfId="5679" priority="15389" operator="equal">
      <formula>"M2设计验证"</formula>
    </cfRule>
    <cfRule type="cellIs" dxfId="5678" priority="16813" operator="equal">
      <formula>"M1开拓立项"</formula>
    </cfRule>
  </conditionalFormatting>
  <conditionalFormatting sqref="HYW160">
    <cfRule type="cellIs" priority="9692" operator="equal">
      <formula>"M6售后质保"</formula>
    </cfRule>
    <cfRule type="cellIs" priority="11116" operator="equal">
      <formula>"M5安装验收"</formula>
    </cfRule>
    <cfRule type="cellIs" priority="12540" operator="equal">
      <formula>"M4装配调试"</formula>
    </cfRule>
    <cfRule type="cellIs" priority="13964" operator="equal">
      <formula>"M3生产准备"</formula>
    </cfRule>
    <cfRule type="cellIs" dxfId="5677" priority="15388" operator="equal">
      <formula>"M2设计验证"</formula>
    </cfRule>
    <cfRule type="cellIs" dxfId="5676" priority="16812" operator="equal">
      <formula>"M1开拓立项"</formula>
    </cfRule>
  </conditionalFormatting>
  <conditionalFormatting sqref="HZT160">
    <cfRule type="cellIs" priority="9691" operator="equal">
      <formula>"M6售后质保"</formula>
    </cfRule>
    <cfRule type="cellIs" priority="11115" operator="equal">
      <formula>"M5安装验收"</formula>
    </cfRule>
    <cfRule type="cellIs" priority="12539" operator="equal">
      <formula>"M4装配调试"</formula>
    </cfRule>
    <cfRule type="cellIs" priority="13963" operator="equal">
      <formula>"M3生产准备"</formula>
    </cfRule>
    <cfRule type="cellIs" dxfId="5675" priority="15387" operator="equal">
      <formula>"M2设计验证"</formula>
    </cfRule>
    <cfRule type="cellIs" dxfId="5674" priority="16811" operator="equal">
      <formula>"M1开拓立项"</formula>
    </cfRule>
  </conditionalFormatting>
  <conditionalFormatting sqref="IAQ160">
    <cfRule type="cellIs" priority="9690" operator="equal">
      <formula>"M6售后质保"</formula>
    </cfRule>
    <cfRule type="cellIs" priority="11114" operator="equal">
      <formula>"M5安装验收"</formula>
    </cfRule>
    <cfRule type="cellIs" priority="12538" operator="equal">
      <formula>"M4装配调试"</formula>
    </cfRule>
    <cfRule type="cellIs" priority="13962" operator="equal">
      <formula>"M3生产准备"</formula>
    </cfRule>
    <cfRule type="cellIs" dxfId="5673" priority="15386" operator="equal">
      <formula>"M2设计验证"</formula>
    </cfRule>
    <cfRule type="cellIs" dxfId="5672" priority="16810" operator="equal">
      <formula>"M1开拓立项"</formula>
    </cfRule>
  </conditionalFormatting>
  <conditionalFormatting sqref="IBN160">
    <cfRule type="cellIs" priority="9689" operator="equal">
      <formula>"M6售后质保"</formula>
    </cfRule>
    <cfRule type="cellIs" priority="11113" operator="equal">
      <formula>"M5安装验收"</formula>
    </cfRule>
    <cfRule type="cellIs" priority="12537" operator="equal">
      <formula>"M4装配调试"</formula>
    </cfRule>
    <cfRule type="cellIs" priority="13961" operator="equal">
      <formula>"M3生产准备"</formula>
    </cfRule>
    <cfRule type="cellIs" dxfId="5671" priority="15385" operator="equal">
      <formula>"M2设计验证"</formula>
    </cfRule>
    <cfRule type="cellIs" dxfId="5670" priority="16809" operator="equal">
      <formula>"M1开拓立项"</formula>
    </cfRule>
  </conditionalFormatting>
  <conditionalFormatting sqref="ICK160">
    <cfRule type="cellIs" priority="9688" operator="equal">
      <formula>"M6售后质保"</formula>
    </cfRule>
    <cfRule type="cellIs" priority="11112" operator="equal">
      <formula>"M5安装验收"</formula>
    </cfRule>
    <cfRule type="cellIs" priority="12536" operator="equal">
      <formula>"M4装配调试"</formula>
    </cfRule>
    <cfRule type="cellIs" priority="13960" operator="equal">
      <formula>"M3生产准备"</formula>
    </cfRule>
    <cfRule type="cellIs" dxfId="5669" priority="15384" operator="equal">
      <formula>"M2设计验证"</formula>
    </cfRule>
    <cfRule type="cellIs" dxfId="5668" priority="16808" operator="equal">
      <formula>"M1开拓立项"</formula>
    </cfRule>
  </conditionalFormatting>
  <conditionalFormatting sqref="IDH160">
    <cfRule type="cellIs" priority="9687" operator="equal">
      <formula>"M6售后质保"</formula>
    </cfRule>
    <cfRule type="cellIs" priority="11111" operator="equal">
      <formula>"M5安装验收"</formula>
    </cfRule>
    <cfRule type="cellIs" priority="12535" operator="equal">
      <formula>"M4装配调试"</formula>
    </cfRule>
    <cfRule type="cellIs" priority="13959" operator="equal">
      <formula>"M3生产准备"</formula>
    </cfRule>
    <cfRule type="cellIs" dxfId="5667" priority="15383" operator="equal">
      <formula>"M2设计验证"</formula>
    </cfRule>
    <cfRule type="cellIs" dxfId="5666" priority="16807" operator="equal">
      <formula>"M1开拓立项"</formula>
    </cfRule>
  </conditionalFormatting>
  <conditionalFormatting sqref="IEE160">
    <cfRule type="cellIs" priority="9686" operator="equal">
      <formula>"M6售后质保"</formula>
    </cfRule>
    <cfRule type="cellIs" priority="11110" operator="equal">
      <formula>"M5安装验收"</formula>
    </cfRule>
    <cfRule type="cellIs" priority="12534" operator="equal">
      <formula>"M4装配调试"</formula>
    </cfRule>
    <cfRule type="cellIs" priority="13958" operator="equal">
      <formula>"M3生产准备"</formula>
    </cfRule>
    <cfRule type="cellIs" dxfId="5665" priority="15382" operator="equal">
      <formula>"M2设计验证"</formula>
    </cfRule>
    <cfRule type="cellIs" dxfId="5664" priority="16806" operator="equal">
      <formula>"M1开拓立项"</formula>
    </cfRule>
  </conditionalFormatting>
  <conditionalFormatting sqref="IFB160">
    <cfRule type="cellIs" priority="9685" operator="equal">
      <formula>"M6售后质保"</formula>
    </cfRule>
    <cfRule type="cellIs" priority="11109" operator="equal">
      <formula>"M5安装验收"</formula>
    </cfRule>
    <cfRule type="cellIs" priority="12533" operator="equal">
      <formula>"M4装配调试"</formula>
    </cfRule>
    <cfRule type="cellIs" priority="13957" operator="equal">
      <formula>"M3生产准备"</formula>
    </cfRule>
    <cfRule type="cellIs" dxfId="5663" priority="15381" operator="equal">
      <formula>"M2设计验证"</formula>
    </cfRule>
    <cfRule type="cellIs" dxfId="5662" priority="16805" operator="equal">
      <formula>"M1开拓立项"</formula>
    </cfRule>
  </conditionalFormatting>
  <conditionalFormatting sqref="IFY160">
    <cfRule type="cellIs" priority="9684" operator="equal">
      <formula>"M6售后质保"</formula>
    </cfRule>
    <cfRule type="cellIs" priority="11108" operator="equal">
      <formula>"M5安装验收"</formula>
    </cfRule>
    <cfRule type="cellIs" priority="12532" operator="equal">
      <formula>"M4装配调试"</formula>
    </cfRule>
    <cfRule type="cellIs" priority="13956" operator="equal">
      <formula>"M3生产准备"</formula>
    </cfRule>
    <cfRule type="cellIs" dxfId="5661" priority="15380" operator="equal">
      <formula>"M2设计验证"</formula>
    </cfRule>
    <cfRule type="cellIs" dxfId="5660" priority="16804" operator="equal">
      <formula>"M1开拓立项"</formula>
    </cfRule>
  </conditionalFormatting>
  <conditionalFormatting sqref="IGV160">
    <cfRule type="cellIs" priority="9683" operator="equal">
      <formula>"M6售后质保"</formula>
    </cfRule>
    <cfRule type="cellIs" priority="11107" operator="equal">
      <formula>"M5安装验收"</formula>
    </cfRule>
    <cfRule type="cellIs" priority="12531" operator="equal">
      <formula>"M4装配调试"</formula>
    </cfRule>
    <cfRule type="cellIs" priority="13955" operator="equal">
      <formula>"M3生产准备"</formula>
    </cfRule>
    <cfRule type="cellIs" dxfId="5659" priority="15379" operator="equal">
      <formula>"M2设计验证"</formula>
    </cfRule>
    <cfRule type="cellIs" dxfId="5658" priority="16803" operator="equal">
      <formula>"M1开拓立项"</formula>
    </cfRule>
  </conditionalFormatting>
  <conditionalFormatting sqref="IHS160">
    <cfRule type="cellIs" priority="9682" operator="equal">
      <formula>"M6售后质保"</formula>
    </cfRule>
    <cfRule type="cellIs" priority="11106" operator="equal">
      <formula>"M5安装验收"</formula>
    </cfRule>
    <cfRule type="cellIs" priority="12530" operator="equal">
      <formula>"M4装配调试"</formula>
    </cfRule>
    <cfRule type="cellIs" priority="13954" operator="equal">
      <formula>"M3生产准备"</formula>
    </cfRule>
    <cfRule type="cellIs" dxfId="5657" priority="15378" operator="equal">
      <formula>"M2设计验证"</formula>
    </cfRule>
    <cfRule type="cellIs" dxfId="5656" priority="16802" operator="equal">
      <formula>"M1开拓立项"</formula>
    </cfRule>
  </conditionalFormatting>
  <conditionalFormatting sqref="IIP160">
    <cfRule type="cellIs" priority="9681" operator="equal">
      <formula>"M6售后质保"</formula>
    </cfRule>
    <cfRule type="cellIs" priority="11105" operator="equal">
      <formula>"M5安装验收"</formula>
    </cfRule>
    <cfRule type="cellIs" priority="12529" operator="equal">
      <formula>"M4装配调试"</formula>
    </cfRule>
    <cfRule type="cellIs" priority="13953" operator="equal">
      <formula>"M3生产准备"</formula>
    </cfRule>
    <cfRule type="cellIs" dxfId="5655" priority="15377" operator="equal">
      <formula>"M2设计验证"</formula>
    </cfRule>
    <cfRule type="cellIs" dxfId="5654" priority="16801" operator="equal">
      <formula>"M1开拓立项"</formula>
    </cfRule>
  </conditionalFormatting>
  <conditionalFormatting sqref="IJM160">
    <cfRule type="cellIs" priority="9680" operator="equal">
      <formula>"M6售后质保"</formula>
    </cfRule>
    <cfRule type="cellIs" priority="11104" operator="equal">
      <formula>"M5安装验收"</formula>
    </cfRule>
    <cfRule type="cellIs" priority="12528" operator="equal">
      <formula>"M4装配调试"</formula>
    </cfRule>
    <cfRule type="cellIs" priority="13952" operator="equal">
      <formula>"M3生产准备"</formula>
    </cfRule>
    <cfRule type="cellIs" dxfId="5653" priority="15376" operator="equal">
      <formula>"M2设计验证"</formula>
    </cfRule>
    <cfRule type="cellIs" dxfId="5652" priority="16800" operator="equal">
      <formula>"M1开拓立项"</formula>
    </cfRule>
  </conditionalFormatting>
  <conditionalFormatting sqref="IKJ160">
    <cfRule type="cellIs" priority="9679" operator="equal">
      <formula>"M6售后质保"</formula>
    </cfRule>
    <cfRule type="cellIs" priority="11103" operator="equal">
      <formula>"M5安装验收"</formula>
    </cfRule>
    <cfRule type="cellIs" priority="12527" operator="equal">
      <formula>"M4装配调试"</formula>
    </cfRule>
    <cfRule type="cellIs" priority="13951" operator="equal">
      <formula>"M3生产准备"</formula>
    </cfRule>
    <cfRule type="cellIs" dxfId="5651" priority="15375" operator="equal">
      <formula>"M2设计验证"</formula>
    </cfRule>
    <cfRule type="cellIs" dxfId="5650" priority="16799" operator="equal">
      <formula>"M1开拓立项"</formula>
    </cfRule>
  </conditionalFormatting>
  <conditionalFormatting sqref="ILG160">
    <cfRule type="cellIs" priority="9678" operator="equal">
      <formula>"M6售后质保"</formula>
    </cfRule>
    <cfRule type="cellIs" priority="11102" operator="equal">
      <formula>"M5安装验收"</formula>
    </cfRule>
    <cfRule type="cellIs" priority="12526" operator="equal">
      <formula>"M4装配调试"</formula>
    </cfRule>
    <cfRule type="cellIs" priority="13950" operator="equal">
      <formula>"M3生产准备"</formula>
    </cfRule>
    <cfRule type="cellIs" dxfId="5649" priority="15374" operator="equal">
      <formula>"M2设计验证"</formula>
    </cfRule>
    <cfRule type="cellIs" dxfId="5648" priority="16798" operator="equal">
      <formula>"M1开拓立项"</formula>
    </cfRule>
  </conditionalFormatting>
  <conditionalFormatting sqref="IMD160">
    <cfRule type="cellIs" priority="9677" operator="equal">
      <formula>"M6售后质保"</formula>
    </cfRule>
    <cfRule type="cellIs" priority="11101" operator="equal">
      <formula>"M5安装验收"</formula>
    </cfRule>
    <cfRule type="cellIs" priority="12525" operator="equal">
      <formula>"M4装配调试"</formula>
    </cfRule>
    <cfRule type="cellIs" priority="13949" operator="equal">
      <formula>"M3生产准备"</formula>
    </cfRule>
    <cfRule type="cellIs" dxfId="5647" priority="15373" operator="equal">
      <formula>"M2设计验证"</formula>
    </cfRule>
    <cfRule type="cellIs" dxfId="5646" priority="16797" operator="equal">
      <formula>"M1开拓立项"</formula>
    </cfRule>
  </conditionalFormatting>
  <conditionalFormatting sqref="INA160">
    <cfRule type="cellIs" priority="9676" operator="equal">
      <formula>"M6售后质保"</formula>
    </cfRule>
    <cfRule type="cellIs" priority="11100" operator="equal">
      <formula>"M5安装验收"</formula>
    </cfRule>
    <cfRule type="cellIs" priority="12524" operator="equal">
      <formula>"M4装配调试"</formula>
    </cfRule>
    <cfRule type="cellIs" priority="13948" operator="equal">
      <formula>"M3生产准备"</formula>
    </cfRule>
    <cfRule type="cellIs" dxfId="5645" priority="15372" operator="equal">
      <formula>"M2设计验证"</formula>
    </cfRule>
    <cfRule type="cellIs" dxfId="5644" priority="16796" operator="equal">
      <formula>"M1开拓立项"</formula>
    </cfRule>
  </conditionalFormatting>
  <conditionalFormatting sqref="INX160">
    <cfRule type="cellIs" priority="9675" operator="equal">
      <formula>"M6售后质保"</formula>
    </cfRule>
    <cfRule type="cellIs" priority="11099" operator="equal">
      <formula>"M5安装验收"</formula>
    </cfRule>
    <cfRule type="cellIs" priority="12523" operator="equal">
      <formula>"M4装配调试"</formula>
    </cfRule>
    <cfRule type="cellIs" priority="13947" operator="equal">
      <formula>"M3生产准备"</formula>
    </cfRule>
    <cfRule type="cellIs" dxfId="5643" priority="15371" operator="equal">
      <formula>"M2设计验证"</formula>
    </cfRule>
    <cfRule type="cellIs" dxfId="5642" priority="16795" operator="equal">
      <formula>"M1开拓立项"</formula>
    </cfRule>
  </conditionalFormatting>
  <conditionalFormatting sqref="IOU160">
    <cfRule type="cellIs" priority="9674" operator="equal">
      <formula>"M6售后质保"</formula>
    </cfRule>
    <cfRule type="cellIs" priority="11098" operator="equal">
      <formula>"M5安装验收"</formula>
    </cfRule>
    <cfRule type="cellIs" priority="12522" operator="equal">
      <formula>"M4装配调试"</formula>
    </cfRule>
    <cfRule type="cellIs" priority="13946" operator="equal">
      <formula>"M3生产准备"</formula>
    </cfRule>
    <cfRule type="cellIs" dxfId="5641" priority="15370" operator="equal">
      <formula>"M2设计验证"</formula>
    </cfRule>
    <cfRule type="cellIs" dxfId="5640" priority="16794" operator="equal">
      <formula>"M1开拓立项"</formula>
    </cfRule>
  </conditionalFormatting>
  <conditionalFormatting sqref="IPR160">
    <cfRule type="cellIs" priority="9673" operator="equal">
      <formula>"M6售后质保"</formula>
    </cfRule>
    <cfRule type="cellIs" priority="11097" operator="equal">
      <formula>"M5安装验收"</formula>
    </cfRule>
    <cfRule type="cellIs" priority="12521" operator="equal">
      <formula>"M4装配调试"</formula>
    </cfRule>
    <cfRule type="cellIs" priority="13945" operator="equal">
      <formula>"M3生产准备"</formula>
    </cfRule>
    <cfRule type="cellIs" dxfId="5639" priority="15369" operator="equal">
      <formula>"M2设计验证"</formula>
    </cfRule>
    <cfRule type="cellIs" dxfId="5638" priority="16793" operator="equal">
      <formula>"M1开拓立项"</formula>
    </cfRule>
  </conditionalFormatting>
  <conditionalFormatting sqref="IQO160">
    <cfRule type="cellIs" priority="9672" operator="equal">
      <formula>"M6售后质保"</formula>
    </cfRule>
    <cfRule type="cellIs" priority="11096" operator="equal">
      <formula>"M5安装验收"</formula>
    </cfRule>
    <cfRule type="cellIs" priority="12520" operator="equal">
      <formula>"M4装配调试"</formula>
    </cfRule>
    <cfRule type="cellIs" priority="13944" operator="equal">
      <formula>"M3生产准备"</formula>
    </cfRule>
    <cfRule type="cellIs" dxfId="5637" priority="15368" operator="equal">
      <formula>"M2设计验证"</formula>
    </cfRule>
    <cfRule type="cellIs" dxfId="5636" priority="16792" operator="equal">
      <formula>"M1开拓立项"</formula>
    </cfRule>
  </conditionalFormatting>
  <conditionalFormatting sqref="IRL160">
    <cfRule type="cellIs" priority="9671" operator="equal">
      <formula>"M6售后质保"</formula>
    </cfRule>
    <cfRule type="cellIs" priority="11095" operator="equal">
      <formula>"M5安装验收"</formula>
    </cfRule>
    <cfRule type="cellIs" priority="12519" operator="equal">
      <formula>"M4装配调试"</formula>
    </cfRule>
    <cfRule type="cellIs" priority="13943" operator="equal">
      <formula>"M3生产准备"</formula>
    </cfRule>
    <cfRule type="cellIs" dxfId="5635" priority="15367" operator="equal">
      <formula>"M2设计验证"</formula>
    </cfRule>
    <cfRule type="cellIs" dxfId="5634" priority="16791" operator="equal">
      <formula>"M1开拓立项"</formula>
    </cfRule>
  </conditionalFormatting>
  <conditionalFormatting sqref="ISI160">
    <cfRule type="cellIs" priority="9670" operator="equal">
      <formula>"M6售后质保"</formula>
    </cfRule>
    <cfRule type="cellIs" priority="11094" operator="equal">
      <formula>"M5安装验收"</formula>
    </cfRule>
    <cfRule type="cellIs" priority="12518" operator="equal">
      <formula>"M4装配调试"</formula>
    </cfRule>
    <cfRule type="cellIs" priority="13942" operator="equal">
      <formula>"M3生产准备"</formula>
    </cfRule>
    <cfRule type="cellIs" dxfId="5633" priority="15366" operator="equal">
      <formula>"M2设计验证"</formula>
    </cfRule>
    <cfRule type="cellIs" dxfId="5632" priority="16790" operator="equal">
      <formula>"M1开拓立项"</formula>
    </cfRule>
  </conditionalFormatting>
  <conditionalFormatting sqref="ITF160">
    <cfRule type="cellIs" priority="9669" operator="equal">
      <formula>"M6售后质保"</formula>
    </cfRule>
    <cfRule type="cellIs" priority="11093" operator="equal">
      <formula>"M5安装验收"</formula>
    </cfRule>
    <cfRule type="cellIs" priority="12517" operator="equal">
      <formula>"M4装配调试"</formula>
    </cfRule>
    <cfRule type="cellIs" priority="13941" operator="equal">
      <formula>"M3生产准备"</formula>
    </cfRule>
    <cfRule type="cellIs" dxfId="5631" priority="15365" operator="equal">
      <formula>"M2设计验证"</formula>
    </cfRule>
    <cfRule type="cellIs" dxfId="5630" priority="16789" operator="equal">
      <formula>"M1开拓立项"</formula>
    </cfRule>
  </conditionalFormatting>
  <conditionalFormatting sqref="IUC160">
    <cfRule type="cellIs" priority="9668" operator="equal">
      <formula>"M6售后质保"</formula>
    </cfRule>
    <cfRule type="cellIs" priority="11092" operator="equal">
      <formula>"M5安装验收"</formula>
    </cfRule>
    <cfRule type="cellIs" priority="12516" operator="equal">
      <formula>"M4装配调试"</formula>
    </cfRule>
    <cfRule type="cellIs" priority="13940" operator="equal">
      <formula>"M3生产准备"</formula>
    </cfRule>
    <cfRule type="cellIs" dxfId="5629" priority="15364" operator="equal">
      <formula>"M2设计验证"</formula>
    </cfRule>
    <cfRule type="cellIs" dxfId="5628" priority="16788" operator="equal">
      <formula>"M1开拓立项"</formula>
    </cfRule>
  </conditionalFormatting>
  <conditionalFormatting sqref="IUZ160">
    <cfRule type="cellIs" priority="9667" operator="equal">
      <formula>"M6售后质保"</formula>
    </cfRule>
    <cfRule type="cellIs" priority="11091" operator="equal">
      <formula>"M5安装验收"</formula>
    </cfRule>
    <cfRule type="cellIs" priority="12515" operator="equal">
      <formula>"M4装配调试"</formula>
    </cfRule>
    <cfRule type="cellIs" priority="13939" operator="equal">
      <formula>"M3生产准备"</formula>
    </cfRule>
    <cfRule type="cellIs" dxfId="5627" priority="15363" operator="equal">
      <formula>"M2设计验证"</formula>
    </cfRule>
    <cfRule type="cellIs" dxfId="5626" priority="16787" operator="equal">
      <formula>"M1开拓立项"</formula>
    </cfRule>
  </conditionalFormatting>
  <conditionalFormatting sqref="IVW160">
    <cfRule type="cellIs" priority="9666" operator="equal">
      <formula>"M6售后质保"</formula>
    </cfRule>
    <cfRule type="cellIs" priority="11090" operator="equal">
      <formula>"M5安装验收"</formula>
    </cfRule>
    <cfRule type="cellIs" priority="12514" operator="equal">
      <formula>"M4装配调试"</formula>
    </cfRule>
    <cfRule type="cellIs" priority="13938" operator="equal">
      <formula>"M3生产准备"</formula>
    </cfRule>
    <cfRule type="cellIs" dxfId="5625" priority="15362" operator="equal">
      <formula>"M2设计验证"</formula>
    </cfRule>
    <cfRule type="cellIs" dxfId="5624" priority="16786" operator="equal">
      <formula>"M1开拓立项"</formula>
    </cfRule>
  </conditionalFormatting>
  <conditionalFormatting sqref="IWT160">
    <cfRule type="cellIs" priority="9665" operator="equal">
      <formula>"M6售后质保"</formula>
    </cfRule>
    <cfRule type="cellIs" priority="11089" operator="equal">
      <formula>"M5安装验收"</formula>
    </cfRule>
    <cfRule type="cellIs" priority="12513" operator="equal">
      <formula>"M4装配调试"</formula>
    </cfRule>
    <cfRule type="cellIs" priority="13937" operator="equal">
      <formula>"M3生产准备"</formula>
    </cfRule>
    <cfRule type="cellIs" dxfId="5623" priority="15361" operator="equal">
      <formula>"M2设计验证"</formula>
    </cfRule>
    <cfRule type="cellIs" dxfId="5622" priority="16785" operator="equal">
      <formula>"M1开拓立项"</formula>
    </cfRule>
  </conditionalFormatting>
  <conditionalFormatting sqref="IXQ160">
    <cfRule type="cellIs" priority="9664" operator="equal">
      <formula>"M6售后质保"</formula>
    </cfRule>
    <cfRule type="cellIs" priority="11088" operator="equal">
      <formula>"M5安装验收"</formula>
    </cfRule>
    <cfRule type="cellIs" priority="12512" operator="equal">
      <formula>"M4装配调试"</formula>
    </cfRule>
    <cfRule type="cellIs" priority="13936" operator="equal">
      <formula>"M3生产准备"</formula>
    </cfRule>
    <cfRule type="cellIs" dxfId="5621" priority="15360" operator="equal">
      <formula>"M2设计验证"</formula>
    </cfRule>
    <cfRule type="cellIs" dxfId="5620" priority="16784" operator="equal">
      <formula>"M1开拓立项"</formula>
    </cfRule>
  </conditionalFormatting>
  <conditionalFormatting sqref="IYN160">
    <cfRule type="cellIs" priority="9663" operator="equal">
      <formula>"M6售后质保"</formula>
    </cfRule>
    <cfRule type="cellIs" priority="11087" operator="equal">
      <formula>"M5安装验收"</formula>
    </cfRule>
    <cfRule type="cellIs" priority="12511" operator="equal">
      <formula>"M4装配调试"</formula>
    </cfRule>
    <cfRule type="cellIs" priority="13935" operator="equal">
      <formula>"M3生产准备"</formula>
    </cfRule>
    <cfRule type="cellIs" dxfId="5619" priority="15359" operator="equal">
      <formula>"M2设计验证"</formula>
    </cfRule>
    <cfRule type="cellIs" dxfId="5618" priority="16783" operator="equal">
      <formula>"M1开拓立项"</formula>
    </cfRule>
  </conditionalFormatting>
  <conditionalFormatting sqref="IZK160">
    <cfRule type="cellIs" priority="9662" operator="equal">
      <formula>"M6售后质保"</formula>
    </cfRule>
    <cfRule type="cellIs" priority="11086" operator="equal">
      <formula>"M5安装验收"</formula>
    </cfRule>
    <cfRule type="cellIs" priority="12510" operator="equal">
      <formula>"M4装配调试"</formula>
    </cfRule>
    <cfRule type="cellIs" priority="13934" operator="equal">
      <formula>"M3生产准备"</formula>
    </cfRule>
    <cfRule type="cellIs" dxfId="5617" priority="15358" operator="equal">
      <formula>"M2设计验证"</formula>
    </cfRule>
    <cfRule type="cellIs" dxfId="5616" priority="16782" operator="equal">
      <formula>"M1开拓立项"</formula>
    </cfRule>
  </conditionalFormatting>
  <conditionalFormatting sqref="JAH160">
    <cfRule type="cellIs" priority="9661" operator="equal">
      <formula>"M6售后质保"</formula>
    </cfRule>
    <cfRule type="cellIs" priority="11085" operator="equal">
      <formula>"M5安装验收"</formula>
    </cfRule>
    <cfRule type="cellIs" priority="12509" operator="equal">
      <formula>"M4装配调试"</formula>
    </cfRule>
    <cfRule type="cellIs" priority="13933" operator="equal">
      <formula>"M3生产准备"</formula>
    </cfRule>
    <cfRule type="cellIs" dxfId="5615" priority="15357" operator="equal">
      <formula>"M2设计验证"</formula>
    </cfRule>
    <cfRule type="cellIs" dxfId="5614" priority="16781" operator="equal">
      <formula>"M1开拓立项"</formula>
    </cfRule>
  </conditionalFormatting>
  <conditionalFormatting sqref="JBE160">
    <cfRule type="cellIs" priority="9660" operator="equal">
      <formula>"M6售后质保"</formula>
    </cfRule>
    <cfRule type="cellIs" priority="11084" operator="equal">
      <formula>"M5安装验收"</formula>
    </cfRule>
    <cfRule type="cellIs" priority="12508" operator="equal">
      <formula>"M4装配调试"</formula>
    </cfRule>
    <cfRule type="cellIs" priority="13932" operator="equal">
      <formula>"M3生产准备"</formula>
    </cfRule>
    <cfRule type="cellIs" dxfId="5613" priority="15356" operator="equal">
      <formula>"M2设计验证"</formula>
    </cfRule>
    <cfRule type="cellIs" dxfId="5612" priority="16780" operator="equal">
      <formula>"M1开拓立项"</formula>
    </cfRule>
  </conditionalFormatting>
  <conditionalFormatting sqref="JCB160">
    <cfRule type="cellIs" priority="9659" operator="equal">
      <formula>"M6售后质保"</formula>
    </cfRule>
    <cfRule type="cellIs" priority="11083" operator="equal">
      <formula>"M5安装验收"</formula>
    </cfRule>
    <cfRule type="cellIs" priority="12507" operator="equal">
      <formula>"M4装配调试"</formula>
    </cfRule>
    <cfRule type="cellIs" priority="13931" operator="equal">
      <formula>"M3生产准备"</formula>
    </cfRule>
    <cfRule type="cellIs" dxfId="5611" priority="15355" operator="equal">
      <formula>"M2设计验证"</formula>
    </cfRule>
    <cfRule type="cellIs" dxfId="5610" priority="16779" operator="equal">
      <formula>"M1开拓立项"</formula>
    </cfRule>
  </conditionalFormatting>
  <conditionalFormatting sqref="JCY160">
    <cfRule type="cellIs" priority="9658" operator="equal">
      <formula>"M6售后质保"</formula>
    </cfRule>
    <cfRule type="cellIs" priority="11082" operator="equal">
      <formula>"M5安装验收"</formula>
    </cfRule>
    <cfRule type="cellIs" priority="12506" operator="equal">
      <formula>"M4装配调试"</formula>
    </cfRule>
    <cfRule type="cellIs" priority="13930" operator="equal">
      <formula>"M3生产准备"</formula>
    </cfRule>
    <cfRule type="cellIs" dxfId="5609" priority="15354" operator="equal">
      <formula>"M2设计验证"</formula>
    </cfRule>
    <cfRule type="cellIs" dxfId="5608" priority="16778" operator="equal">
      <formula>"M1开拓立项"</formula>
    </cfRule>
  </conditionalFormatting>
  <conditionalFormatting sqref="JDV160">
    <cfRule type="cellIs" priority="9657" operator="equal">
      <formula>"M6售后质保"</formula>
    </cfRule>
    <cfRule type="cellIs" priority="11081" operator="equal">
      <formula>"M5安装验收"</formula>
    </cfRule>
    <cfRule type="cellIs" priority="12505" operator="equal">
      <formula>"M4装配调试"</formula>
    </cfRule>
    <cfRule type="cellIs" priority="13929" operator="equal">
      <formula>"M3生产准备"</formula>
    </cfRule>
    <cfRule type="cellIs" dxfId="5607" priority="15353" operator="equal">
      <formula>"M2设计验证"</formula>
    </cfRule>
    <cfRule type="cellIs" dxfId="5606" priority="16777" operator="equal">
      <formula>"M1开拓立项"</formula>
    </cfRule>
  </conditionalFormatting>
  <conditionalFormatting sqref="JES160">
    <cfRule type="cellIs" priority="9656" operator="equal">
      <formula>"M6售后质保"</formula>
    </cfRule>
    <cfRule type="cellIs" priority="11080" operator="equal">
      <formula>"M5安装验收"</formula>
    </cfRule>
    <cfRule type="cellIs" priority="12504" operator="equal">
      <formula>"M4装配调试"</formula>
    </cfRule>
    <cfRule type="cellIs" priority="13928" operator="equal">
      <formula>"M3生产准备"</formula>
    </cfRule>
    <cfRule type="cellIs" dxfId="5605" priority="15352" operator="equal">
      <formula>"M2设计验证"</formula>
    </cfRule>
    <cfRule type="cellIs" dxfId="5604" priority="16776" operator="equal">
      <formula>"M1开拓立项"</formula>
    </cfRule>
  </conditionalFormatting>
  <conditionalFormatting sqref="JFP160">
    <cfRule type="cellIs" priority="9655" operator="equal">
      <formula>"M6售后质保"</formula>
    </cfRule>
    <cfRule type="cellIs" priority="11079" operator="equal">
      <formula>"M5安装验收"</formula>
    </cfRule>
    <cfRule type="cellIs" priority="12503" operator="equal">
      <formula>"M4装配调试"</formula>
    </cfRule>
    <cfRule type="cellIs" priority="13927" operator="equal">
      <formula>"M3生产准备"</formula>
    </cfRule>
    <cfRule type="cellIs" dxfId="5603" priority="15351" operator="equal">
      <formula>"M2设计验证"</formula>
    </cfRule>
    <cfRule type="cellIs" dxfId="5602" priority="16775" operator="equal">
      <formula>"M1开拓立项"</formula>
    </cfRule>
  </conditionalFormatting>
  <conditionalFormatting sqref="JGM160">
    <cfRule type="cellIs" priority="9654" operator="equal">
      <formula>"M6售后质保"</formula>
    </cfRule>
    <cfRule type="cellIs" priority="11078" operator="equal">
      <formula>"M5安装验收"</formula>
    </cfRule>
    <cfRule type="cellIs" priority="12502" operator="equal">
      <formula>"M4装配调试"</formula>
    </cfRule>
    <cfRule type="cellIs" priority="13926" operator="equal">
      <formula>"M3生产准备"</formula>
    </cfRule>
    <cfRule type="cellIs" dxfId="5601" priority="15350" operator="equal">
      <formula>"M2设计验证"</formula>
    </cfRule>
    <cfRule type="cellIs" dxfId="5600" priority="16774" operator="equal">
      <formula>"M1开拓立项"</formula>
    </cfRule>
  </conditionalFormatting>
  <conditionalFormatting sqref="JHJ160">
    <cfRule type="cellIs" priority="9653" operator="equal">
      <formula>"M6售后质保"</formula>
    </cfRule>
    <cfRule type="cellIs" priority="11077" operator="equal">
      <formula>"M5安装验收"</formula>
    </cfRule>
    <cfRule type="cellIs" priority="12501" operator="equal">
      <formula>"M4装配调试"</formula>
    </cfRule>
    <cfRule type="cellIs" priority="13925" operator="equal">
      <formula>"M3生产准备"</formula>
    </cfRule>
    <cfRule type="cellIs" dxfId="5599" priority="15349" operator="equal">
      <formula>"M2设计验证"</formula>
    </cfRule>
    <cfRule type="cellIs" dxfId="5598" priority="16773" operator="equal">
      <formula>"M1开拓立项"</formula>
    </cfRule>
  </conditionalFormatting>
  <conditionalFormatting sqref="JIG160">
    <cfRule type="cellIs" priority="9652" operator="equal">
      <formula>"M6售后质保"</formula>
    </cfRule>
    <cfRule type="cellIs" priority="11076" operator="equal">
      <formula>"M5安装验收"</formula>
    </cfRule>
    <cfRule type="cellIs" priority="12500" operator="equal">
      <formula>"M4装配调试"</formula>
    </cfRule>
    <cfRule type="cellIs" priority="13924" operator="equal">
      <formula>"M3生产准备"</formula>
    </cfRule>
    <cfRule type="cellIs" dxfId="5597" priority="15348" operator="equal">
      <formula>"M2设计验证"</formula>
    </cfRule>
    <cfRule type="cellIs" dxfId="5596" priority="16772" operator="equal">
      <formula>"M1开拓立项"</formula>
    </cfRule>
  </conditionalFormatting>
  <conditionalFormatting sqref="JJD160">
    <cfRule type="cellIs" priority="9651" operator="equal">
      <formula>"M6售后质保"</formula>
    </cfRule>
    <cfRule type="cellIs" priority="11075" operator="equal">
      <formula>"M5安装验收"</formula>
    </cfRule>
    <cfRule type="cellIs" priority="12499" operator="equal">
      <formula>"M4装配调试"</formula>
    </cfRule>
    <cfRule type="cellIs" priority="13923" operator="equal">
      <formula>"M3生产准备"</formula>
    </cfRule>
    <cfRule type="cellIs" dxfId="5595" priority="15347" operator="equal">
      <formula>"M2设计验证"</formula>
    </cfRule>
    <cfRule type="cellIs" dxfId="5594" priority="16771" operator="equal">
      <formula>"M1开拓立项"</formula>
    </cfRule>
  </conditionalFormatting>
  <conditionalFormatting sqref="JKA160">
    <cfRule type="cellIs" priority="9650" operator="equal">
      <formula>"M6售后质保"</formula>
    </cfRule>
    <cfRule type="cellIs" priority="11074" operator="equal">
      <formula>"M5安装验收"</formula>
    </cfRule>
    <cfRule type="cellIs" priority="12498" operator="equal">
      <formula>"M4装配调试"</formula>
    </cfRule>
    <cfRule type="cellIs" priority="13922" operator="equal">
      <formula>"M3生产准备"</formula>
    </cfRule>
    <cfRule type="cellIs" dxfId="5593" priority="15346" operator="equal">
      <formula>"M2设计验证"</formula>
    </cfRule>
    <cfRule type="cellIs" dxfId="5592" priority="16770" operator="equal">
      <formula>"M1开拓立项"</formula>
    </cfRule>
  </conditionalFormatting>
  <conditionalFormatting sqref="JKX160">
    <cfRule type="cellIs" priority="9649" operator="equal">
      <formula>"M6售后质保"</formula>
    </cfRule>
    <cfRule type="cellIs" priority="11073" operator="equal">
      <formula>"M5安装验收"</formula>
    </cfRule>
    <cfRule type="cellIs" priority="12497" operator="equal">
      <formula>"M4装配调试"</formula>
    </cfRule>
    <cfRule type="cellIs" priority="13921" operator="equal">
      <formula>"M3生产准备"</formula>
    </cfRule>
    <cfRule type="cellIs" dxfId="5591" priority="15345" operator="equal">
      <formula>"M2设计验证"</formula>
    </cfRule>
    <cfRule type="cellIs" dxfId="5590" priority="16769" operator="equal">
      <formula>"M1开拓立项"</formula>
    </cfRule>
  </conditionalFormatting>
  <conditionalFormatting sqref="JLU160">
    <cfRule type="cellIs" priority="9648" operator="equal">
      <formula>"M6售后质保"</formula>
    </cfRule>
    <cfRule type="cellIs" priority="11072" operator="equal">
      <formula>"M5安装验收"</formula>
    </cfRule>
    <cfRule type="cellIs" priority="12496" operator="equal">
      <formula>"M4装配调试"</formula>
    </cfRule>
    <cfRule type="cellIs" priority="13920" operator="equal">
      <formula>"M3生产准备"</formula>
    </cfRule>
    <cfRule type="cellIs" dxfId="5589" priority="15344" operator="equal">
      <formula>"M2设计验证"</formula>
    </cfRule>
    <cfRule type="cellIs" dxfId="5588" priority="16768" operator="equal">
      <formula>"M1开拓立项"</formula>
    </cfRule>
  </conditionalFormatting>
  <conditionalFormatting sqref="JMR160">
    <cfRule type="cellIs" priority="9647" operator="equal">
      <formula>"M6售后质保"</formula>
    </cfRule>
    <cfRule type="cellIs" priority="11071" operator="equal">
      <formula>"M5安装验收"</formula>
    </cfRule>
    <cfRule type="cellIs" priority="12495" operator="equal">
      <formula>"M4装配调试"</formula>
    </cfRule>
    <cfRule type="cellIs" priority="13919" operator="equal">
      <formula>"M3生产准备"</formula>
    </cfRule>
    <cfRule type="cellIs" dxfId="5587" priority="15343" operator="equal">
      <formula>"M2设计验证"</formula>
    </cfRule>
    <cfRule type="cellIs" dxfId="5586" priority="16767" operator="equal">
      <formula>"M1开拓立项"</formula>
    </cfRule>
  </conditionalFormatting>
  <conditionalFormatting sqref="JNO160">
    <cfRule type="cellIs" priority="9646" operator="equal">
      <formula>"M6售后质保"</formula>
    </cfRule>
    <cfRule type="cellIs" priority="11070" operator="equal">
      <formula>"M5安装验收"</formula>
    </cfRule>
    <cfRule type="cellIs" priority="12494" operator="equal">
      <formula>"M4装配调试"</formula>
    </cfRule>
    <cfRule type="cellIs" priority="13918" operator="equal">
      <formula>"M3生产准备"</formula>
    </cfRule>
    <cfRule type="cellIs" dxfId="5585" priority="15342" operator="equal">
      <formula>"M2设计验证"</formula>
    </cfRule>
    <cfRule type="cellIs" dxfId="5584" priority="16766" operator="equal">
      <formula>"M1开拓立项"</formula>
    </cfRule>
  </conditionalFormatting>
  <conditionalFormatting sqref="JOL160">
    <cfRule type="cellIs" priority="9645" operator="equal">
      <formula>"M6售后质保"</formula>
    </cfRule>
    <cfRule type="cellIs" priority="11069" operator="equal">
      <formula>"M5安装验收"</formula>
    </cfRule>
    <cfRule type="cellIs" priority="12493" operator="equal">
      <formula>"M4装配调试"</formula>
    </cfRule>
    <cfRule type="cellIs" priority="13917" operator="equal">
      <formula>"M3生产准备"</formula>
    </cfRule>
    <cfRule type="cellIs" dxfId="5583" priority="15341" operator="equal">
      <formula>"M2设计验证"</formula>
    </cfRule>
    <cfRule type="cellIs" dxfId="5582" priority="16765" operator="equal">
      <formula>"M1开拓立项"</formula>
    </cfRule>
  </conditionalFormatting>
  <conditionalFormatting sqref="JPI160">
    <cfRule type="cellIs" priority="9644" operator="equal">
      <formula>"M6售后质保"</formula>
    </cfRule>
    <cfRule type="cellIs" priority="11068" operator="equal">
      <formula>"M5安装验收"</formula>
    </cfRule>
    <cfRule type="cellIs" priority="12492" operator="equal">
      <formula>"M4装配调试"</formula>
    </cfRule>
    <cfRule type="cellIs" priority="13916" operator="equal">
      <formula>"M3生产准备"</formula>
    </cfRule>
    <cfRule type="cellIs" dxfId="5581" priority="15340" operator="equal">
      <formula>"M2设计验证"</formula>
    </cfRule>
    <cfRule type="cellIs" dxfId="5580" priority="16764" operator="equal">
      <formula>"M1开拓立项"</formula>
    </cfRule>
  </conditionalFormatting>
  <conditionalFormatting sqref="JQF160">
    <cfRule type="cellIs" priority="9643" operator="equal">
      <formula>"M6售后质保"</formula>
    </cfRule>
    <cfRule type="cellIs" priority="11067" operator="equal">
      <formula>"M5安装验收"</formula>
    </cfRule>
    <cfRule type="cellIs" priority="12491" operator="equal">
      <formula>"M4装配调试"</formula>
    </cfRule>
    <cfRule type="cellIs" priority="13915" operator="equal">
      <formula>"M3生产准备"</formula>
    </cfRule>
    <cfRule type="cellIs" dxfId="5579" priority="15339" operator="equal">
      <formula>"M2设计验证"</formula>
    </cfRule>
    <cfRule type="cellIs" dxfId="5578" priority="16763" operator="equal">
      <formula>"M1开拓立项"</formula>
    </cfRule>
  </conditionalFormatting>
  <conditionalFormatting sqref="JRC160">
    <cfRule type="cellIs" priority="9642" operator="equal">
      <formula>"M6售后质保"</formula>
    </cfRule>
    <cfRule type="cellIs" priority="11066" operator="equal">
      <formula>"M5安装验收"</formula>
    </cfRule>
    <cfRule type="cellIs" priority="12490" operator="equal">
      <formula>"M4装配调试"</formula>
    </cfRule>
    <cfRule type="cellIs" priority="13914" operator="equal">
      <formula>"M3生产准备"</formula>
    </cfRule>
    <cfRule type="cellIs" dxfId="5577" priority="15338" operator="equal">
      <formula>"M2设计验证"</formula>
    </cfRule>
    <cfRule type="cellIs" dxfId="5576" priority="16762" operator="equal">
      <formula>"M1开拓立项"</formula>
    </cfRule>
  </conditionalFormatting>
  <conditionalFormatting sqref="JRZ160">
    <cfRule type="cellIs" priority="9641" operator="equal">
      <formula>"M6售后质保"</formula>
    </cfRule>
    <cfRule type="cellIs" priority="11065" operator="equal">
      <formula>"M5安装验收"</formula>
    </cfRule>
    <cfRule type="cellIs" priority="12489" operator="equal">
      <formula>"M4装配调试"</formula>
    </cfRule>
    <cfRule type="cellIs" priority="13913" operator="equal">
      <formula>"M3生产准备"</formula>
    </cfRule>
    <cfRule type="cellIs" dxfId="5575" priority="15337" operator="equal">
      <formula>"M2设计验证"</formula>
    </cfRule>
    <cfRule type="cellIs" dxfId="5574" priority="16761" operator="equal">
      <formula>"M1开拓立项"</formula>
    </cfRule>
  </conditionalFormatting>
  <conditionalFormatting sqref="JSW160">
    <cfRule type="cellIs" priority="9640" operator="equal">
      <formula>"M6售后质保"</formula>
    </cfRule>
    <cfRule type="cellIs" priority="11064" operator="equal">
      <formula>"M5安装验收"</formula>
    </cfRule>
    <cfRule type="cellIs" priority="12488" operator="equal">
      <formula>"M4装配调试"</formula>
    </cfRule>
    <cfRule type="cellIs" priority="13912" operator="equal">
      <formula>"M3生产准备"</formula>
    </cfRule>
    <cfRule type="cellIs" dxfId="5573" priority="15336" operator="equal">
      <formula>"M2设计验证"</formula>
    </cfRule>
    <cfRule type="cellIs" dxfId="5572" priority="16760" operator="equal">
      <formula>"M1开拓立项"</formula>
    </cfRule>
  </conditionalFormatting>
  <conditionalFormatting sqref="JTT160">
    <cfRule type="cellIs" priority="9639" operator="equal">
      <formula>"M6售后质保"</formula>
    </cfRule>
    <cfRule type="cellIs" priority="11063" operator="equal">
      <formula>"M5安装验收"</formula>
    </cfRule>
    <cfRule type="cellIs" priority="12487" operator="equal">
      <formula>"M4装配调试"</formula>
    </cfRule>
    <cfRule type="cellIs" priority="13911" operator="equal">
      <formula>"M3生产准备"</formula>
    </cfRule>
    <cfRule type="cellIs" dxfId="5571" priority="15335" operator="equal">
      <formula>"M2设计验证"</formula>
    </cfRule>
    <cfRule type="cellIs" dxfId="5570" priority="16759" operator="equal">
      <formula>"M1开拓立项"</formula>
    </cfRule>
  </conditionalFormatting>
  <conditionalFormatting sqref="JUQ160">
    <cfRule type="cellIs" priority="9638" operator="equal">
      <formula>"M6售后质保"</formula>
    </cfRule>
    <cfRule type="cellIs" priority="11062" operator="equal">
      <formula>"M5安装验收"</formula>
    </cfRule>
    <cfRule type="cellIs" priority="12486" operator="equal">
      <formula>"M4装配调试"</formula>
    </cfRule>
    <cfRule type="cellIs" priority="13910" operator="equal">
      <formula>"M3生产准备"</formula>
    </cfRule>
    <cfRule type="cellIs" dxfId="5569" priority="15334" operator="equal">
      <formula>"M2设计验证"</formula>
    </cfRule>
    <cfRule type="cellIs" dxfId="5568" priority="16758" operator="equal">
      <formula>"M1开拓立项"</formula>
    </cfRule>
  </conditionalFormatting>
  <conditionalFormatting sqref="JVN160">
    <cfRule type="cellIs" priority="9637" operator="equal">
      <formula>"M6售后质保"</formula>
    </cfRule>
    <cfRule type="cellIs" priority="11061" operator="equal">
      <formula>"M5安装验收"</formula>
    </cfRule>
    <cfRule type="cellIs" priority="12485" operator="equal">
      <formula>"M4装配调试"</formula>
    </cfRule>
    <cfRule type="cellIs" priority="13909" operator="equal">
      <formula>"M3生产准备"</formula>
    </cfRule>
    <cfRule type="cellIs" dxfId="5567" priority="15333" operator="equal">
      <formula>"M2设计验证"</formula>
    </cfRule>
    <cfRule type="cellIs" dxfId="5566" priority="16757" operator="equal">
      <formula>"M1开拓立项"</formula>
    </cfRule>
  </conditionalFormatting>
  <conditionalFormatting sqref="JWK160">
    <cfRule type="cellIs" priority="9636" operator="equal">
      <formula>"M6售后质保"</formula>
    </cfRule>
    <cfRule type="cellIs" priority="11060" operator="equal">
      <formula>"M5安装验收"</formula>
    </cfRule>
    <cfRule type="cellIs" priority="12484" operator="equal">
      <formula>"M4装配调试"</formula>
    </cfRule>
    <cfRule type="cellIs" priority="13908" operator="equal">
      <formula>"M3生产准备"</formula>
    </cfRule>
    <cfRule type="cellIs" dxfId="5565" priority="15332" operator="equal">
      <formula>"M2设计验证"</formula>
    </cfRule>
    <cfRule type="cellIs" dxfId="5564" priority="16756" operator="equal">
      <formula>"M1开拓立项"</formula>
    </cfRule>
  </conditionalFormatting>
  <conditionalFormatting sqref="JXH160">
    <cfRule type="cellIs" priority="9635" operator="equal">
      <formula>"M6售后质保"</formula>
    </cfRule>
    <cfRule type="cellIs" priority="11059" operator="equal">
      <formula>"M5安装验收"</formula>
    </cfRule>
    <cfRule type="cellIs" priority="12483" operator="equal">
      <formula>"M4装配调试"</formula>
    </cfRule>
    <cfRule type="cellIs" priority="13907" operator="equal">
      <formula>"M3生产准备"</formula>
    </cfRule>
    <cfRule type="cellIs" dxfId="5563" priority="15331" operator="equal">
      <formula>"M2设计验证"</formula>
    </cfRule>
    <cfRule type="cellIs" dxfId="5562" priority="16755" operator="equal">
      <formula>"M1开拓立项"</formula>
    </cfRule>
  </conditionalFormatting>
  <conditionalFormatting sqref="JYE160">
    <cfRule type="cellIs" priority="9634" operator="equal">
      <formula>"M6售后质保"</formula>
    </cfRule>
    <cfRule type="cellIs" priority="11058" operator="equal">
      <formula>"M5安装验收"</formula>
    </cfRule>
    <cfRule type="cellIs" priority="12482" operator="equal">
      <formula>"M4装配调试"</formula>
    </cfRule>
    <cfRule type="cellIs" priority="13906" operator="equal">
      <formula>"M3生产准备"</formula>
    </cfRule>
    <cfRule type="cellIs" dxfId="5561" priority="15330" operator="equal">
      <formula>"M2设计验证"</formula>
    </cfRule>
    <cfRule type="cellIs" dxfId="5560" priority="16754" operator="equal">
      <formula>"M1开拓立项"</formula>
    </cfRule>
  </conditionalFormatting>
  <conditionalFormatting sqref="JZB160">
    <cfRule type="cellIs" priority="9633" operator="equal">
      <formula>"M6售后质保"</formula>
    </cfRule>
    <cfRule type="cellIs" priority="11057" operator="equal">
      <formula>"M5安装验收"</formula>
    </cfRule>
    <cfRule type="cellIs" priority="12481" operator="equal">
      <formula>"M4装配调试"</formula>
    </cfRule>
    <cfRule type="cellIs" priority="13905" operator="equal">
      <formula>"M3生产准备"</formula>
    </cfRule>
    <cfRule type="cellIs" dxfId="5559" priority="15329" operator="equal">
      <formula>"M2设计验证"</formula>
    </cfRule>
    <cfRule type="cellIs" dxfId="5558" priority="16753" operator="equal">
      <formula>"M1开拓立项"</formula>
    </cfRule>
  </conditionalFormatting>
  <conditionalFormatting sqref="JZY160">
    <cfRule type="cellIs" priority="9632" operator="equal">
      <formula>"M6售后质保"</formula>
    </cfRule>
    <cfRule type="cellIs" priority="11056" operator="equal">
      <formula>"M5安装验收"</formula>
    </cfRule>
    <cfRule type="cellIs" priority="12480" operator="equal">
      <formula>"M4装配调试"</formula>
    </cfRule>
    <cfRule type="cellIs" priority="13904" operator="equal">
      <formula>"M3生产准备"</formula>
    </cfRule>
    <cfRule type="cellIs" dxfId="5557" priority="15328" operator="equal">
      <formula>"M2设计验证"</formula>
    </cfRule>
    <cfRule type="cellIs" dxfId="5556" priority="16752" operator="equal">
      <formula>"M1开拓立项"</formula>
    </cfRule>
  </conditionalFormatting>
  <conditionalFormatting sqref="KAV160">
    <cfRule type="cellIs" priority="9631" operator="equal">
      <formula>"M6售后质保"</formula>
    </cfRule>
    <cfRule type="cellIs" priority="11055" operator="equal">
      <formula>"M5安装验收"</formula>
    </cfRule>
    <cfRule type="cellIs" priority="12479" operator="equal">
      <formula>"M4装配调试"</formula>
    </cfRule>
    <cfRule type="cellIs" priority="13903" operator="equal">
      <formula>"M3生产准备"</formula>
    </cfRule>
    <cfRule type="cellIs" dxfId="5555" priority="15327" operator="equal">
      <formula>"M2设计验证"</formula>
    </cfRule>
    <cfRule type="cellIs" dxfId="5554" priority="16751" operator="equal">
      <formula>"M1开拓立项"</formula>
    </cfRule>
  </conditionalFormatting>
  <conditionalFormatting sqref="KBS160">
    <cfRule type="cellIs" priority="9630" operator="equal">
      <formula>"M6售后质保"</formula>
    </cfRule>
    <cfRule type="cellIs" priority="11054" operator="equal">
      <formula>"M5安装验收"</formula>
    </cfRule>
    <cfRule type="cellIs" priority="12478" operator="equal">
      <formula>"M4装配调试"</formula>
    </cfRule>
    <cfRule type="cellIs" priority="13902" operator="equal">
      <formula>"M3生产准备"</formula>
    </cfRule>
    <cfRule type="cellIs" dxfId="5553" priority="15326" operator="equal">
      <formula>"M2设计验证"</formula>
    </cfRule>
    <cfRule type="cellIs" dxfId="5552" priority="16750" operator="equal">
      <formula>"M1开拓立项"</formula>
    </cfRule>
  </conditionalFormatting>
  <conditionalFormatting sqref="KCP160">
    <cfRule type="cellIs" priority="9629" operator="equal">
      <formula>"M6售后质保"</formula>
    </cfRule>
    <cfRule type="cellIs" priority="11053" operator="equal">
      <formula>"M5安装验收"</formula>
    </cfRule>
    <cfRule type="cellIs" priority="12477" operator="equal">
      <formula>"M4装配调试"</formula>
    </cfRule>
    <cfRule type="cellIs" priority="13901" operator="equal">
      <formula>"M3生产准备"</formula>
    </cfRule>
    <cfRule type="cellIs" dxfId="5551" priority="15325" operator="equal">
      <formula>"M2设计验证"</formula>
    </cfRule>
    <cfRule type="cellIs" dxfId="5550" priority="16749" operator="equal">
      <formula>"M1开拓立项"</formula>
    </cfRule>
  </conditionalFormatting>
  <conditionalFormatting sqref="KDM160">
    <cfRule type="cellIs" priority="9628" operator="equal">
      <formula>"M6售后质保"</formula>
    </cfRule>
    <cfRule type="cellIs" priority="11052" operator="equal">
      <formula>"M5安装验收"</formula>
    </cfRule>
    <cfRule type="cellIs" priority="12476" operator="equal">
      <formula>"M4装配调试"</formula>
    </cfRule>
    <cfRule type="cellIs" priority="13900" operator="equal">
      <formula>"M3生产准备"</formula>
    </cfRule>
    <cfRule type="cellIs" dxfId="5549" priority="15324" operator="equal">
      <formula>"M2设计验证"</formula>
    </cfRule>
    <cfRule type="cellIs" dxfId="5548" priority="16748" operator="equal">
      <formula>"M1开拓立项"</formula>
    </cfRule>
  </conditionalFormatting>
  <conditionalFormatting sqref="KEJ160">
    <cfRule type="cellIs" priority="9627" operator="equal">
      <formula>"M6售后质保"</formula>
    </cfRule>
    <cfRule type="cellIs" priority="11051" operator="equal">
      <formula>"M5安装验收"</formula>
    </cfRule>
    <cfRule type="cellIs" priority="12475" operator="equal">
      <formula>"M4装配调试"</formula>
    </cfRule>
    <cfRule type="cellIs" priority="13899" operator="equal">
      <formula>"M3生产准备"</formula>
    </cfRule>
    <cfRule type="cellIs" dxfId="5547" priority="15323" operator="equal">
      <formula>"M2设计验证"</formula>
    </cfRule>
    <cfRule type="cellIs" dxfId="5546" priority="16747" operator="equal">
      <formula>"M1开拓立项"</formula>
    </cfRule>
  </conditionalFormatting>
  <conditionalFormatting sqref="KFG160">
    <cfRule type="cellIs" priority="9626" operator="equal">
      <formula>"M6售后质保"</formula>
    </cfRule>
    <cfRule type="cellIs" priority="11050" operator="equal">
      <formula>"M5安装验收"</formula>
    </cfRule>
    <cfRule type="cellIs" priority="12474" operator="equal">
      <formula>"M4装配调试"</formula>
    </cfRule>
    <cfRule type="cellIs" priority="13898" operator="equal">
      <formula>"M3生产准备"</formula>
    </cfRule>
    <cfRule type="cellIs" dxfId="5545" priority="15322" operator="equal">
      <formula>"M2设计验证"</formula>
    </cfRule>
    <cfRule type="cellIs" dxfId="5544" priority="16746" operator="equal">
      <formula>"M1开拓立项"</formula>
    </cfRule>
  </conditionalFormatting>
  <conditionalFormatting sqref="KGD160">
    <cfRule type="cellIs" priority="9625" operator="equal">
      <formula>"M6售后质保"</formula>
    </cfRule>
    <cfRule type="cellIs" priority="11049" operator="equal">
      <formula>"M5安装验收"</formula>
    </cfRule>
    <cfRule type="cellIs" priority="12473" operator="equal">
      <formula>"M4装配调试"</formula>
    </cfRule>
    <cfRule type="cellIs" priority="13897" operator="equal">
      <formula>"M3生产准备"</formula>
    </cfRule>
    <cfRule type="cellIs" dxfId="5543" priority="15321" operator="equal">
      <formula>"M2设计验证"</formula>
    </cfRule>
    <cfRule type="cellIs" dxfId="5542" priority="16745" operator="equal">
      <formula>"M1开拓立项"</formula>
    </cfRule>
  </conditionalFormatting>
  <conditionalFormatting sqref="KHA160">
    <cfRule type="cellIs" priority="9624" operator="equal">
      <formula>"M6售后质保"</formula>
    </cfRule>
    <cfRule type="cellIs" priority="11048" operator="equal">
      <formula>"M5安装验收"</formula>
    </cfRule>
    <cfRule type="cellIs" priority="12472" operator="equal">
      <formula>"M4装配调试"</formula>
    </cfRule>
    <cfRule type="cellIs" priority="13896" operator="equal">
      <formula>"M3生产准备"</formula>
    </cfRule>
    <cfRule type="cellIs" dxfId="5541" priority="15320" operator="equal">
      <formula>"M2设计验证"</formula>
    </cfRule>
    <cfRule type="cellIs" dxfId="5540" priority="16744" operator="equal">
      <formula>"M1开拓立项"</formula>
    </cfRule>
  </conditionalFormatting>
  <conditionalFormatting sqref="KHX160">
    <cfRule type="cellIs" priority="9623" operator="equal">
      <formula>"M6售后质保"</formula>
    </cfRule>
    <cfRule type="cellIs" priority="11047" operator="equal">
      <formula>"M5安装验收"</formula>
    </cfRule>
    <cfRule type="cellIs" priority="12471" operator="equal">
      <formula>"M4装配调试"</formula>
    </cfRule>
    <cfRule type="cellIs" priority="13895" operator="equal">
      <formula>"M3生产准备"</formula>
    </cfRule>
    <cfRule type="cellIs" dxfId="5539" priority="15319" operator="equal">
      <formula>"M2设计验证"</formula>
    </cfRule>
    <cfRule type="cellIs" dxfId="5538" priority="16743" operator="equal">
      <formula>"M1开拓立项"</formula>
    </cfRule>
  </conditionalFormatting>
  <conditionalFormatting sqref="KIU160">
    <cfRule type="cellIs" priority="9622" operator="equal">
      <formula>"M6售后质保"</formula>
    </cfRule>
    <cfRule type="cellIs" priority="11046" operator="equal">
      <formula>"M5安装验收"</formula>
    </cfRule>
    <cfRule type="cellIs" priority="12470" operator="equal">
      <formula>"M4装配调试"</formula>
    </cfRule>
    <cfRule type="cellIs" priority="13894" operator="equal">
      <formula>"M3生产准备"</formula>
    </cfRule>
    <cfRule type="cellIs" dxfId="5537" priority="15318" operator="equal">
      <formula>"M2设计验证"</formula>
    </cfRule>
    <cfRule type="cellIs" dxfId="5536" priority="16742" operator="equal">
      <formula>"M1开拓立项"</formula>
    </cfRule>
  </conditionalFormatting>
  <conditionalFormatting sqref="KJR160">
    <cfRule type="cellIs" priority="9621" operator="equal">
      <formula>"M6售后质保"</formula>
    </cfRule>
    <cfRule type="cellIs" priority="11045" operator="equal">
      <formula>"M5安装验收"</formula>
    </cfRule>
    <cfRule type="cellIs" priority="12469" operator="equal">
      <formula>"M4装配调试"</formula>
    </cfRule>
    <cfRule type="cellIs" priority="13893" operator="equal">
      <formula>"M3生产准备"</formula>
    </cfRule>
    <cfRule type="cellIs" dxfId="5535" priority="15317" operator="equal">
      <formula>"M2设计验证"</formula>
    </cfRule>
    <cfRule type="cellIs" dxfId="5534" priority="16741" operator="equal">
      <formula>"M1开拓立项"</formula>
    </cfRule>
  </conditionalFormatting>
  <conditionalFormatting sqref="KKO160">
    <cfRule type="cellIs" priority="9620" operator="equal">
      <formula>"M6售后质保"</formula>
    </cfRule>
    <cfRule type="cellIs" priority="11044" operator="equal">
      <formula>"M5安装验收"</formula>
    </cfRule>
    <cfRule type="cellIs" priority="12468" operator="equal">
      <formula>"M4装配调试"</formula>
    </cfRule>
    <cfRule type="cellIs" priority="13892" operator="equal">
      <formula>"M3生产准备"</formula>
    </cfRule>
    <cfRule type="cellIs" dxfId="5533" priority="15316" operator="equal">
      <formula>"M2设计验证"</formula>
    </cfRule>
    <cfRule type="cellIs" dxfId="5532" priority="16740" operator="equal">
      <formula>"M1开拓立项"</formula>
    </cfRule>
  </conditionalFormatting>
  <conditionalFormatting sqref="KLL160">
    <cfRule type="cellIs" priority="9619" operator="equal">
      <formula>"M6售后质保"</formula>
    </cfRule>
    <cfRule type="cellIs" priority="11043" operator="equal">
      <formula>"M5安装验收"</formula>
    </cfRule>
    <cfRule type="cellIs" priority="12467" operator="equal">
      <formula>"M4装配调试"</formula>
    </cfRule>
    <cfRule type="cellIs" priority="13891" operator="equal">
      <formula>"M3生产准备"</formula>
    </cfRule>
    <cfRule type="cellIs" dxfId="5531" priority="15315" operator="equal">
      <formula>"M2设计验证"</formula>
    </cfRule>
    <cfRule type="cellIs" dxfId="5530" priority="16739" operator="equal">
      <formula>"M1开拓立项"</formula>
    </cfRule>
  </conditionalFormatting>
  <conditionalFormatting sqref="KMI160">
    <cfRule type="cellIs" priority="9618" operator="equal">
      <formula>"M6售后质保"</formula>
    </cfRule>
    <cfRule type="cellIs" priority="11042" operator="equal">
      <formula>"M5安装验收"</formula>
    </cfRule>
    <cfRule type="cellIs" priority="12466" operator="equal">
      <formula>"M4装配调试"</formula>
    </cfRule>
    <cfRule type="cellIs" priority="13890" operator="equal">
      <formula>"M3生产准备"</formula>
    </cfRule>
    <cfRule type="cellIs" dxfId="5529" priority="15314" operator="equal">
      <formula>"M2设计验证"</formula>
    </cfRule>
    <cfRule type="cellIs" dxfId="5528" priority="16738" operator="equal">
      <formula>"M1开拓立项"</formula>
    </cfRule>
  </conditionalFormatting>
  <conditionalFormatting sqref="KNF160">
    <cfRule type="cellIs" priority="9617" operator="equal">
      <formula>"M6售后质保"</formula>
    </cfRule>
    <cfRule type="cellIs" priority="11041" operator="equal">
      <formula>"M5安装验收"</formula>
    </cfRule>
    <cfRule type="cellIs" priority="12465" operator="equal">
      <formula>"M4装配调试"</formula>
    </cfRule>
    <cfRule type="cellIs" priority="13889" operator="equal">
      <formula>"M3生产准备"</formula>
    </cfRule>
    <cfRule type="cellIs" dxfId="5527" priority="15313" operator="equal">
      <formula>"M2设计验证"</formula>
    </cfRule>
    <cfRule type="cellIs" dxfId="5526" priority="16737" operator="equal">
      <formula>"M1开拓立项"</formula>
    </cfRule>
  </conditionalFormatting>
  <conditionalFormatting sqref="KOC160">
    <cfRule type="cellIs" priority="9616" operator="equal">
      <formula>"M6售后质保"</formula>
    </cfRule>
    <cfRule type="cellIs" priority="11040" operator="equal">
      <formula>"M5安装验收"</formula>
    </cfRule>
    <cfRule type="cellIs" priority="12464" operator="equal">
      <formula>"M4装配调试"</formula>
    </cfRule>
    <cfRule type="cellIs" priority="13888" operator="equal">
      <formula>"M3生产准备"</formula>
    </cfRule>
    <cfRule type="cellIs" dxfId="5525" priority="15312" operator="equal">
      <formula>"M2设计验证"</formula>
    </cfRule>
    <cfRule type="cellIs" dxfId="5524" priority="16736" operator="equal">
      <formula>"M1开拓立项"</formula>
    </cfRule>
  </conditionalFormatting>
  <conditionalFormatting sqref="KOZ160">
    <cfRule type="cellIs" priority="9615" operator="equal">
      <formula>"M6售后质保"</formula>
    </cfRule>
    <cfRule type="cellIs" priority="11039" operator="equal">
      <formula>"M5安装验收"</formula>
    </cfRule>
    <cfRule type="cellIs" priority="12463" operator="equal">
      <formula>"M4装配调试"</formula>
    </cfRule>
    <cfRule type="cellIs" priority="13887" operator="equal">
      <formula>"M3生产准备"</formula>
    </cfRule>
    <cfRule type="cellIs" dxfId="5523" priority="15311" operator="equal">
      <formula>"M2设计验证"</formula>
    </cfRule>
    <cfRule type="cellIs" dxfId="5522" priority="16735" operator="equal">
      <formula>"M1开拓立项"</formula>
    </cfRule>
  </conditionalFormatting>
  <conditionalFormatting sqref="KPW160">
    <cfRule type="cellIs" priority="9614" operator="equal">
      <formula>"M6售后质保"</formula>
    </cfRule>
    <cfRule type="cellIs" priority="11038" operator="equal">
      <formula>"M5安装验收"</formula>
    </cfRule>
    <cfRule type="cellIs" priority="12462" operator="equal">
      <formula>"M4装配调试"</formula>
    </cfRule>
    <cfRule type="cellIs" priority="13886" operator="equal">
      <formula>"M3生产准备"</formula>
    </cfRule>
    <cfRule type="cellIs" dxfId="5521" priority="15310" operator="equal">
      <formula>"M2设计验证"</formula>
    </cfRule>
    <cfRule type="cellIs" dxfId="5520" priority="16734" operator="equal">
      <formula>"M1开拓立项"</formula>
    </cfRule>
  </conditionalFormatting>
  <conditionalFormatting sqref="KQT160">
    <cfRule type="cellIs" priority="9613" operator="equal">
      <formula>"M6售后质保"</formula>
    </cfRule>
    <cfRule type="cellIs" priority="11037" operator="equal">
      <formula>"M5安装验收"</formula>
    </cfRule>
    <cfRule type="cellIs" priority="12461" operator="equal">
      <formula>"M4装配调试"</formula>
    </cfRule>
    <cfRule type="cellIs" priority="13885" operator="equal">
      <formula>"M3生产准备"</formula>
    </cfRule>
    <cfRule type="cellIs" dxfId="5519" priority="15309" operator="equal">
      <formula>"M2设计验证"</formula>
    </cfRule>
    <cfRule type="cellIs" dxfId="5518" priority="16733" operator="equal">
      <formula>"M1开拓立项"</formula>
    </cfRule>
  </conditionalFormatting>
  <conditionalFormatting sqref="KRQ160">
    <cfRule type="cellIs" priority="9612" operator="equal">
      <formula>"M6售后质保"</formula>
    </cfRule>
    <cfRule type="cellIs" priority="11036" operator="equal">
      <formula>"M5安装验收"</formula>
    </cfRule>
    <cfRule type="cellIs" priority="12460" operator="equal">
      <formula>"M4装配调试"</formula>
    </cfRule>
    <cfRule type="cellIs" priority="13884" operator="equal">
      <formula>"M3生产准备"</formula>
    </cfRule>
    <cfRule type="cellIs" dxfId="5517" priority="15308" operator="equal">
      <formula>"M2设计验证"</formula>
    </cfRule>
    <cfRule type="cellIs" dxfId="5516" priority="16732" operator="equal">
      <formula>"M1开拓立项"</formula>
    </cfRule>
  </conditionalFormatting>
  <conditionalFormatting sqref="KSN160">
    <cfRule type="cellIs" priority="9611" operator="equal">
      <formula>"M6售后质保"</formula>
    </cfRule>
    <cfRule type="cellIs" priority="11035" operator="equal">
      <formula>"M5安装验收"</formula>
    </cfRule>
    <cfRule type="cellIs" priority="12459" operator="equal">
      <formula>"M4装配调试"</formula>
    </cfRule>
    <cfRule type="cellIs" priority="13883" operator="equal">
      <formula>"M3生产准备"</formula>
    </cfRule>
    <cfRule type="cellIs" dxfId="5515" priority="15307" operator="equal">
      <formula>"M2设计验证"</formula>
    </cfRule>
    <cfRule type="cellIs" dxfId="5514" priority="16731" operator="equal">
      <formula>"M1开拓立项"</formula>
    </cfRule>
  </conditionalFormatting>
  <conditionalFormatting sqref="KTK160">
    <cfRule type="cellIs" priority="9610" operator="equal">
      <formula>"M6售后质保"</formula>
    </cfRule>
    <cfRule type="cellIs" priority="11034" operator="equal">
      <formula>"M5安装验收"</formula>
    </cfRule>
    <cfRule type="cellIs" priority="12458" operator="equal">
      <formula>"M4装配调试"</formula>
    </cfRule>
    <cfRule type="cellIs" priority="13882" operator="equal">
      <formula>"M3生产准备"</formula>
    </cfRule>
    <cfRule type="cellIs" dxfId="5513" priority="15306" operator="equal">
      <formula>"M2设计验证"</formula>
    </cfRule>
    <cfRule type="cellIs" dxfId="5512" priority="16730" operator="equal">
      <formula>"M1开拓立项"</formula>
    </cfRule>
  </conditionalFormatting>
  <conditionalFormatting sqref="KUH160">
    <cfRule type="cellIs" priority="9609" operator="equal">
      <formula>"M6售后质保"</formula>
    </cfRule>
    <cfRule type="cellIs" priority="11033" operator="equal">
      <formula>"M5安装验收"</formula>
    </cfRule>
    <cfRule type="cellIs" priority="12457" operator="equal">
      <formula>"M4装配调试"</formula>
    </cfRule>
    <cfRule type="cellIs" priority="13881" operator="equal">
      <formula>"M3生产准备"</formula>
    </cfRule>
    <cfRule type="cellIs" dxfId="5511" priority="15305" operator="equal">
      <formula>"M2设计验证"</formula>
    </cfRule>
    <cfRule type="cellIs" dxfId="5510" priority="16729" operator="equal">
      <formula>"M1开拓立项"</formula>
    </cfRule>
  </conditionalFormatting>
  <conditionalFormatting sqref="KVE160">
    <cfRule type="cellIs" priority="9608" operator="equal">
      <formula>"M6售后质保"</formula>
    </cfRule>
    <cfRule type="cellIs" priority="11032" operator="equal">
      <formula>"M5安装验收"</formula>
    </cfRule>
    <cfRule type="cellIs" priority="12456" operator="equal">
      <formula>"M4装配调试"</formula>
    </cfRule>
    <cfRule type="cellIs" priority="13880" operator="equal">
      <formula>"M3生产准备"</formula>
    </cfRule>
    <cfRule type="cellIs" dxfId="5509" priority="15304" operator="equal">
      <formula>"M2设计验证"</formula>
    </cfRule>
    <cfRule type="cellIs" dxfId="5508" priority="16728" operator="equal">
      <formula>"M1开拓立项"</formula>
    </cfRule>
  </conditionalFormatting>
  <conditionalFormatting sqref="KWB160">
    <cfRule type="cellIs" priority="9607" operator="equal">
      <formula>"M6售后质保"</formula>
    </cfRule>
    <cfRule type="cellIs" priority="11031" operator="equal">
      <formula>"M5安装验收"</formula>
    </cfRule>
    <cfRule type="cellIs" priority="12455" operator="equal">
      <formula>"M4装配调试"</formula>
    </cfRule>
    <cfRule type="cellIs" priority="13879" operator="equal">
      <formula>"M3生产准备"</formula>
    </cfRule>
    <cfRule type="cellIs" dxfId="5507" priority="15303" operator="equal">
      <formula>"M2设计验证"</formula>
    </cfRule>
    <cfRule type="cellIs" dxfId="5506" priority="16727" operator="equal">
      <formula>"M1开拓立项"</formula>
    </cfRule>
  </conditionalFormatting>
  <conditionalFormatting sqref="KWY160">
    <cfRule type="cellIs" priority="9606" operator="equal">
      <formula>"M6售后质保"</formula>
    </cfRule>
    <cfRule type="cellIs" priority="11030" operator="equal">
      <formula>"M5安装验收"</formula>
    </cfRule>
    <cfRule type="cellIs" priority="12454" operator="equal">
      <formula>"M4装配调试"</formula>
    </cfRule>
    <cfRule type="cellIs" priority="13878" operator="equal">
      <formula>"M3生产准备"</formula>
    </cfRule>
    <cfRule type="cellIs" dxfId="5505" priority="15302" operator="equal">
      <formula>"M2设计验证"</formula>
    </cfRule>
    <cfRule type="cellIs" dxfId="5504" priority="16726" operator="equal">
      <formula>"M1开拓立项"</formula>
    </cfRule>
  </conditionalFormatting>
  <conditionalFormatting sqref="KXV160">
    <cfRule type="cellIs" priority="9605" operator="equal">
      <formula>"M6售后质保"</formula>
    </cfRule>
    <cfRule type="cellIs" priority="11029" operator="equal">
      <formula>"M5安装验收"</formula>
    </cfRule>
    <cfRule type="cellIs" priority="12453" operator="equal">
      <formula>"M4装配调试"</formula>
    </cfRule>
    <cfRule type="cellIs" priority="13877" operator="equal">
      <formula>"M3生产准备"</formula>
    </cfRule>
    <cfRule type="cellIs" dxfId="5503" priority="15301" operator="equal">
      <formula>"M2设计验证"</formula>
    </cfRule>
    <cfRule type="cellIs" dxfId="5502" priority="16725" operator="equal">
      <formula>"M1开拓立项"</formula>
    </cfRule>
  </conditionalFormatting>
  <conditionalFormatting sqref="KYS160">
    <cfRule type="cellIs" priority="9604" operator="equal">
      <formula>"M6售后质保"</formula>
    </cfRule>
    <cfRule type="cellIs" priority="11028" operator="equal">
      <formula>"M5安装验收"</formula>
    </cfRule>
    <cfRule type="cellIs" priority="12452" operator="equal">
      <formula>"M4装配调试"</formula>
    </cfRule>
    <cfRule type="cellIs" priority="13876" operator="equal">
      <formula>"M3生产准备"</formula>
    </cfRule>
    <cfRule type="cellIs" dxfId="5501" priority="15300" operator="equal">
      <formula>"M2设计验证"</formula>
    </cfRule>
    <cfRule type="cellIs" dxfId="5500" priority="16724" operator="equal">
      <formula>"M1开拓立项"</formula>
    </cfRule>
  </conditionalFormatting>
  <conditionalFormatting sqref="KZP160">
    <cfRule type="cellIs" priority="9603" operator="equal">
      <formula>"M6售后质保"</formula>
    </cfRule>
    <cfRule type="cellIs" priority="11027" operator="equal">
      <formula>"M5安装验收"</formula>
    </cfRule>
    <cfRule type="cellIs" priority="12451" operator="equal">
      <formula>"M4装配调试"</formula>
    </cfRule>
    <cfRule type="cellIs" priority="13875" operator="equal">
      <formula>"M3生产准备"</formula>
    </cfRule>
    <cfRule type="cellIs" dxfId="5499" priority="15299" operator="equal">
      <formula>"M2设计验证"</formula>
    </cfRule>
    <cfRule type="cellIs" dxfId="5498" priority="16723" operator="equal">
      <formula>"M1开拓立项"</formula>
    </cfRule>
  </conditionalFormatting>
  <conditionalFormatting sqref="LAM160">
    <cfRule type="cellIs" priority="9602" operator="equal">
      <formula>"M6售后质保"</formula>
    </cfRule>
    <cfRule type="cellIs" priority="11026" operator="equal">
      <formula>"M5安装验收"</formula>
    </cfRule>
    <cfRule type="cellIs" priority="12450" operator="equal">
      <formula>"M4装配调试"</formula>
    </cfRule>
    <cfRule type="cellIs" priority="13874" operator="equal">
      <formula>"M3生产准备"</formula>
    </cfRule>
    <cfRule type="cellIs" dxfId="5497" priority="15298" operator="equal">
      <formula>"M2设计验证"</formula>
    </cfRule>
    <cfRule type="cellIs" dxfId="5496" priority="16722" operator="equal">
      <formula>"M1开拓立项"</formula>
    </cfRule>
  </conditionalFormatting>
  <conditionalFormatting sqref="LBJ160">
    <cfRule type="cellIs" priority="9601" operator="equal">
      <formula>"M6售后质保"</formula>
    </cfRule>
    <cfRule type="cellIs" priority="11025" operator="equal">
      <formula>"M5安装验收"</formula>
    </cfRule>
    <cfRule type="cellIs" priority="12449" operator="equal">
      <formula>"M4装配调试"</formula>
    </cfRule>
    <cfRule type="cellIs" priority="13873" operator="equal">
      <formula>"M3生产准备"</formula>
    </cfRule>
    <cfRule type="cellIs" dxfId="5495" priority="15297" operator="equal">
      <formula>"M2设计验证"</formula>
    </cfRule>
    <cfRule type="cellIs" dxfId="5494" priority="16721" operator="equal">
      <formula>"M1开拓立项"</formula>
    </cfRule>
  </conditionalFormatting>
  <conditionalFormatting sqref="LCG160">
    <cfRule type="cellIs" priority="9600" operator="equal">
      <formula>"M6售后质保"</formula>
    </cfRule>
    <cfRule type="cellIs" priority="11024" operator="equal">
      <formula>"M5安装验收"</formula>
    </cfRule>
    <cfRule type="cellIs" priority="12448" operator="equal">
      <formula>"M4装配调试"</formula>
    </cfRule>
    <cfRule type="cellIs" priority="13872" operator="equal">
      <formula>"M3生产准备"</formula>
    </cfRule>
    <cfRule type="cellIs" dxfId="5493" priority="15296" operator="equal">
      <formula>"M2设计验证"</formula>
    </cfRule>
    <cfRule type="cellIs" dxfId="5492" priority="16720" operator="equal">
      <formula>"M1开拓立项"</formula>
    </cfRule>
  </conditionalFormatting>
  <conditionalFormatting sqref="LDD160">
    <cfRule type="cellIs" priority="9599" operator="equal">
      <formula>"M6售后质保"</formula>
    </cfRule>
    <cfRule type="cellIs" priority="11023" operator="equal">
      <formula>"M5安装验收"</formula>
    </cfRule>
    <cfRule type="cellIs" priority="12447" operator="equal">
      <formula>"M4装配调试"</formula>
    </cfRule>
    <cfRule type="cellIs" priority="13871" operator="equal">
      <formula>"M3生产准备"</formula>
    </cfRule>
    <cfRule type="cellIs" dxfId="5491" priority="15295" operator="equal">
      <formula>"M2设计验证"</formula>
    </cfRule>
    <cfRule type="cellIs" dxfId="5490" priority="16719" operator="equal">
      <formula>"M1开拓立项"</formula>
    </cfRule>
  </conditionalFormatting>
  <conditionalFormatting sqref="LEA160">
    <cfRule type="cellIs" priority="9598" operator="equal">
      <formula>"M6售后质保"</formula>
    </cfRule>
    <cfRule type="cellIs" priority="11022" operator="equal">
      <formula>"M5安装验收"</formula>
    </cfRule>
    <cfRule type="cellIs" priority="12446" operator="equal">
      <formula>"M4装配调试"</formula>
    </cfRule>
    <cfRule type="cellIs" priority="13870" operator="equal">
      <formula>"M3生产准备"</formula>
    </cfRule>
    <cfRule type="cellIs" dxfId="5489" priority="15294" operator="equal">
      <formula>"M2设计验证"</formula>
    </cfRule>
    <cfRule type="cellIs" dxfId="5488" priority="16718" operator="equal">
      <formula>"M1开拓立项"</formula>
    </cfRule>
  </conditionalFormatting>
  <conditionalFormatting sqref="LEX160">
    <cfRule type="cellIs" priority="9597" operator="equal">
      <formula>"M6售后质保"</formula>
    </cfRule>
    <cfRule type="cellIs" priority="11021" operator="equal">
      <formula>"M5安装验收"</formula>
    </cfRule>
    <cfRule type="cellIs" priority="12445" operator="equal">
      <formula>"M4装配调试"</formula>
    </cfRule>
    <cfRule type="cellIs" priority="13869" operator="equal">
      <formula>"M3生产准备"</formula>
    </cfRule>
    <cfRule type="cellIs" dxfId="5487" priority="15293" operator="equal">
      <formula>"M2设计验证"</formula>
    </cfRule>
    <cfRule type="cellIs" dxfId="5486" priority="16717" operator="equal">
      <formula>"M1开拓立项"</formula>
    </cfRule>
  </conditionalFormatting>
  <conditionalFormatting sqref="LFU160">
    <cfRule type="cellIs" priority="9596" operator="equal">
      <formula>"M6售后质保"</formula>
    </cfRule>
    <cfRule type="cellIs" priority="11020" operator="equal">
      <formula>"M5安装验收"</formula>
    </cfRule>
    <cfRule type="cellIs" priority="12444" operator="equal">
      <formula>"M4装配调试"</formula>
    </cfRule>
    <cfRule type="cellIs" priority="13868" operator="equal">
      <formula>"M3生产准备"</formula>
    </cfRule>
    <cfRule type="cellIs" dxfId="5485" priority="15292" operator="equal">
      <formula>"M2设计验证"</formula>
    </cfRule>
    <cfRule type="cellIs" dxfId="5484" priority="16716" operator="equal">
      <formula>"M1开拓立项"</formula>
    </cfRule>
  </conditionalFormatting>
  <conditionalFormatting sqref="LGR160">
    <cfRule type="cellIs" priority="9595" operator="equal">
      <formula>"M6售后质保"</formula>
    </cfRule>
    <cfRule type="cellIs" priority="11019" operator="equal">
      <formula>"M5安装验收"</formula>
    </cfRule>
    <cfRule type="cellIs" priority="12443" operator="equal">
      <formula>"M4装配调试"</formula>
    </cfRule>
    <cfRule type="cellIs" priority="13867" operator="equal">
      <formula>"M3生产准备"</formula>
    </cfRule>
    <cfRule type="cellIs" dxfId="5483" priority="15291" operator="equal">
      <formula>"M2设计验证"</formula>
    </cfRule>
    <cfRule type="cellIs" dxfId="5482" priority="16715" operator="equal">
      <formula>"M1开拓立项"</formula>
    </cfRule>
  </conditionalFormatting>
  <conditionalFormatting sqref="LHO160">
    <cfRule type="cellIs" priority="9594" operator="equal">
      <formula>"M6售后质保"</formula>
    </cfRule>
    <cfRule type="cellIs" priority="11018" operator="equal">
      <formula>"M5安装验收"</formula>
    </cfRule>
    <cfRule type="cellIs" priority="12442" operator="equal">
      <formula>"M4装配调试"</formula>
    </cfRule>
    <cfRule type="cellIs" priority="13866" operator="equal">
      <formula>"M3生产准备"</formula>
    </cfRule>
    <cfRule type="cellIs" dxfId="5481" priority="15290" operator="equal">
      <formula>"M2设计验证"</formula>
    </cfRule>
    <cfRule type="cellIs" dxfId="5480" priority="16714" operator="equal">
      <formula>"M1开拓立项"</formula>
    </cfRule>
  </conditionalFormatting>
  <conditionalFormatting sqref="LIL160">
    <cfRule type="cellIs" priority="9593" operator="equal">
      <formula>"M6售后质保"</formula>
    </cfRule>
    <cfRule type="cellIs" priority="11017" operator="equal">
      <formula>"M5安装验收"</formula>
    </cfRule>
    <cfRule type="cellIs" priority="12441" operator="equal">
      <formula>"M4装配调试"</formula>
    </cfRule>
    <cfRule type="cellIs" priority="13865" operator="equal">
      <formula>"M3生产准备"</formula>
    </cfRule>
    <cfRule type="cellIs" dxfId="5479" priority="15289" operator="equal">
      <formula>"M2设计验证"</formula>
    </cfRule>
    <cfRule type="cellIs" dxfId="5478" priority="16713" operator="equal">
      <formula>"M1开拓立项"</formula>
    </cfRule>
  </conditionalFormatting>
  <conditionalFormatting sqref="LJI160">
    <cfRule type="cellIs" priority="9592" operator="equal">
      <formula>"M6售后质保"</formula>
    </cfRule>
    <cfRule type="cellIs" priority="11016" operator="equal">
      <formula>"M5安装验收"</formula>
    </cfRule>
    <cfRule type="cellIs" priority="12440" operator="equal">
      <formula>"M4装配调试"</formula>
    </cfRule>
    <cfRule type="cellIs" priority="13864" operator="equal">
      <formula>"M3生产准备"</formula>
    </cfRule>
    <cfRule type="cellIs" dxfId="5477" priority="15288" operator="equal">
      <formula>"M2设计验证"</formula>
    </cfRule>
    <cfRule type="cellIs" dxfId="5476" priority="16712" operator="equal">
      <formula>"M1开拓立项"</formula>
    </cfRule>
  </conditionalFormatting>
  <conditionalFormatting sqref="LKF160">
    <cfRule type="cellIs" priority="9591" operator="equal">
      <formula>"M6售后质保"</formula>
    </cfRule>
    <cfRule type="cellIs" priority="11015" operator="equal">
      <formula>"M5安装验收"</formula>
    </cfRule>
    <cfRule type="cellIs" priority="12439" operator="equal">
      <formula>"M4装配调试"</formula>
    </cfRule>
    <cfRule type="cellIs" priority="13863" operator="equal">
      <formula>"M3生产准备"</formula>
    </cfRule>
    <cfRule type="cellIs" dxfId="5475" priority="15287" operator="equal">
      <formula>"M2设计验证"</formula>
    </cfRule>
    <cfRule type="cellIs" dxfId="5474" priority="16711" operator="equal">
      <formula>"M1开拓立项"</formula>
    </cfRule>
  </conditionalFormatting>
  <conditionalFormatting sqref="LLC160">
    <cfRule type="cellIs" priority="9590" operator="equal">
      <formula>"M6售后质保"</formula>
    </cfRule>
    <cfRule type="cellIs" priority="11014" operator="equal">
      <formula>"M5安装验收"</formula>
    </cfRule>
    <cfRule type="cellIs" priority="12438" operator="equal">
      <formula>"M4装配调试"</formula>
    </cfRule>
    <cfRule type="cellIs" priority="13862" operator="equal">
      <formula>"M3生产准备"</formula>
    </cfRule>
    <cfRule type="cellIs" dxfId="5473" priority="15286" operator="equal">
      <formula>"M2设计验证"</formula>
    </cfRule>
    <cfRule type="cellIs" dxfId="5472" priority="16710" operator="equal">
      <formula>"M1开拓立项"</formula>
    </cfRule>
  </conditionalFormatting>
  <conditionalFormatting sqref="LLZ160">
    <cfRule type="cellIs" priority="9589" operator="equal">
      <formula>"M6售后质保"</formula>
    </cfRule>
    <cfRule type="cellIs" priority="11013" operator="equal">
      <formula>"M5安装验收"</formula>
    </cfRule>
    <cfRule type="cellIs" priority="12437" operator="equal">
      <formula>"M4装配调试"</formula>
    </cfRule>
    <cfRule type="cellIs" priority="13861" operator="equal">
      <formula>"M3生产准备"</formula>
    </cfRule>
    <cfRule type="cellIs" dxfId="5471" priority="15285" operator="equal">
      <formula>"M2设计验证"</formula>
    </cfRule>
    <cfRule type="cellIs" dxfId="5470" priority="16709" operator="equal">
      <formula>"M1开拓立项"</formula>
    </cfRule>
  </conditionalFormatting>
  <conditionalFormatting sqref="LMW160">
    <cfRule type="cellIs" priority="9588" operator="equal">
      <formula>"M6售后质保"</formula>
    </cfRule>
    <cfRule type="cellIs" priority="11012" operator="equal">
      <formula>"M5安装验收"</formula>
    </cfRule>
    <cfRule type="cellIs" priority="12436" operator="equal">
      <formula>"M4装配调试"</formula>
    </cfRule>
    <cfRule type="cellIs" priority="13860" operator="equal">
      <formula>"M3生产准备"</formula>
    </cfRule>
    <cfRule type="cellIs" dxfId="5469" priority="15284" operator="equal">
      <formula>"M2设计验证"</formula>
    </cfRule>
    <cfRule type="cellIs" dxfId="5468" priority="16708" operator="equal">
      <formula>"M1开拓立项"</formula>
    </cfRule>
  </conditionalFormatting>
  <conditionalFormatting sqref="LNT160">
    <cfRule type="cellIs" priority="9587" operator="equal">
      <formula>"M6售后质保"</formula>
    </cfRule>
    <cfRule type="cellIs" priority="11011" operator="equal">
      <formula>"M5安装验收"</formula>
    </cfRule>
    <cfRule type="cellIs" priority="12435" operator="equal">
      <formula>"M4装配调试"</formula>
    </cfRule>
    <cfRule type="cellIs" priority="13859" operator="equal">
      <formula>"M3生产准备"</formula>
    </cfRule>
    <cfRule type="cellIs" dxfId="5467" priority="15283" operator="equal">
      <formula>"M2设计验证"</formula>
    </cfRule>
    <cfRule type="cellIs" dxfId="5466" priority="16707" operator="equal">
      <formula>"M1开拓立项"</formula>
    </cfRule>
  </conditionalFormatting>
  <conditionalFormatting sqref="LOQ160">
    <cfRule type="cellIs" priority="9586" operator="equal">
      <formula>"M6售后质保"</formula>
    </cfRule>
    <cfRule type="cellIs" priority="11010" operator="equal">
      <formula>"M5安装验收"</formula>
    </cfRule>
    <cfRule type="cellIs" priority="12434" operator="equal">
      <formula>"M4装配调试"</formula>
    </cfRule>
    <cfRule type="cellIs" priority="13858" operator="equal">
      <formula>"M3生产准备"</formula>
    </cfRule>
    <cfRule type="cellIs" dxfId="5465" priority="15282" operator="equal">
      <formula>"M2设计验证"</formula>
    </cfRule>
    <cfRule type="cellIs" dxfId="5464" priority="16706" operator="equal">
      <formula>"M1开拓立项"</formula>
    </cfRule>
  </conditionalFormatting>
  <conditionalFormatting sqref="LPN160">
    <cfRule type="cellIs" priority="9585" operator="equal">
      <formula>"M6售后质保"</formula>
    </cfRule>
    <cfRule type="cellIs" priority="11009" operator="equal">
      <formula>"M5安装验收"</formula>
    </cfRule>
    <cfRule type="cellIs" priority="12433" operator="equal">
      <formula>"M4装配调试"</formula>
    </cfRule>
    <cfRule type="cellIs" priority="13857" operator="equal">
      <formula>"M3生产准备"</formula>
    </cfRule>
    <cfRule type="cellIs" dxfId="5463" priority="15281" operator="equal">
      <formula>"M2设计验证"</formula>
    </cfRule>
    <cfRule type="cellIs" dxfId="5462" priority="16705" operator="equal">
      <formula>"M1开拓立项"</formula>
    </cfRule>
  </conditionalFormatting>
  <conditionalFormatting sqref="LQK160">
    <cfRule type="cellIs" priority="9584" operator="equal">
      <formula>"M6售后质保"</formula>
    </cfRule>
    <cfRule type="cellIs" priority="11008" operator="equal">
      <formula>"M5安装验收"</formula>
    </cfRule>
    <cfRule type="cellIs" priority="12432" operator="equal">
      <formula>"M4装配调试"</formula>
    </cfRule>
    <cfRule type="cellIs" priority="13856" operator="equal">
      <formula>"M3生产准备"</formula>
    </cfRule>
    <cfRule type="cellIs" dxfId="5461" priority="15280" operator="equal">
      <formula>"M2设计验证"</formula>
    </cfRule>
    <cfRule type="cellIs" dxfId="5460" priority="16704" operator="equal">
      <formula>"M1开拓立项"</formula>
    </cfRule>
  </conditionalFormatting>
  <conditionalFormatting sqref="LRH160">
    <cfRule type="cellIs" priority="9583" operator="equal">
      <formula>"M6售后质保"</formula>
    </cfRule>
    <cfRule type="cellIs" priority="11007" operator="equal">
      <formula>"M5安装验收"</formula>
    </cfRule>
    <cfRule type="cellIs" priority="12431" operator="equal">
      <formula>"M4装配调试"</formula>
    </cfRule>
    <cfRule type="cellIs" priority="13855" operator="equal">
      <formula>"M3生产准备"</formula>
    </cfRule>
    <cfRule type="cellIs" dxfId="5459" priority="15279" operator="equal">
      <formula>"M2设计验证"</formula>
    </cfRule>
    <cfRule type="cellIs" dxfId="5458" priority="16703" operator="equal">
      <formula>"M1开拓立项"</formula>
    </cfRule>
  </conditionalFormatting>
  <conditionalFormatting sqref="LSE160">
    <cfRule type="cellIs" priority="9582" operator="equal">
      <formula>"M6售后质保"</formula>
    </cfRule>
    <cfRule type="cellIs" priority="11006" operator="equal">
      <formula>"M5安装验收"</formula>
    </cfRule>
    <cfRule type="cellIs" priority="12430" operator="equal">
      <formula>"M4装配调试"</formula>
    </cfRule>
    <cfRule type="cellIs" priority="13854" operator="equal">
      <formula>"M3生产准备"</formula>
    </cfRule>
    <cfRule type="cellIs" dxfId="5457" priority="15278" operator="equal">
      <formula>"M2设计验证"</formula>
    </cfRule>
    <cfRule type="cellIs" dxfId="5456" priority="16702" operator="equal">
      <formula>"M1开拓立项"</formula>
    </cfRule>
  </conditionalFormatting>
  <conditionalFormatting sqref="LTB160">
    <cfRule type="cellIs" priority="9581" operator="equal">
      <formula>"M6售后质保"</formula>
    </cfRule>
    <cfRule type="cellIs" priority="11005" operator="equal">
      <formula>"M5安装验收"</formula>
    </cfRule>
    <cfRule type="cellIs" priority="12429" operator="equal">
      <formula>"M4装配调试"</formula>
    </cfRule>
    <cfRule type="cellIs" priority="13853" operator="equal">
      <formula>"M3生产准备"</formula>
    </cfRule>
    <cfRule type="cellIs" dxfId="5455" priority="15277" operator="equal">
      <formula>"M2设计验证"</formula>
    </cfRule>
    <cfRule type="cellIs" dxfId="5454" priority="16701" operator="equal">
      <formula>"M1开拓立项"</formula>
    </cfRule>
  </conditionalFormatting>
  <conditionalFormatting sqref="LTY160">
    <cfRule type="cellIs" priority="9580" operator="equal">
      <formula>"M6售后质保"</formula>
    </cfRule>
    <cfRule type="cellIs" priority="11004" operator="equal">
      <formula>"M5安装验收"</formula>
    </cfRule>
    <cfRule type="cellIs" priority="12428" operator="equal">
      <formula>"M4装配调试"</formula>
    </cfRule>
    <cfRule type="cellIs" priority="13852" operator="equal">
      <formula>"M3生产准备"</formula>
    </cfRule>
    <cfRule type="cellIs" dxfId="5453" priority="15276" operator="equal">
      <formula>"M2设计验证"</formula>
    </cfRule>
    <cfRule type="cellIs" dxfId="5452" priority="16700" operator="equal">
      <formula>"M1开拓立项"</formula>
    </cfRule>
  </conditionalFormatting>
  <conditionalFormatting sqref="LUV160">
    <cfRule type="cellIs" priority="9579" operator="equal">
      <formula>"M6售后质保"</formula>
    </cfRule>
    <cfRule type="cellIs" priority="11003" operator="equal">
      <formula>"M5安装验收"</formula>
    </cfRule>
    <cfRule type="cellIs" priority="12427" operator="equal">
      <formula>"M4装配调试"</formula>
    </cfRule>
    <cfRule type="cellIs" priority="13851" operator="equal">
      <formula>"M3生产准备"</formula>
    </cfRule>
    <cfRule type="cellIs" dxfId="5451" priority="15275" operator="equal">
      <formula>"M2设计验证"</formula>
    </cfRule>
    <cfRule type="cellIs" dxfId="5450" priority="16699" operator="equal">
      <formula>"M1开拓立项"</formula>
    </cfRule>
  </conditionalFormatting>
  <conditionalFormatting sqref="LVS160">
    <cfRule type="cellIs" priority="9578" operator="equal">
      <formula>"M6售后质保"</formula>
    </cfRule>
    <cfRule type="cellIs" priority="11002" operator="equal">
      <formula>"M5安装验收"</formula>
    </cfRule>
    <cfRule type="cellIs" priority="12426" operator="equal">
      <formula>"M4装配调试"</formula>
    </cfRule>
    <cfRule type="cellIs" priority="13850" operator="equal">
      <formula>"M3生产准备"</formula>
    </cfRule>
    <cfRule type="cellIs" dxfId="5449" priority="15274" operator="equal">
      <formula>"M2设计验证"</formula>
    </cfRule>
    <cfRule type="cellIs" dxfId="5448" priority="16698" operator="equal">
      <formula>"M1开拓立项"</formula>
    </cfRule>
  </conditionalFormatting>
  <conditionalFormatting sqref="LWP160">
    <cfRule type="cellIs" priority="9577" operator="equal">
      <formula>"M6售后质保"</formula>
    </cfRule>
    <cfRule type="cellIs" priority="11001" operator="equal">
      <formula>"M5安装验收"</formula>
    </cfRule>
    <cfRule type="cellIs" priority="12425" operator="equal">
      <formula>"M4装配调试"</formula>
    </cfRule>
    <cfRule type="cellIs" priority="13849" operator="equal">
      <formula>"M3生产准备"</formula>
    </cfRule>
    <cfRule type="cellIs" dxfId="5447" priority="15273" operator="equal">
      <formula>"M2设计验证"</formula>
    </cfRule>
    <cfRule type="cellIs" dxfId="5446" priority="16697" operator="equal">
      <formula>"M1开拓立项"</formula>
    </cfRule>
  </conditionalFormatting>
  <conditionalFormatting sqref="LXM160">
    <cfRule type="cellIs" priority="9576" operator="equal">
      <formula>"M6售后质保"</formula>
    </cfRule>
    <cfRule type="cellIs" priority="11000" operator="equal">
      <formula>"M5安装验收"</formula>
    </cfRule>
    <cfRule type="cellIs" priority="12424" operator="equal">
      <formula>"M4装配调试"</formula>
    </cfRule>
    <cfRule type="cellIs" priority="13848" operator="equal">
      <formula>"M3生产准备"</formula>
    </cfRule>
    <cfRule type="cellIs" dxfId="5445" priority="15272" operator="equal">
      <formula>"M2设计验证"</formula>
    </cfRule>
    <cfRule type="cellIs" dxfId="5444" priority="16696" operator="equal">
      <formula>"M1开拓立项"</formula>
    </cfRule>
  </conditionalFormatting>
  <conditionalFormatting sqref="LYJ160">
    <cfRule type="cellIs" priority="9575" operator="equal">
      <formula>"M6售后质保"</formula>
    </cfRule>
    <cfRule type="cellIs" priority="10999" operator="equal">
      <formula>"M5安装验收"</formula>
    </cfRule>
    <cfRule type="cellIs" priority="12423" operator="equal">
      <formula>"M4装配调试"</formula>
    </cfRule>
    <cfRule type="cellIs" priority="13847" operator="equal">
      <formula>"M3生产准备"</formula>
    </cfRule>
    <cfRule type="cellIs" dxfId="5443" priority="15271" operator="equal">
      <formula>"M2设计验证"</formula>
    </cfRule>
    <cfRule type="cellIs" dxfId="5442" priority="16695" operator="equal">
      <formula>"M1开拓立项"</formula>
    </cfRule>
  </conditionalFormatting>
  <conditionalFormatting sqref="LZG160">
    <cfRule type="cellIs" priority="9574" operator="equal">
      <formula>"M6售后质保"</formula>
    </cfRule>
    <cfRule type="cellIs" priority="10998" operator="equal">
      <formula>"M5安装验收"</formula>
    </cfRule>
    <cfRule type="cellIs" priority="12422" operator="equal">
      <formula>"M4装配调试"</formula>
    </cfRule>
    <cfRule type="cellIs" priority="13846" operator="equal">
      <formula>"M3生产准备"</formula>
    </cfRule>
    <cfRule type="cellIs" dxfId="5441" priority="15270" operator="equal">
      <formula>"M2设计验证"</formula>
    </cfRule>
    <cfRule type="cellIs" dxfId="5440" priority="16694" operator="equal">
      <formula>"M1开拓立项"</formula>
    </cfRule>
  </conditionalFormatting>
  <conditionalFormatting sqref="MAD160">
    <cfRule type="cellIs" priority="9573" operator="equal">
      <formula>"M6售后质保"</formula>
    </cfRule>
    <cfRule type="cellIs" priority="10997" operator="equal">
      <formula>"M5安装验收"</formula>
    </cfRule>
    <cfRule type="cellIs" priority="12421" operator="equal">
      <formula>"M4装配调试"</formula>
    </cfRule>
    <cfRule type="cellIs" priority="13845" operator="equal">
      <formula>"M3生产准备"</formula>
    </cfRule>
    <cfRule type="cellIs" dxfId="5439" priority="15269" operator="equal">
      <formula>"M2设计验证"</formula>
    </cfRule>
    <cfRule type="cellIs" dxfId="5438" priority="16693" operator="equal">
      <formula>"M1开拓立项"</formula>
    </cfRule>
  </conditionalFormatting>
  <conditionalFormatting sqref="MBA160">
    <cfRule type="cellIs" priority="9572" operator="equal">
      <formula>"M6售后质保"</formula>
    </cfRule>
    <cfRule type="cellIs" priority="10996" operator="equal">
      <formula>"M5安装验收"</formula>
    </cfRule>
    <cfRule type="cellIs" priority="12420" operator="equal">
      <formula>"M4装配调试"</formula>
    </cfRule>
    <cfRule type="cellIs" priority="13844" operator="equal">
      <formula>"M3生产准备"</formula>
    </cfRule>
    <cfRule type="cellIs" dxfId="5437" priority="15268" operator="equal">
      <formula>"M2设计验证"</formula>
    </cfRule>
    <cfRule type="cellIs" dxfId="5436" priority="16692" operator="equal">
      <formula>"M1开拓立项"</formula>
    </cfRule>
  </conditionalFormatting>
  <conditionalFormatting sqref="MBX160">
    <cfRule type="cellIs" priority="9571" operator="equal">
      <formula>"M6售后质保"</formula>
    </cfRule>
    <cfRule type="cellIs" priority="10995" operator="equal">
      <formula>"M5安装验收"</formula>
    </cfRule>
    <cfRule type="cellIs" priority="12419" operator="equal">
      <formula>"M4装配调试"</formula>
    </cfRule>
    <cfRule type="cellIs" priority="13843" operator="equal">
      <formula>"M3生产准备"</formula>
    </cfRule>
    <cfRule type="cellIs" dxfId="5435" priority="15267" operator="equal">
      <formula>"M2设计验证"</formula>
    </cfRule>
    <cfRule type="cellIs" dxfId="5434" priority="16691" operator="equal">
      <formula>"M1开拓立项"</formula>
    </cfRule>
  </conditionalFormatting>
  <conditionalFormatting sqref="MCU160">
    <cfRule type="cellIs" priority="9570" operator="equal">
      <formula>"M6售后质保"</formula>
    </cfRule>
    <cfRule type="cellIs" priority="10994" operator="equal">
      <formula>"M5安装验收"</formula>
    </cfRule>
    <cfRule type="cellIs" priority="12418" operator="equal">
      <formula>"M4装配调试"</formula>
    </cfRule>
    <cfRule type="cellIs" priority="13842" operator="equal">
      <formula>"M3生产准备"</formula>
    </cfRule>
    <cfRule type="cellIs" dxfId="5433" priority="15266" operator="equal">
      <formula>"M2设计验证"</formula>
    </cfRule>
    <cfRule type="cellIs" dxfId="5432" priority="16690" operator="equal">
      <formula>"M1开拓立项"</formula>
    </cfRule>
  </conditionalFormatting>
  <conditionalFormatting sqref="MDR160">
    <cfRule type="cellIs" priority="9569" operator="equal">
      <formula>"M6售后质保"</formula>
    </cfRule>
    <cfRule type="cellIs" priority="10993" operator="equal">
      <formula>"M5安装验收"</formula>
    </cfRule>
    <cfRule type="cellIs" priority="12417" operator="equal">
      <formula>"M4装配调试"</formula>
    </cfRule>
    <cfRule type="cellIs" priority="13841" operator="equal">
      <formula>"M3生产准备"</formula>
    </cfRule>
    <cfRule type="cellIs" dxfId="5431" priority="15265" operator="equal">
      <formula>"M2设计验证"</formula>
    </cfRule>
    <cfRule type="cellIs" dxfId="5430" priority="16689" operator="equal">
      <formula>"M1开拓立项"</formula>
    </cfRule>
  </conditionalFormatting>
  <conditionalFormatting sqref="MEO160">
    <cfRule type="cellIs" priority="9568" operator="equal">
      <formula>"M6售后质保"</formula>
    </cfRule>
    <cfRule type="cellIs" priority="10992" operator="equal">
      <formula>"M5安装验收"</formula>
    </cfRule>
    <cfRule type="cellIs" priority="12416" operator="equal">
      <formula>"M4装配调试"</formula>
    </cfRule>
    <cfRule type="cellIs" priority="13840" operator="equal">
      <formula>"M3生产准备"</formula>
    </cfRule>
    <cfRule type="cellIs" dxfId="5429" priority="15264" operator="equal">
      <formula>"M2设计验证"</formula>
    </cfRule>
    <cfRule type="cellIs" dxfId="5428" priority="16688" operator="equal">
      <formula>"M1开拓立项"</formula>
    </cfRule>
  </conditionalFormatting>
  <conditionalFormatting sqref="MFL160">
    <cfRule type="cellIs" priority="9567" operator="equal">
      <formula>"M6售后质保"</formula>
    </cfRule>
    <cfRule type="cellIs" priority="10991" operator="equal">
      <formula>"M5安装验收"</formula>
    </cfRule>
    <cfRule type="cellIs" priority="12415" operator="equal">
      <formula>"M4装配调试"</formula>
    </cfRule>
    <cfRule type="cellIs" priority="13839" operator="equal">
      <formula>"M3生产准备"</formula>
    </cfRule>
    <cfRule type="cellIs" dxfId="5427" priority="15263" operator="equal">
      <formula>"M2设计验证"</formula>
    </cfRule>
    <cfRule type="cellIs" dxfId="5426" priority="16687" operator="equal">
      <formula>"M1开拓立项"</formula>
    </cfRule>
  </conditionalFormatting>
  <conditionalFormatting sqref="MGI160">
    <cfRule type="cellIs" priority="9566" operator="equal">
      <formula>"M6售后质保"</formula>
    </cfRule>
    <cfRule type="cellIs" priority="10990" operator="equal">
      <formula>"M5安装验收"</formula>
    </cfRule>
    <cfRule type="cellIs" priority="12414" operator="equal">
      <formula>"M4装配调试"</formula>
    </cfRule>
    <cfRule type="cellIs" priority="13838" operator="equal">
      <formula>"M3生产准备"</formula>
    </cfRule>
    <cfRule type="cellIs" dxfId="5425" priority="15262" operator="equal">
      <formula>"M2设计验证"</formula>
    </cfRule>
    <cfRule type="cellIs" dxfId="5424" priority="16686" operator="equal">
      <formula>"M1开拓立项"</formula>
    </cfRule>
  </conditionalFormatting>
  <conditionalFormatting sqref="MHF160">
    <cfRule type="cellIs" priority="9565" operator="equal">
      <formula>"M6售后质保"</formula>
    </cfRule>
    <cfRule type="cellIs" priority="10989" operator="equal">
      <formula>"M5安装验收"</formula>
    </cfRule>
    <cfRule type="cellIs" priority="12413" operator="equal">
      <formula>"M4装配调试"</formula>
    </cfRule>
    <cfRule type="cellIs" priority="13837" operator="equal">
      <formula>"M3生产准备"</formula>
    </cfRule>
    <cfRule type="cellIs" dxfId="5423" priority="15261" operator="equal">
      <formula>"M2设计验证"</formula>
    </cfRule>
    <cfRule type="cellIs" dxfId="5422" priority="16685" operator="equal">
      <formula>"M1开拓立项"</formula>
    </cfRule>
  </conditionalFormatting>
  <conditionalFormatting sqref="MIC160">
    <cfRule type="cellIs" priority="9564" operator="equal">
      <formula>"M6售后质保"</formula>
    </cfRule>
    <cfRule type="cellIs" priority="10988" operator="equal">
      <formula>"M5安装验收"</formula>
    </cfRule>
    <cfRule type="cellIs" priority="12412" operator="equal">
      <formula>"M4装配调试"</formula>
    </cfRule>
    <cfRule type="cellIs" priority="13836" operator="equal">
      <formula>"M3生产准备"</formula>
    </cfRule>
    <cfRule type="cellIs" dxfId="5421" priority="15260" operator="equal">
      <formula>"M2设计验证"</formula>
    </cfRule>
    <cfRule type="cellIs" dxfId="5420" priority="16684" operator="equal">
      <formula>"M1开拓立项"</formula>
    </cfRule>
  </conditionalFormatting>
  <conditionalFormatting sqref="MIZ160">
    <cfRule type="cellIs" priority="9563" operator="equal">
      <formula>"M6售后质保"</formula>
    </cfRule>
    <cfRule type="cellIs" priority="10987" operator="equal">
      <formula>"M5安装验收"</formula>
    </cfRule>
    <cfRule type="cellIs" priority="12411" operator="equal">
      <formula>"M4装配调试"</formula>
    </cfRule>
    <cfRule type="cellIs" priority="13835" operator="equal">
      <formula>"M3生产准备"</formula>
    </cfRule>
    <cfRule type="cellIs" dxfId="5419" priority="15259" operator="equal">
      <formula>"M2设计验证"</formula>
    </cfRule>
    <cfRule type="cellIs" dxfId="5418" priority="16683" operator="equal">
      <formula>"M1开拓立项"</formula>
    </cfRule>
  </conditionalFormatting>
  <conditionalFormatting sqref="MJW160">
    <cfRule type="cellIs" priority="9562" operator="equal">
      <formula>"M6售后质保"</formula>
    </cfRule>
    <cfRule type="cellIs" priority="10986" operator="equal">
      <formula>"M5安装验收"</formula>
    </cfRule>
    <cfRule type="cellIs" priority="12410" operator="equal">
      <formula>"M4装配调试"</formula>
    </cfRule>
    <cfRule type="cellIs" priority="13834" operator="equal">
      <formula>"M3生产准备"</formula>
    </cfRule>
    <cfRule type="cellIs" dxfId="5417" priority="15258" operator="equal">
      <formula>"M2设计验证"</formula>
    </cfRule>
    <cfRule type="cellIs" dxfId="5416" priority="16682" operator="equal">
      <formula>"M1开拓立项"</formula>
    </cfRule>
  </conditionalFormatting>
  <conditionalFormatting sqref="MKT160">
    <cfRule type="cellIs" priority="9561" operator="equal">
      <formula>"M6售后质保"</formula>
    </cfRule>
    <cfRule type="cellIs" priority="10985" operator="equal">
      <formula>"M5安装验收"</formula>
    </cfRule>
    <cfRule type="cellIs" priority="12409" operator="equal">
      <formula>"M4装配调试"</formula>
    </cfRule>
    <cfRule type="cellIs" priority="13833" operator="equal">
      <formula>"M3生产准备"</formula>
    </cfRule>
    <cfRule type="cellIs" dxfId="5415" priority="15257" operator="equal">
      <formula>"M2设计验证"</formula>
    </cfRule>
    <cfRule type="cellIs" dxfId="5414" priority="16681" operator="equal">
      <formula>"M1开拓立项"</formula>
    </cfRule>
  </conditionalFormatting>
  <conditionalFormatting sqref="MLQ160">
    <cfRule type="cellIs" priority="9560" operator="equal">
      <formula>"M6售后质保"</formula>
    </cfRule>
    <cfRule type="cellIs" priority="10984" operator="equal">
      <formula>"M5安装验收"</formula>
    </cfRule>
    <cfRule type="cellIs" priority="12408" operator="equal">
      <formula>"M4装配调试"</formula>
    </cfRule>
    <cfRule type="cellIs" priority="13832" operator="equal">
      <formula>"M3生产准备"</formula>
    </cfRule>
    <cfRule type="cellIs" dxfId="5413" priority="15256" operator="equal">
      <formula>"M2设计验证"</formula>
    </cfRule>
    <cfRule type="cellIs" dxfId="5412" priority="16680" operator="equal">
      <formula>"M1开拓立项"</formula>
    </cfRule>
  </conditionalFormatting>
  <conditionalFormatting sqref="MMN160">
    <cfRule type="cellIs" priority="9559" operator="equal">
      <formula>"M6售后质保"</formula>
    </cfRule>
    <cfRule type="cellIs" priority="10983" operator="equal">
      <formula>"M5安装验收"</formula>
    </cfRule>
    <cfRule type="cellIs" priority="12407" operator="equal">
      <formula>"M4装配调试"</formula>
    </cfRule>
    <cfRule type="cellIs" priority="13831" operator="equal">
      <formula>"M3生产准备"</formula>
    </cfRule>
    <cfRule type="cellIs" dxfId="5411" priority="15255" operator="equal">
      <formula>"M2设计验证"</formula>
    </cfRule>
    <cfRule type="cellIs" dxfId="5410" priority="16679" operator="equal">
      <formula>"M1开拓立项"</formula>
    </cfRule>
  </conditionalFormatting>
  <conditionalFormatting sqref="MNK160">
    <cfRule type="cellIs" priority="9558" operator="equal">
      <formula>"M6售后质保"</formula>
    </cfRule>
    <cfRule type="cellIs" priority="10982" operator="equal">
      <formula>"M5安装验收"</formula>
    </cfRule>
    <cfRule type="cellIs" priority="12406" operator="equal">
      <formula>"M4装配调试"</formula>
    </cfRule>
    <cfRule type="cellIs" priority="13830" operator="equal">
      <formula>"M3生产准备"</formula>
    </cfRule>
    <cfRule type="cellIs" dxfId="5409" priority="15254" operator="equal">
      <formula>"M2设计验证"</formula>
    </cfRule>
    <cfRule type="cellIs" dxfId="5408" priority="16678" operator="equal">
      <formula>"M1开拓立项"</formula>
    </cfRule>
  </conditionalFormatting>
  <conditionalFormatting sqref="MOH160">
    <cfRule type="cellIs" priority="9557" operator="equal">
      <formula>"M6售后质保"</formula>
    </cfRule>
    <cfRule type="cellIs" priority="10981" operator="equal">
      <formula>"M5安装验收"</formula>
    </cfRule>
    <cfRule type="cellIs" priority="12405" operator="equal">
      <formula>"M4装配调试"</formula>
    </cfRule>
    <cfRule type="cellIs" priority="13829" operator="equal">
      <formula>"M3生产准备"</formula>
    </cfRule>
    <cfRule type="cellIs" dxfId="5407" priority="15253" operator="equal">
      <formula>"M2设计验证"</formula>
    </cfRule>
    <cfRule type="cellIs" dxfId="5406" priority="16677" operator="equal">
      <formula>"M1开拓立项"</formula>
    </cfRule>
  </conditionalFormatting>
  <conditionalFormatting sqref="MPE160">
    <cfRule type="cellIs" priority="9556" operator="equal">
      <formula>"M6售后质保"</formula>
    </cfRule>
    <cfRule type="cellIs" priority="10980" operator="equal">
      <formula>"M5安装验收"</formula>
    </cfRule>
    <cfRule type="cellIs" priority="12404" operator="equal">
      <formula>"M4装配调试"</formula>
    </cfRule>
    <cfRule type="cellIs" priority="13828" operator="equal">
      <formula>"M3生产准备"</formula>
    </cfRule>
    <cfRule type="cellIs" dxfId="5405" priority="15252" operator="equal">
      <formula>"M2设计验证"</formula>
    </cfRule>
    <cfRule type="cellIs" dxfId="5404" priority="16676" operator="equal">
      <formula>"M1开拓立项"</formula>
    </cfRule>
  </conditionalFormatting>
  <conditionalFormatting sqref="MQB160">
    <cfRule type="cellIs" priority="9555" operator="equal">
      <formula>"M6售后质保"</formula>
    </cfRule>
    <cfRule type="cellIs" priority="10979" operator="equal">
      <formula>"M5安装验收"</formula>
    </cfRule>
    <cfRule type="cellIs" priority="12403" operator="equal">
      <formula>"M4装配调试"</formula>
    </cfRule>
    <cfRule type="cellIs" priority="13827" operator="equal">
      <formula>"M3生产准备"</formula>
    </cfRule>
    <cfRule type="cellIs" dxfId="5403" priority="15251" operator="equal">
      <formula>"M2设计验证"</formula>
    </cfRule>
    <cfRule type="cellIs" dxfId="5402" priority="16675" operator="equal">
      <formula>"M1开拓立项"</formula>
    </cfRule>
  </conditionalFormatting>
  <conditionalFormatting sqref="MQY160">
    <cfRule type="cellIs" priority="9554" operator="equal">
      <formula>"M6售后质保"</formula>
    </cfRule>
    <cfRule type="cellIs" priority="10978" operator="equal">
      <formula>"M5安装验收"</formula>
    </cfRule>
    <cfRule type="cellIs" priority="12402" operator="equal">
      <formula>"M4装配调试"</formula>
    </cfRule>
    <cfRule type="cellIs" priority="13826" operator="equal">
      <formula>"M3生产准备"</formula>
    </cfRule>
    <cfRule type="cellIs" dxfId="5401" priority="15250" operator="equal">
      <formula>"M2设计验证"</formula>
    </cfRule>
    <cfRule type="cellIs" dxfId="5400" priority="16674" operator="equal">
      <formula>"M1开拓立项"</formula>
    </cfRule>
  </conditionalFormatting>
  <conditionalFormatting sqref="MRV160">
    <cfRule type="cellIs" priority="9553" operator="equal">
      <formula>"M6售后质保"</formula>
    </cfRule>
    <cfRule type="cellIs" priority="10977" operator="equal">
      <formula>"M5安装验收"</formula>
    </cfRule>
    <cfRule type="cellIs" priority="12401" operator="equal">
      <formula>"M4装配调试"</formula>
    </cfRule>
    <cfRule type="cellIs" priority="13825" operator="equal">
      <formula>"M3生产准备"</formula>
    </cfRule>
    <cfRule type="cellIs" dxfId="5399" priority="15249" operator="equal">
      <formula>"M2设计验证"</formula>
    </cfRule>
    <cfRule type="cellIs" dxfId="5398" priority="16673" operator="equal">
      <formula>"M1开拓立项"</formula>
    </cfRule>
  </conditionalFormatting>
  <conditionalFormatting sqref="MSS160">
    <cfRule type="cellIs" priority="9552" operator="equal">
      <formula>"M6售后质保"</formula>
    </cfRule>
    <cfRule type="cellIs" priority="10976" operator="equal">
      <formula>"M5安装验收"</formula>
    </cfRule>
    <cfRule type="cellIs" priority="12400" operator="equal">
      <formula>"M4装配调试"</formula>
    </cfRule>
    <cfRule type="cellIs" priority="13824" operator="equal">
      <formula>"M3生产准备"</formula>
    </cfRule>
    <cfRule type="cellIs" dxfId="5397" priority="15248" operator="equal">
      <formula>"M2设计验证"</formula>
    </cfRule>
    <cfRule type="cellIs" dxfId="5396" priority="16672" operator="equal">
      <formula>"M1开拓立项"</formula>
    </cfRule>
  </conditionalFormatting>
  <conditionalFormatting sqref="MTP160">
    <cfRule type="cellIs" priority="9551" operator="equal">
      <formula>"M6售后质保"</formula>
    </cfRule>
    <cfRule type="cellIs" priority="10975" operator="equal">
      <formula>"M5安装验收"</formula>
    </cfRule>
    <cfRule type="cellIs" priority="12399" operator="equal">
      <formula>"M4装配调试"</formula>
    </cfRule>
    <cfRule type="cellIs" priority="13823" operator="equal">
      <formula>"M3生产准备"</formula>
    </cfRule>
    <cfRule type="cellIs" dxfId="5395" priority="15247" operator="equal">
      <formula>"M2设计验证"</formula>
    </cfRule>
    <cfRule type="cellIs" dxfId="5394" priority="16671" operator="equal">
      <formula>"M1开拓立项"</formula>
    </cfRule>
  </conditionalFormatting>
  <conditionalFormatting sqref="MUM160">
    <cfRule type="cellIs" priority="9550" operator="equal">
      <formula>"M6售后质保"</formula>
    </cfRule>
    <cfRule type="cellIs" priority="10974" operator="equal">
      <formula>"M5安装验收"</formula>
    </cfRule>
    <cfRule type="cellIs" priority="12398" operator="equal">
      <formula>"M4装配调试"</formula>
    </cfRule>
    <cfRule type="cellIs" priority="13822" operator="equal">
      <formula>"M3生产准备"</formula>
    </cfRule>
    <cfRule type="cellIs" dxfId="5393" priority="15246" operator="equal">
      <formula>"M2设计验证"</formula>
    </cfRule>
    <cfRule type="cellIs" dxfId="5392" priority="16670" operator="equal">
      <formula>"M1开拓立项"</formula>
    </cfRule>
  </conditionalFormatting>
  <conditionalFormatting sqref="MVJ160">
    <cfRule type="cellIs" priority="9549" operator="equal">
      <formula>"M6售后质保"</formula>
    </cfRule>
    <cfRule type="cellIs" priority="10973" operator="equal">
      <formula>"M5安装验收"</formula>
    </cfRule>
    <cfRule type="cellIs" priority="12397" operator="equal">
      <formula>"M4装配调试"</formula>
    </cfRule>
    <cfRule type="cellIs" priority="13821" operator="equal">
      <formula>"M3生产准备"</formula>
    </cfRule>
    <cfRule type="cellIs" dxfId="5391" priority="15245" operator="equal">
      <formula>"M2设计验证"</formula>
    </cfRule>
    <cfRule type="cellIs" dxfId="5390" priority="16669" operator="equal">
      <formula>"M1开拓立项"</formula>
    </cfRule>
  </conditionalFormatting>
  <conditionalFormatting sqref="MWG160">
    <cfRule type="cellIs" priority="9548" operator="equal">
      <formula>"M6售后质保"</formula>
    </cfRule>
    <cfRule type="cellIs" priority="10972" operator="equal">
      <formula>"M5安装验收"</formula>
    </cfRule>
    <cfRule type="cellIs" priority="12396" operator="equal">
      <formula>"M4装配调试"</formula>
    </cfRule>
    <cfRule type="cellIs" priority="13820" operator="equal">
      <formula>"M3生产准备"</formula>
    </cfRule>
    <cfRule type="cellIs" dxfId="5389" priority="15244" operator="equal">
      <formula>"M2设计验证"</formula>
    </cfRule>
    <cfRule type="cellIs" dxfId="5388" priority="16668" operator="equal">
      <formula>"M1开拓立项"</formula>
    </cfRule>
  </conditionalFormatting>
  <conditionalFormatting sqref="MXD160">
    <cfRule type="cellIs" priority="9547" operator="equal">
      <formula>"M6售后质保"</formula>
    </cfRule>
    <cfRule type="cellIs" priority="10971" operator="equal">
      <formula>"M5安装验收"</formula>
    </cfRule>
    <cfRule type="cellIs" priority="12395" operator="equal">
      <formula>"M4装配调试"</formula>
    </cfRule>
    <cfRule type="cellIs" priority="13819" operator="equal">
      <formula>"M3生产准备"</formula>
    </cfRule>
    <cfRule type="cellIs" dxfId="5387" priority="15243" operator="equal">
      <formula>"M2设计验证"</formula>
    </cfRule>
    <cfRule type="cellIs" dxfId="5386" priority="16667" operator="equal">
      <formula>"M1开拓立项"</formula>
    </cfRule>
  </conditionalFormatting>
  <conditionalFormatting sqref="MYA160">
    <cfRule type="cellIs" priority="9546" operator="equal">
      <formula>"M6售后质保"</formula>
    </cfRule>
    <cfRule type="cellIs" priority="10970" operator="equal">
      <formula>"M5安装验收"</formula>
    </cfRule>
    <cfRule type="cellIs" priority="12394" operator="equal">
      <formula>"M4装配调试"</formula>
    </cfRule>
    <cfRule type="cellIs" priority="13818" operator="equal">
      <formula>"M3生产准备"</formula>
    </cfRule>
    <cfRule type="cellIs" dxfId="5385" priority="15242" operator="equal">
      <formula>"M2设计验证"</formula>
    </cfRule>
    <cfRule type="cellIs" dxfId="5384" priority="16666" operator="equal">
      <formula>"M1开拓立项"</formula>
    </cfRule>
  </conditionalFormatting>
  <conditionalFormatting sqref="MYX160">
    <cfRule type="cellIs" priority="9545" operator="equal">
      <formula>"M6售后质保"</formula>
    </cfRule>
    <cfRule type="cellIs" priority="10969" operator="equal">
      <formula>"M5安装验收"</formula>
    </cfRule>
    <cfRule type="cellIs" priority="12393" operator="equal">
      <formula>"M4装配调试"</formula>
    </cfRule>
    <cfRule type="cellIs" priority="13817" operator="equal">
      <formula>"M3生产准备"</formula>
    </cfRule>
    <cfRule type="cellIs" dxfId="5383" priority="15241" operator="equal">
      <formula>"M2设计验证"</formula>
    </cfRule>
    <cfRule type="cellIs" dxfId="5382" priority="16665" operator="equal">
      <formula>"M1开拓立项"</formula>
    </cfRule>
  </conditionalFormatting>
  <conditionalFormatting sqref="MZU160">
    <cfRule type="cellIs" priority="9544" operator="equal">
      <formula>"M6售后质保"</formula>
    </cfRule>
    <cfRule type="cellIs" priority="10968" operator="equal">
      <formula>"M5安装验收"</formula>
    </cfRule>
    <cfRule type="cellIs" priority="12392" operator="equal">
      <formula>"M4装配调试"</formula>
    </cfRule>
    <cfRule type="cellIs" priority="13816" operator="equal">
      <formula>"M3生产准备"</formula>
    </cfRule>
    <cfRule type="cellIs" dxfId="5381" priority="15240" operator="equal">
      <formula>"M2设计验证"</formula>
    </cfRule>
    <cfRule type="cellIs" dxfId="5380" priority="16664" operator="equal">
      <formula>"M1开拓立项"</formula>
    </cfRule>
  </conditionalFormatting>
  <conditionalFormatting sqref="NAR160">
    <cfRule type="cellIs" priority="9543" operator="equal">
      <formula>"M6售后质保"</formula>
    </cfRule>
    <cfRule type="cellIs" priority="10967" operator="equal">
      <formula>"M5安装验收"</formula>
    </cfRule>
    <cfRule type="cellIs" priority="12391" operator="equal">
      <formula>"M4装配调试"</formula>
    </cfRule>
    <cfRule type="cellIs" priority="13815" operator="equal">
      <formula>"M3生产准备"</formula>
    </cfRule>
    <cfRule type="cellIs" dxfId="5379" priority="15239" operator="equal">
      <formula>"M2设计验证"</formula>
    </cfRule>
    <cfRule type="cellIs" dxfId="5378" priority="16663" operator="equal">
      <formula>"M1开拓立项"</formula>
    </cfRule>
  </conditionalFormatting>
  <conditionalFormatting sqref="NBO160">
    <cfRule type="cellIs" priority="9542" operator="equal">
      <formula>"M6售后质保"</formula>
    </cfRule>
    <cfRule type="cellIs" priority="10966" operator="equal">
      <formula>"M5安装验收"</formula>
    </cfRule>
    <cfRule type="cellIs" priority="12390" operator="equal">
      <formula>"M4装配调试"</formula>
    </cfRule>
    <cfRule type="cellIs" priority="13814" operator="equal">
      <formula>"M3生产准备"</formula>
    </cfRule>
    <cfRule type="cellIs" dxfId="5377" priority="15238" operator="equal">
      <formula>"M2设计验证"</formula>
    </cfRule>
    <cfRule type="cellIs" dxfId="5376" priority="16662" operator="equal">
      <formula>"M1开拓立项"</formula>
    </cfRule>
  </conditionalFormatting>
  <conditionalFormatting sqref="NCL160">
    <cfRule type="cellIs" priority="9541" operator="equal">
      <formula>"M6售后质保"</formula>
    </cfRule>
    <cfRule type="cellIs" priority="10965" operator="equal">
      <formula>"M5安装验收"</formula>
    </cfRule>
    <cfRule type="cellIs" priority="12389" operator="equal">
      <formula>"M4装配调试"</formula>
    </cfRule>
    <cfRule type="cellIs" priority="13813" operator="equal">
      <formula>"M3生产准备"</formula>
    </cfRule>
    <cfRule type="cellIs" dxfId="5375" priority="15237" operator="equal">
      <formula>"M2设计验证"</formula>
    </cfRule>
    <cfRule type="cellIs" dxfId="5374" priority="16661" operator="equal">
      <formula>"M1开拓立项"</formula>
    </cfRule>
  </conditionalFormatting>
  <conditionalFormatting sqref="NDI160">
    <cfRule type="cellIs" priority="9540" operator="equal">
      <formula>"M6售后质保"</formula>
    </cfRule>
    <cfRule type="cellIs" priority="10964" operator="equal">
      <formula>"M5安装验收"</formula>
    </cfRule>
    <cfRule type="cellIs" priority="12388" operator="equal">
      <formula>"M4装配调试"</formula>
    </cfRule>
    <cfRule type="cellIs" priority="13812" operator="equal">
      <formula>"M3生产准备"</formula>
    </cfRule>
    <cfRule type="cellIs" dxfId="5373" priority="15236" operator="equal">
      <formula>"M2设计验证"</formula>
    </cfRule>
    <cfRule type="cellIs" dxfId="5372" priority="16660" operator="equal">
      <formula>"M1开拓立项"</formula>
    </cfRule>
  </conditionalFormatting>
  <conditionalFormatting sqref="NEF160">
    <cfRule type="cellIs" priority="9539" operator="equal">
      <formula>"M6售后质保"</formula>
    </cfRule>
    <cfRule type="cellIs" priority="10963" operator="equal">
      <formula>"M5安装验收"</formula>
    </cfRule>
    <cfRule type="cellIs" priority="12387" operator="equal">
      <formula>"M4装配调试"</formula>
    </cfRule>
    <cfRule type="cellIs" priority="13811" operator="equal">
      <formula>"M3生产准备"</formula>
    </cfRule>
    <cfRule type="cellIs" dxfId="5371" priority="15235" operator="equal">
      <formula>"M2设计验证"</formula>
    </cfRule>
    <cfRule type="cellIs" dxfId="5370" priority="16659" operator="equal">
      <formula>"M1开拓立项"</formula>
    </cfRule>
  </conditionalFormatting>
  <conditionalFormatting sqref="NFC160">
    <cfRule type="cellIs" priority="9538" operator="equal">
      <formula>"M6售后质保"</formula>
    </cfRule>
    <cfRule type="cellIs" priority="10962" operator="equal">
      <formula>"M5安装验收"</formula>
    </cfRule>
    <cfRule type="cellIs" priority="12386" operator="equal">
      <formula>"M4装配调试"</formula>
    </cfRule>
    <cfRule type="cellIs" priority="13810" operator="equal">
      <formula>"M3生产准备"</formula>
    </cfRule>
    <cfRule type="cellIs" dxfId="5369" priority="15234" operator="equal">
      <formula>"M2设计验证"</formula>
    </cfRule>
    <cfRule type="cellIs" dxfId="5368" priority="16658" operator="equal">
      <formula>"M1开拓立项"</formula>
    </cfRule>
  </conditionalFormatting>
  <conditionalFormatting sqref="NFZ160">
    <cfRule type="cellIs" priority="9537" operator="equal">
      <formula>"M6售后质保"</formula>
    </cfRule>
    <cfRule type="cellIs" priority="10961" operator="equal">
      <formula>"M5安装验收"</formula>
    </cfRule>
    <cfRule type="cellIs" priority="12385" operator="equal">
      <formula>"M4装配调试"</formula>
    </cfRule>
    <cfRule type="cellIs" priority="13809" operator="equal">
      <formula>"M3生产准备"</formula>
    </cfRule>
    <cfRule type="cellIs" dxfId="5367" priority="15233" operator="equal">
      <formula>"M2设计验证"</formula>
    </cfRule>
    <cfRule type="cellIs" dxfId="5366" priority="16657" operator="equal">
      <formula>"M1开拓立项"</formula>
    </cfRule>
  </conditionalFormatting>
  <conditionalFormatting sqref="NGW160">
    <cfRule type="cellIs" priority="9536" operator="equal">
      <formula>"M6售后质保"</formula>
    </cfRule>
    <cfRule type="cellIs" priority="10960" operator="equal">
      <formula>"M5安装验收"</formula>
    </cfRule>
    <cfRule type="cellIs" priority="12384" operator="equal">
      <formula>"M4装配调试"</formula>
    </cfRule>
    <cfRule type="cellIs" priority="13808" operator="equal">
      <formula>"M3生产准备"</formula>
    </cfRule>
    <cfRule type="cellIs" dxfId="5365" priority="15232" operator="equal">
      <formula>"M2设计验证"</formula>
    </cfRule>
    <cfRule type="cellIs" dxfId="5364" priority="16656" operator="equal">
      <formula>"M1开拓立项"</formula>
    </cfRule>
  </conditionalFormatting>
  <conditionalFormatting sqref="NHT160">
    <cfRule type="cellIs" priority="9535" operator="equal">
      <formula>"M6售后质保"</formula>
    </cfRule>
    <cfRule type="cellIs" priority="10959" operator="equal">
      <formula>"M5安装验收"</formula>
    </cfRule>
    <cfRule type="cellIs" priority="12383" operator="equal">
      <formula>"M4装配调试"</formula>
    </cfRule>
    <cfRule type="cellIs" priority="13807" operator="equal">
      <formula>"M3生产准备"</formula>
    </cfRule>
    <cfRule type="cellIs" dxfId="5363" priority="15231" operator="equal">
      <formula>"M2设计验证"</formula>
    </cfRule>
    <cfRule type="cellIs" dxfId="5362" priority="16655" operator="equal">
      <formula>"M1开拓立项"</formula>
    </cfRule>
  </conditionalFormatting>
  <conditionalFormatting sqref="NIQ160">
    <cfRule type="cellIs" priority="9534" operator="equal">
      <formula>"M6售后质保"</formula>
    </cfRule>
    <cfRule type="cellIs" priority="10958" operator="equal">
      <formula>"M5安装验收"</formula>
    </cfRule>
    <cfRule type="cellIs" priority="12382" operator="equal">
      <formula>"M4装配调试"</formula>
    </cfRule>
    <cfRule type="cellIs" priority="13806" operator="equal">
      <formula>"M3生产准备"</formula>
    </cfRule>
    <cfRule type="cellIs" dxfId="5361" priority="15230" operator="equal">
      <formula>"M2设计验证"</formula>
    </cfRule>
    <cfRule type="cellIs" dxfId="5360" priority="16654" operator="equal">
      <formula>"M1开拓立项"</formula>
    </cfRule>
  </conditionalFormatting>
  <conditionalFormatting sqref="NJN160">
    <cfRule type="cellIs" priority="9533" operator="equal">
      <formula>"M6售后质保"</formula>
    </cfRule>
    <cfRule type="cellIs" priority="10957" operator="equal">
      <formula>"M5安装验收"</formula>
    </cfRule>
    <cfRule type="cellIs" priority="12381" operator="equal">
      <formula>"M4装配调试"</formula>
    </cfRule>
    <cfRule type="cellIs" priority="13805" operator="equal">
      <formula>"M3生产准备"</formula>
    </cfRule>
    <cfRule type="cellIs" dxfId="5359" priority="15229" operator="equal">
      <formula>"M2设计验证"</formula>
    </cfRule>
    <cfRule type="cellIs" dxfId="5358" priority="16653" operator="equal">
      <formula>"M1开拓立项"</formula>
    </cfRule>
  </conditionalFormatting>
  <conditionalFormatting sqref="NKK160">
    <cfRule type="cellIs" priority="9532" operator="equal">
      <formula>"M6售后质保"</formula>
    </cfRule>
    <cfRule type="cellIs" priority="10956" operator="equal">
      <formula>"M5安装验收"</formula>
    </cfRule>
    <cfRule type="cellIs" priority="12380" operator="equal">
      <formula>"M4装配调试"</formula>
    </cfRule>
    <cfRule type="cellIs" priority="13804" operator="equal">
      <formula>"M3生产准备"</formula>
    </cfRule>
    <cfRule type="cellIs" dxfId="5357" priority="15228" operator="equal">
      <formula>"M2设计验证"</formula>
    </cfRule>
    <cfRule type="cellIs" dxfId="5356" priority="16652" operator="equal">
      <formula>"M1开拓立项"</formula>
    </cfRule>
  </conditionalFormatting>
  <conditionalFormatting sqref="NLH160">
    <cfRule type="cellIs" priority="9531" operator="equal">
      <formula>"M6售后质保"</formula>
    </cfRule>
    <cfRule type="cellIs" priority="10955" operator="equal">
      <formula>"M5安装验收"</formula>
    </cfRule>
    <cfRule type="cellIs" priority="12379" operator="equal">
      <formula>"M4装配调试"</formula>
    </cfRule>
    <cfRule type="cellIs" priority="13803" operator="equal">
      <formula>"M3生产准备"</formula>
    </cfRule>
    <cfRule type="cellIs" dxfId="5355" priority="15227" operator="equal">
      <formula>"M2设计验证"</formula>
    </cfRule>
    <cfRule type="cellIs" dxfId="5354" priority="16651" operator="equal">
      <formula>"M1开拓立项"</formula>
    </cfRule>
  </conditionalFormatting>
  <conditionalFormatting sqref="NME160">
    <cfRule type="cellIs" priority="9530" operator="equal">
      <formula>"M6售后质保"</formula>
    </cfRule>
    <cfRule type="cellIs" priority="10954" operator="equal">
      <formula>"M5安装验收"</formula>
    </cfRule>
    <cfRule type="cellIs" priority="12378" operator="equal">
      <formula>"M4装配调试"</formula>
    </cfRule>
    <cfRule type="cellIs" priority="13802" operator="equal">
      <formula>"M3生产准备"</formula>
    </cfRule>
    <cfRule type="cellIs" dxfId="5353" priority="15226" operator="equal">
      <formula>"M2设计验证"</formula>
    </cfRule>
    <cfRule type="cellIs" dxfId="5352" priority="16650" operator="equal">
      <formula>"M1开拓立项"</formula>
    </cfRule>
  </conditionalFormatting>
  <conditionalFormatting sqref="NNB160">
    <cfRule type="cellIs" priority="9529" operator="equal">
      <formula>"M6售后质保"</formula>
    </cfRule>
    <cfRule type="cellIs" priority="10953" operator="equal">
      <formula>"M5安装验收"</formula>
    </cfRule>
    <cfRule type="cellIs" priority="12377" operator="equal">
      <formula>"M4装配调试"</formula>
    </cfRule>
    <cfRule type="cellIs" priority="13801" operator="equal">
      <formula>"M3生产准备"</formula>
    </cfRule>
    <cfRule type="cellIs" dxfId="5351" priority="15225" operator="equal">
      <formula>"M2设计验证"</formula>
    </cfRule>
    <cfRule type="cellIs" dxfId="5350" priority="16649" operator="equal">
      <formula>"M1开拓立项"</formula>
    </cfRule>
  </conditionalFormatting>
  <conditionalFormatting sqref="NNY160">
    <cfRule type="cellIs" priority="9528" operator="equal">
      <formula>"M6售后质保"</formula>
    </cfRule>
    <cfRule type="cellIs" priority="10952" operator="equal">
      <formula>"M5安装验收"</formula>
    </cfRule>
    <cfRule type="cellIs" priority="12376" operator="equal">
      <formula>"M4装配调试"</formula>
    </cfRule>
    <cfRule type="cellIs" priority="13800" operator="equal">
      <formula>"M3生产准备"</formula>
    </cfRule>
    <cfRule type="cellIs" dxfId="5349" priority="15224" operator="equal">
      <formula>"M2设计验证"</formula>
    </cfRule>
    <cfRule type="cellIs" dxfId="5348" priority="16648" operator="equal">
      <formula>"M1开拓立项"</formula>
    </cfRule>
  </conditionalFormatting>
  <conditionalFormatting sqref="NOV160">
    <cfRule type="cellIs" priority="9527" operator="equal">
      <formula>"M6售后质保"</formula>
    </cfRule>
    <cfRule type="cellIs" priority="10951" operator="equal">
      <formula>"M5安装验收"</formula>
    </cfRule>
    <cfRule type="cellIs" priority="12375" operator="equal">
      <formula>"M4装配调试"</formula>
    </cfRule>
    <cfRule type="cellIs" priority="13799" operator="equal">
      <formula>"M3生产准备"</formula>
    </cfRule>
    <cfRule type="cellIs" dxfId="5347" priority="15223" operator="equal">
      <formula>"M2设计验证"</formula>
    </cfRule>
    <cfRule type="cellIs" dxfId="5346" priority="16647" operator="equal">
      <formula>"M1开拓立项"</formula>
    </cfRule>
  </conditionalFormatting>
  <conditionalFormatting sqref="NPS160">
    <cfRule type="cellIs" priority="9526" operator="equal">
      <formula>"M6售后质保"</formula>
    </cfRule>
    <cfRule type="cellIs" priority="10950" operator="equal">
      <formula>"M5安装验收"</formula>
    </cfRule>
    <cfRule type="cellIs" priority="12374" operator="equal">
      <formula>"M4装配调试"</formula>
    </cfRule>
    <cfRule type="cellIs" priority="13798" operator="equal">
      <formula>"M3生产准备"</formula>
    </cfRule>
    <cfRule type="cellIs" dxfId="5345" priority="15222" operator="equal">
      <formula>"M2设计验证"</formula>
    </cfRule>
    <cfRule type="cellIs" dxfId="5344" priority="16646" operator="equal">
      <formula>"M1开拓立项"</formula>
    </cfRule>
  </conditionalFormatting>
  <conditionalFormatting sqref="NQP160">
    <cfRule type="cellIs" priority="9525" operator="equal">
      <formula>"M6售后质保"</formula>
    </cfRule>
    <cfRule type="cellIs" priority="10949" operator="equal">
      <formula>"M5安装验收"</formula>
    </cfRule>
    <cfRule type="cellIs" priority="12373" operator="equal">
      <formula>"M4装配调试"</formula>
    </cfRule>
    <cfRule type="cellIs" priority="13797" operator="equal">
      <formula>"M3生产准备"</formula>
    </cfRule>
    <cfRule type="cellIs" dxfId="5343" priority="15221" operator="equal">
      <formula>"M2设计验证"</formula>
    </cfRule>
    <cfRule type="cellIs" dxfId="5342" priority="16645" operator="equal">
      <formula>"M1开拓立项"</formula>
    </cfRule>
  </conditionalFormatting>
  <conditionalFormatting sqref="NRM160">
    <cfRule type="cellIs" priority="9524" operator="equal">
      <formula>"M6售后质保"</formula>
    </cfRule>
    <cfRule type="cellIs" priority="10948" operator="equal">
      <formula>"M5安装验收"</formula>
    </cfRule>
    <cfRule type="cellIs" priority="12372" operator="equal">
      <formula>"M4装配调试"</formula>
    </cfRule>
    <cfRule type="cellIs" priority="13796" operator="equal">
      <formula>"M3生产准备"</formula>
    </cfRule>
    <cfRule type="cellIs" dxfId="5341" priority="15220" operator="equal">
      <formula>"M2设计验证"</formula>
    </cfRule>
    <cfRule type="cellIs" dxfId="5340" priority="16644" operator="equal">
      <formula>"M1开拓立项"</formula>
    </cfRule>
  </conditionalFormatting>
  <conditionalFormatting sqref="NSJ160">
    <cfRule type="cellIs" priority="9523" operator="equal">
      <formula>"M6售后质保"</formula>
    </cfRule>
    <cfRule type="cellIs" priority="10947" operator="equal">
      <formula>"M5安装验收"</formula>
    </cfRule>
    <cfRule type="cellIs" priority="12371" operator="equal">
      <formula>"M4装配调试"</formula>
    </cfRule>
    <cfRule type="cellIs" priority="13795" operator="equal">
      <formula>"M3生产准备"</formula>
    </cfRule>
    <cfRule type="cellIs" dxfId="5339" priority="15219" operator="equal">
      <formula>"M2设计验证"</formula>
    </cfRule>
    <cfRule type="cellIs" dxfId="5338" priority="16643" operator="equal">
      <formula>"M1开拓立项"</formula>
    </cfRule>
  </conditionalFormatting>
  <conditionalFormatting sqref="NTG160">
    <cfRule type="cellIs" priority="9522" operator="equal">
      <formula>"M6售后质保"</formula>
    </cfRule>
    <cfRule type="cellIs" priority="10946" operator="equal">
      <formula>"M5安装验收"</formula>
    </cfRule>
    <cfRule type="cellIs" priority="12370" operator="equal">
      <formula>"M4装配调试"</formula>
    </cfRule>
    <cfRule type="cellIs" priority="13794" operator="equal">
      <formula>"M3生产准备"</formula>
    </cfRule>
    <cfRule type="cellIs" dxfId="5337" priority="15218" operator="equal">
      <formula>"M2设计验证"</formula>
    </cfRule>
    <cfRule type="cellIs" dxfId="5336" priority="16642" operator="equal">
      <formula>"M1开拓立项"</formula>
    </cfRule>
  </conditionalFormatting>
  <conditionalFormatting sqref="NUD160">
    <cfRule type="cellIs" priority="9521" operator="equal">
      <formula>"M6售后质保"</formula>
    </cfRule>
    <cfRule type="cellIs" priority="10945" operator="equal">
      <formula>"M5安装验收"</formula>
    </cfRule>
    <cfRule type="cellIs" priority="12369" operator="equal">
      <formula>"M4装配调试"</formula>
    </cfRule>
    <cfRule type="cellIs" priority="13793" operator="equal">
      <formula>"M3生产准备"</formula>
    </cfRule>
    <cfRule type="cellIs" dxfId="5335" priority="15217" operator="equal">
      <formula>"M2设计验证"</formula>
    </cfRule>
    <cfRule type="cellIs" dxfId="5334" priority="16641" operator="equal">
      <formula>"M1开拓立项"</formula>
    </cfRule>
  </conditionalFormatting>
  <conditionalFormatting sqref="NVA160">
    <cfRule type="cellIs" priority="9520" operator="equal">
      <formula>"M6售后质保"</formula>
    </cfRule>
    <cfRule type="cellIs" priority="10944" operator="equal">
      <formula>"M5安装验收"</formula>
    </cfRule>
    <cfRule type="cellIs" priority="12368" operator="equal">
      <formula>"M4装配调试"</formula>
    </cfRule>
    <cfRule type="cellIs" priority="13792" operator="equal">
      <formula>"M3生产准备"</formula>
    </cfRule>
    <cfRule type="cellIs" dxfId="5333" priority="15216" operator="equal">
      <formula>"M2设计验证"</formula>
    </cfRule>
    <cfRule type="cellIs" dxfId="5332" priority="16640" operator="equal">
      <formula>"M1开拓立项"</formula>
    </cfRule>
  </conditionalFormatting>
  <conditionalFormatting sqref="NVX160">
    <cfRule type="cellIs" priority="9519" operator="equal">
      <formula>"M6售后质保"</formula>
    </cfRule>
    <cfRule type="cellIs" priority="10943" operator="equal">
      <formula>"M5安装验收"</formula>
    </cfRule>
    <cfRule type="cellIs" priority="12367" operator="equal">
      <formula>"M4装配调试"</formula>
    </cfRule>
    <cfRule type="cellIs" priority="13791" operator="equal">
      <formula>"M3生产准备"</formula>
    </cfRule>
    <cfRule type="cellIs" dxfId="5331" priority="15215" operator="equal">
      <formula>"M2设计验证"</formula>
    </cfRule>
    <cfRule type="cellIs" dxfId="5330" priority="16639" operator="equal">
      <formula>"M1开拓立项"</formula>
    </cfRule>
  </conditionalFormatting>
  <conditionalFormatting sqref="NWU160">
    <cfRule type="cellIs" priority="9518" operator="equal">
      <formula>"M6售后质保"</formula>
    </cfRule>
    <cfRule type="cellIs" priority="10942" operator="equal">
      <formula>"M5安装验收"</formula>
    </cfRule>
    <cfRule type="cellIs" priority="12366" operator="equal">
      <formula>"M4装配调试"</formula>
    </cfRule>
    <cfRule type="cellIs" priority="13790" operator="equal">
      <formula>"M3生产准备"</formula>
    </cfRule>
    <cfRule type="cellIs" dxfId="5329" priority="15214" operator="equal">
      <formula>"M2设计验证"</formula>
    </cfRule>
    <cfRule type="cellIs" dxfId="5328" priority="16638" operator="equal">
      <formula>"M1开拓立项"</formula>
    </cfRule>
  </conditionalFormatting>
  <conditionalFormatting sqref="NXR160">
    <cfRule type="cellIs" priority="9517" operator="equal">
      <formula>"M6售后质保"</formula>
    </cfRule>
    <cfRule type="cellIs" priority="10941" operator="equal">
      <formula>"M5安装验收"</formula>
    </cfRule>
    <cfRule type="cellIs" priority="12365" operator="equal">
      <formula>"M4装配调试"</formula>
    </cfRule>
    <cfRule type="cellIs" priority="13789" operator="equal">
      <formula>"M3生产准备"</formula>
    </cfRule>
    <cfRule type="cellIs" dxfId="5327" priority="15213" operator="equal">
      <formula>"M2设计验证"</formula>
    </cfRule>
    <cfRule type="cellIs" dxfId="5326" priority="16637" operator="equal">
      <formula>"M1开拓立项"</formula>
    </cfRule>
  </conditionalFormatting>
  <conditionalFormatting sqref="NYO160">
    <cfRule type="cellIs" priority="9516" operator="equal">
      <formula>"M6售后质保"</formula>
    </cfRule>
    <cfRule type="cellIs" priority="10940" operator="equal">
      <formula>"M5安装验收"</formula>
    </cfRule>
    <cfRule type="cellIs" priority="12364" operator="equal">
      <formula>"M4装配调试"</formula>
    </cfRule>
    <cfRule type="cellIs" priority="13788" operator="equal">
      <formula>"M3生产准备"</formula>
    </cfRule>
    <cfRule type="cellIs" dxfId="5325" priority="15212" operator="equal">
      <formula>"M2设计验证"</formula>
    </cfRule>
    <cfRule type="cellIs" dxfId="5324" priority="16636" operator="equal">
      <formula>"M1开拓立项"</formula>
    </cfRule>
  </conditionalFormatting>
  <conditionalFormatting sqref="NZL160">
    <cfRule type="cellIs" priority="9515" operator="equal">
      <formula>"M6售后质保"</formula>
    </cfRule>
    <cfRule type="cellIs" priority="10939" operator="equal">
      <formula>"M5安装验收"</formula>
    </cfRule>
    <cfRule type="cellIs" priority="12363" operator="equal">
      <formula>"M4装配调试"</formula>
    </cfRule>
    <cfRule type="cellIs" priority="13787" operator="equal">
      <formula>"M3生产准备"</formula>
    </cfRule>
    <cfRule type="cellIs" dxfId="5323" priority="15211" operator="equal">
      <formula>"M2设计验证"</formula>
    </cfRule>
    <cfRule type="cellIs" dxfId="5322" priority="16635" operator="equal">
      <formula>"M1开拓立项"</formula>
    </cfRule>
  </conditionalFormatting>
  <conditionalFormatting sqref="OAI160">
    <cfRule type="cellIs" priority="9514" operator="equal">
      <formula>"M6售后质保"</formula>
    </cfRule>
    <cfRule type="cellIs" priority="10938" operator="equal">
      <formula>"M5安装验收"</formula>
    </cfRule>
    <cfRule type="cellIs" priority="12362" operator="equal">
      <formula>"M4装配调试"</formula>
    </cfRule>
    <cfRule type="cellIs" priority="13786" operator="equal">
      <formula>"M3生产准备"</formula>
    </cfRule>
    <cfRule type="cellIs" dxfId="5321" priority="15210" operator="equal">
      <formula>"M2设计验证"</formula>
    </cfRule>
    <cfRule type="cellIs" dxfId="5320" priority="16634" operator="equal">
      <formula>"M1开拓立项"</formula>
    </cfRule>
  </conditionalFormatting>
  <conditionalFormatting sqref="OBF160">
    <cfRule type="cellIs" priority="9513" operator="equal">
      <formula>"M6售后质保"</formula>
    </cfRule>
    <cfRule type="cellIs" priority="10937" operator="equal">
      <formula>"M5安装验收"</formula>
    </cfRule>
    <cfRule type="cellIs" priority="12361" operator="equal">
      <formula>"M4装配调试"</formula>
    </cfRule>
    <cfRule type="cellIs" priority="13785" operator="equal">
      <formula>"M3生产准备"</formula>
    </cfRule>
    <cfRule type="cellIs" dxfId="5319" priority="15209" operator="equal">
      <formula>"M2设计验证"</formula>
    </cfRule>
    <cfRule type="cellIs" dxfId="5318" priority="16633" operator="equal">
      <formula>"M1开拓立项"</formula>
    </cfRule>
  </conditionalFormatting>
  <conditionalFormatting sqref="OCC160">
    <cfRule type="cellIs" priority="9512" operator="equal">
      <formula>"M6售后质保"</formula>
    </cfRule>
    <cfRule type="cellIs" priority="10936" operator="equal">
      <formula>"M5安装验收"</formula>
    </cfRule>
    <cfRule type="cellIs" priority="12360" operator="equal">
      <formula>"M4装配调试"</formula>
    </cfRule>
    <cfRule type="cellIs" priority="13784" operator="equal">
      <formula>"M3生产准备"</formula>
    </cfRule>
    <cfRule type="cellIs" dxfId="5317" priority="15208" operator="equal">
      <formula>"M2设计验证"</formula>
    </cfRule>
    <cfRule type="cellIs" dxfId="5316" priority="16632" operator="equal">
      <formula>"M1开拓立项"</formula>
    </cfRule>
  </conditionalFormatting>
  <conditionalFormatting sqref="OCZ160">
    <cfRule type="cellIs" priority="9511" operator="equal">
      <formula>"M6售后质保"</formula>
    </cfRule>
    <cfRule type="cellIs" priority="10935" operator="equal">
      <formula>"M5安装验收"</formula>
    </cfRule>
    <cfRule type="cellIs" priority="12359" operator="equal">
      <formula>"M4装配调试"</formula>
    </cfRule>
    <cfRule type="cellIs" priority="13783" operator="equal">
      <formula>"M3生产准备"</formula>
    </cfRule>
    <cfRule type="cellIs" dxfId="5315" priority="15207" operator="equal">
      <formula>"M2设计验证"</formula>
    </cfRule>
    <cfRule type="cellIs" dxfId="5314" priority="16631" operator="equal">
      <formula>"M1开拓立项"</formula>
    </cfRule>
  </conditionalFormatting>
  <conditionalFormatting sqref="ODW160">
    <cfRule type="cellIs" priority="9510" operator="equal">
      <formula>"M6售后质保"</formula>
    </cfRule>
    <cfRule type="cellIs" priority="10934" operator="equal">
      <formula>"M5安装验收"</formula>
    </cfRule>
    <cfRule type="cellIs" priority="12358" operator="equal">
      <formula>"M4装配调试"</formula>
    </cfRule>
    <cfRule type="cellIs" priority="13782" operator="equal">
      <formula>"M3生产准备"</formula>
    </cfRule>
    <cfRule type="cellIs" dxfId="5313" priority="15206" operator="equal">
      <formula>"M2设计验证"</formula>
    </cfRule>
    <cfRule type="cellIs" dxfId="5312" priority="16630" operator="equal">
      <formula>"M1开拓立项"</formula>
    </cfRule>
  </conditionalFormatting>
  <conditionalFormatting sqref="OET160">
    <cfRule type="cellIs" priority="9509" operator="equal">
      <formula>"M6售后质保"</formula>
    </cfRule>
    <cfRule type="cellIs" priority="10933" operator="equal">
      <formula>"M5安装验收"</formula>
    </cfRule>
    <cfRule type="cellIs" priority="12357" operator="equal">
      <formula>"M4装配调试"</formula>
    </cfRule>
    <cfRule type="cellIs" priority="13781" operator="equal">
      <formula>"M3生产准备"</formula>
    </cfRule>
    <cfRule type="cellIs" dxfId="5311" priority="15205" operator="equal">
      <formula>"M2设计验证"</formula>
    </cfRule>
    <cfRule type="cellIs" dxfId="5310" priority="16629" operator="equal">
      <formula>"M1开拓立项"</formula>
    </cfRule>
  </conditionalFormatting>
  <conditionalFormatting sqref="OFQ160">
    <cfRule type="cellIs" priority="9508" operator="equal">
      <formula>"M6售后质保"</formula>
    </cfRule>
    <cfRule type="cellIs" priority="10932" operator="equal">
      <formula>"M5安装验收"</formula>
    </cfRule>
    <cfRule type="cellIs" priority="12356" operator="equal">
      <formula>"M4装配调试"</formula>
    </cfRule>
    <cfRule type="cellIs" priority="13780" operator="equal">
      <formula>"M3生产准备"</formula>
    </cfRule>
    <cfRule type="cellIs" dxfId="5309" priority="15204" operator="equal">
      <formula>"M2设计验证"</formula>
    </cfRule>
    <cfRule type="cellIs" dxfId="5308" priority="16628" operator="equal">
      <formula>"M1开拓立项"</formula>
    </cfRule>
  </conditionalFormatting>
  <conditionalFormatting sqref="OGN160">
    <cfRule type="cellIs" priority="9507" operator="equal">
      <formula>"M6售后质保"</formula>
    </cfRule>
    <cfRule type="cellIs" priority="10931" operator="equal">
      <formula>"M5安装验收"</formula>
    </cfRule>
    <cfRule type="cellIs" priority="12355" operator="equal">
      <formula>"M4装配调试"</formula>
    </cfRule>
    <cfRule type="cellIs" priority="13779" operator="equal">
      <formula>"M3生产准备"</formula>
    </cfRule>
    <cfRule type="cellIs" dxfId="5307" priority="15203" operator="equal">
      <formula>"M2设计验证"</formula>
    </cfRule>
    <cfRule type="cellIs" dxfId="5306" priority="16627" operator="equal">
      <formula>"M1开拓立项"</formula>
    </cfRule>
  </conditionalFormatting>
  <conditionalFormatting sqref="OHK160">
    <cfRule type="cellIs" priority="9506" operator="equal">
      <formula>"M6售后质保"</formula>
    </cfRule>
    <cfRule type="cellIs" priority="10930" operator="equal">
      <formula>"M5安装验收"</formula>
    </cfRule>
    <cfRule type="cellIs" priority="12354" operator="equal">
      <formula>"M4装配调试"</formula>
    </cfRule>
    <cfRule type="cellIs" priority="13778" operator="equal">
      <formula>"M3生产准备"</formula>
    </cfRule>
    <cfRule type="cellIs" dxfId="5305" priority="15202" operator="equal">
      <formula>"M2设计验证"</formula>
    </cfRule>
    <cfRule type="cellIs" dxfId="5304" priority="16626" operator="equal">
      <formula>"M1开拓立项"</formula>
    </cfRule>
  </conditionalFormatting>
  <conditionalFormatting sqref="OIH160">
    <cfRule type="cellIs" priority="9505" operator="equal">
      <formula>"M6售后质保"</formula>
    </cfRule>
    <cfRule type="cellIs" priority="10929" operator="equal">
      <formula>"M5安装验收"</formula>
    </cfRule>
    <cfRule type="cellIs" priority="12353" operator="equal">
      <formula>"M4装配调试"</formula>
    </cfRule>
    <cfRule type="cellIs" priority="13777" operator="equal">
      <formula>"M3生产准备"</formula>
    </cfRule>
    <cfRule type="cellIs" dxfId="5303" priority="15201" operator="equal">
      <formula>"M2设计验证"</formula>
    </cfRule>
    <cfRule type="cellIs" dxfId="5302" priority="16625" operator="equal">
      <formula>"M1开拓立项"</formula>
    </cfRule>
  </conditionalFormatting>
  <conditionalFormatting sqref="OJE160">
    <cfRule type="cellIs" priority="9504" operator="equal">
      <formula>"M6售后质保"</formula>
    </cfRule>
    <cfRule type="cellIs" priority="10928" operator="equal">
      <formula>"M5安装验收"</formula>
    </cfRule>
    <cfRule type="cellIs" priority="12352" operator="equal">
      <formula>"M4装配调试"</formula>
    </cfRule>
    <cfRule type="cellIs" priority="13776" operator="equal">
      <formula>"M3生产准备"</formula>
    </cfRule>
    <cfRule type="cellIs" dxfId="5301" priority="15200" operator="equal">
      <formula>"M2设计验证"</formula>
    </cfRule>
    <cfRule type="cellIs" dxfId="5300" priority="16624" operator="equal">
      <formula>"M1开拓立项"</formula>
    </cfRule>
  </conditionalFormatting>
  <conditionalFormatting sqref="OKB160">
    <cfRule type="cellIs" priority="9503" operator="equal">
      <formula>"M6售后质保"</formula>
    </cfRule>
    <cfRule type="cellIs" priority="10927" operator="equal">
      <formula>"M5安装验收"</formula>
    </cfRule>
    <cfRule type="cellIs" priority="12351" operator="equal">
      <formula>"M4装配调试"</formula>
    </cfRule>
    <cfRule type="cellIs" priority="13775" operator="equal">
      <formula>"M3生产准备"</formula>
    </cfRule>
    <cfRule type="cellIs" dxfId="5299" priority="15199" operator="equal">
      <formula>"M2设计验证"</formula>
    </cfRule>
    <cfRule type="cellIs" dxfId="5298" priority="16623" operator="equal">
      <formula>"M1开拓立项"</formula>
    </cfRule>
  </conditionalFormatting>
  <conditionalFormatting sqref="OKY160">
    <cfRule type="cellIs" priority="9502" operator="equal">
      <formula>"M6售后质保"</formula>
    </cfRule>
    <cfRule type="cellIs" priority="10926" operator="equal">
      <formula>"M5安装验收"</formula>
    </cfRule>
    <cfRule type="cellIs" priority="12350" operator="equal">
      <formula>"M4装配调试"</formula>
    </cfRule>
    <cfRule type="cellIs" priority="13774" operator="equal">
      <formula>"M3生产准备"</formula>
    </cfRule>
    <cfRule type="cellIs" dxfId="5297" priority="15198" operator="equal">
      <formula>"M2设计验证"</formula>
    </cfRule>
    <cfRule type="cellIs" dxfId="5296" priority="16622" operator="equal">
      <formula>"M1开拓立项"</formula>
    </cfRule>
  </conditionalFormatting>
  <conditionalFormatting sqref="OLV160">
    <cfRule type="cellIs" priority="9501" operator="equal">
      <formula>"M6售后质保"</formula>
    </cfRule>
    <cfRule type="cellIs" priority="10925" operator="equal">
      <formula>"M5安装验收"</formula>
    </cfRule>
    <cfRule type="cellIs" priority="12349" operator="equal">
      <formula>"M4装配调试"</formula>
    </cfRule>
    <cfRule type="cellIs" priority="13773" operator="equal">
      <formula>"M3生产准备"</formula>
    </cfRule>
    <cfRule type="cellIs" dxfId="5295" priority="15197" operator="equal">
      <formula>"M2设计验证"</formula>
    </cfRule>
    <cfRule type="cellIs" dxfId="5294" priority="16621" operator="equal">
      <formula>"M1开拓立项"</formula>
    </cfRule>
  </conditionalFormatting>
  <conditionalFormatting sqref="OMS160">
    <cfRule type="cellIs" priority="9500" operator="equal">
      <formula>"M6售后质保"</formula>
    </cfRule>
    <cfRule type="cellIs" priority="10924" operator="equal">
      <formula>"M5安装验收"</formula>
    </cfRule>
    <cfRule type="cellIs" priority="12348" operator="equal">
      <formula>"M4装配调试"</formula>
    </cfRule>
    <cfRule type="cellIs" priority="13772" operator="equal">
      <formula>"M3生产准备"</formula>
    </cfRule>
    <cfRule type="cellIs" dxfId="5293" priority="15196" operator="equal">
      <formula>"M2设计验证"</formula>
    </cfRule>
    <cfRule type="cellIs" dxfId="5292" priority="16620" operator="equal">
      <formula>"M1开拓立项"</formula>
    </cfRule>
  </conditionalFormatting>
  <conditionalFormatting sqref="ONP160">
    <cfRule type="cellIs" priority="9499" operator="equal">
      <formula>"M6售后质保"</formula>
    </cfRule>
    <cfRule type="cellIs" priority="10923" operator="equal">
      <formula>"M5安装验收"</formula>
    </cfRule>
    <cfRule type="cellIs" priority="12347" operator="equal">
      <formula>"M4装配调试"</formula>
    </cfRule>
    <cfRule type="cellIs" priority="13771" operator="equal">
      <formula>"M3生产准备"</formula>
    </cfRule>
    <cfRule type="cellIs" dxfId="5291" priority="15195" operator="equal">
      <formula>"M2设计验证"</formula>
    </cfRule>
    <cfRule type="cellIs" dxfId="5290" priority="16619" operator="equal">
      <formula>"M1开拓立项"</formula>
    </cfRule>
  </conditionalFormatting>
  <conditionalFormatting sqref="OOM160">
    <cfRule type="cellIs" priority="9498" operator="equal">
      <formula>"M6售后质保"</formula>
    </cfRule>
    <cfRule type="cellIs" priority="10922" operator="equal">
      <formula>"M5安装验收"</formula>
    </cfRule>
    <cfRule type="cellIs" priority="12346" operator="equal">
      <formula>"M4装配调试"</formula>
    </cfRule>
    <cfRule type="cellIs" priority="13770" operator="equal">
      <formula>"M3生产准备"</formula>
    </cfRule>
    <cfRule type="cellIs" dxfId="5289" priority="15194" operator="equal">
      <formula>"M2设计验证"</formula>
    </cfRule>
    <cfRule type="cellIs" dxfId="5288" priority="16618" operator="equal">
      <formula>"M1开拓立项"</formula>
    </cfRule>
  </conditionalFormatting>
  <conditionalFormatting sqref="OPJ160">
    <cfRule type="cellIs" priority="9497" operator="equal">
      <formula>"M6售后质保"</formula>
    </cfRule>
    <cfRule type="cellIs" priority="10921" operator="equal">
      <formula>"M5安装验收"</formula>
    </cfRule>
    <cfRule type="cellIs" priority="12345" operator="equal">
      <formula>"M4装配调试"</formula>
    </cfRule>
    <cfRule type="cellIs" priority="13769" operator="equal">
      <formula>"M3生产准备"</formula>
    </cfRule>
    <cfRule type="cellIs" dxfId="5287" priority="15193" operator="equal">
      <formula>"M2设计验证"</formula>
    </cfRule>
    <cfRule type="cellIs" dxfId="5286" priority="16617" operator="equal">
      <formula>"M1开拓立项"</formula>
    </cfRule>
  </conditionalFormatting>
  <conditionalFormatting sqref="OQG160">
    <cfRule type="cellIs" priority="9496" operator="equal">
      <formula>"M6售后质保"</formula>
    </cfRule>
    <cfRule type="cellIs" priority="10920" operator="equal">
      <formula>"M5安装验收"</formula>
    </cfRule>
    <cfRule type="cellIs" priority="12344" operator="equal">
      <formula>"M4装配调试"</formula>
    </cfRule>
    <cfRule type="cellIs" priority="13768" operator="equal">
      <formula>"M3生产准备"</formula>
    </cfRule>
    <cfRule type="cellIs" dxfId="5285" priority="15192" operator="equal">
      <formula>"M2设计验证"</formula>
    </cfRule>
    <cfRule type="cellIs" dxfId="5284" priority="16616" operator="equal">
      <formula>"M1开拓立项"</formula>
    </cfRule>
  </conditionalFormatting>
  <conditionalFormatting sqref="ORD160">
    <cfRule type="cellIs" priority="9495" operator="equal">
      <formula>"M6售后质保"</formula>
    </cfRule>
    <cfRule type="cellIs" priority="10919" operator="equal">
      <formula>"M5安装验收"</formula>
    </cfRule>
    <cfRule type="cellIs" priority="12343" operator="equal">
      <formula>"M4装配调试"</formula>
    </cfRule>
    <cfRule type="cellIs" priority="13767" operator="equal">
      <formula>"M3生产准备"</formula>
    </cfRule>
    <cfRule type="cellIs" dxfId="5283" priority="15191" operator="equal">
      <formula>"M2设计验证"</formula>
    </cfRule>
    <cfRule type="cellIs" dxfId="5282" priority="16615" operator="equal">
      <formula>"M1开拓立项"</formula>
    </cfRule>
  </conditionalFormatting>
  <conditionalFormatting sqref="OSA160">
    <cfRule type="cellIs" priority="9494" operator="equal">
      <formula>"M6售后质保"</formula>
    </cfRule>
    <cfRule type="cellIs" priority="10918" operator="equal">
      <formula>"M5安装验收"</formula>
    </cfRule>
    <cfRule type="cellIs" priority="12342" operator="equal">
      <formula>"M4装配调试"</formula>
    </cfRule>
    <cfRule type="cellIs" priority="13766" operator="equal">
      <formula>"M3生产准备"</formula>
    </cfRule>
    <cfRule type="cellIs" dxfId="5281" priority="15190" operator="equal">
      <formula>"M2设计验证"</formula>
    </cfRule>
    <cfRule type="cellIs" dxfId="5280" priority="16614" operator="equal">
      <formula>"M1开拓立项"</formula>
    </cfRule>
  </conditionalFormatting>
  <conditionalFormatting sqref="OSX160">
    <cfRule type="cellIs" priority="9493" operator="equal">
      <formula>"M6售后质保"</formula>
    </cfRule>
    <cfRule type="cellIs" priority="10917" operator="equal">
      <formula>"M5安装验收"</formula>
    </cfRule>
    <cfRule type="cellIs" priority="12341" operator="equal">
      <formula>"M4装配调试"</formula>
    </cfRule>
    <cfRule type="cellIs" priority="13765" operator="equal">
      <formula>"M3生产准备"</formula>
    </cfRule>
    <cfRule type="cellIs" dxfId="5279" priority="15189" operator="equal">
      <formula>"M2设计验证"</formula>
    </cfRule>
    <cfRule type="cellIs" dxfId="5278" priority="16613" operator="equal">
      <formula>"M1开拓立项"</formula>
    </cfRule>
  </conditionalFormatting>
  <conditionalFormatting sqref="OTU160">
    <cfRule type="cellIs" priority="9492" operator="equal">
      <formula>"M6售后质保"</formula>
    </cfRule>
    <cfRule type="cellIs" priority="10916" operator="equal">
      <formula>"M5安装验收"</formula>
    </cfRule>
    <cfRule type="cellIs" priority="12340" operator="equal">
      <formula>"M4装配调试"</formula>
    </cfRule>
    <cfRule type="cellIs" priority="13764" operator="equal">
      <formula>"M3生产准备"</formula>
    </cfRule>
    <cfRule type="cellIs" dxfId="5277" priority="15188" operator="equal">
      <formula>"M2设计验证"</formula>
    </cfRule>
    <cfRule type="cellIs" dxfId="5276" priority="16612" operator="equal">
      <formula>"M1开拓立项"</formula>
    </cfRule>
  </conditionalFormatting>
  <conditionalFormatting sqref="OUR160">
    <cfRule type="cellIs" priority="9491" operator="equal">
      <formula>"M6售后质保"</formula>
    </cfRule>
    <cfRule type="cellIs" priority="10915" operator="equal">
      <formula>"M5安装验收"</formula>
    </cfRule>
    <cfRule type="cellIs" priority="12339" operator="equal">
      <formula>"M4装配调试"</formula>
    </cfRule>
    <cfRule type="cellIs" priority="13763" operator="equal">
      <formula>"M3生产准备"</formula>
    </cfRule>
    <cfRule type="cellIs" dxfId="5275" priority="15187" operator="equal">
      <formula>"M2设计验证"</formula>
    </cfRule>
    <cfRule type="cellIs" dxfId="5274" priority="16611" operator="equal">
      <formula>"M1开拓立项"</formula>
    </cfRule>
  </conditionalFormatting>
  <conditionalFormatting sqref="OVO160">
    <cfRule type="cellIs" priority="9490" operator="equal">
      <formula>"M6售后质保"</formula>
    </cfRule>
    <cfRule type="cellIs" priority="10914" operator="equal">
      <formula>"M5安装验收"</formula>
    </cfRule>
    <cfRule type="cellIs" priority="12338" operator="equal">
      <formula>"M4装配调试"</formula>
    </cfRule>
    <cfRule type="cellIs" priority="13762" operator="equal">
      <formula>"M3生产准备"</formula>
    </cfRule>
    <cfRule type="cellIs" dxfId="5273" priority="15186" operator="equal">
      <formula>"M2设计验证"</formula>
    </cfRule>
    <cfRule type="cellIs" dxfId="5272" priority="16610" operator="equal">
      <formula>"M1开拓立项"</formula>
    </cfRule>
  </conditionalFormatting>
  <conditionalFormatting sqref="OWL160">
    <cfRule type="cellIs" priority="9489" operator="equal">
      <formula>"M6售后质保"</formula>
    </cfRule>
    <cfRule type="cellIs" priority="10913" operator="equal">
      <formula>"M5安装验收"</formula>
    </cfRule>
    <cfRule type="cellIs" priority="12337" operator="equal">
      <formula>"M4装配调试"</formula>
    </cfRule>
    <cfRule type="cellIs" priority="13761" operator="equal">
      <formula>"M3生产准备"</formula>
    </cfRule>
    <cfRule type="cellIs" dxfId="5271" priority="15185" operator="equal">
      <formula>"M2设计验证"</formula>
    </cfRule>
    <cfRule type="cellIs" dxfId="5270" priority="16609" operator="equal">
      <formula>"M1开拓立项"</formula>
    </cfRule>
  </conditionalFormatting>
  <conditionalFormatting sqref="OXI160">
    <cfRule type="cellIs" priority="9488" operator="equal">
      <formula>"M6售后质保"</formula>
    </cfRule>
    <cfRule type="cellIs" priority="10912" operator="equal">
      <formula>"M5安装验收"</formula>
    </cfRule>
    <cfRule type="cellIs" priority="12336" operator="equal">
      <formula>"M4装配调试"</formula>
    </cfRule>
    <cfRule type="cellIs" priority="13760" operator="equal">
      <formula>"M3生产准备"</formula>
    </cfRule>
    <cfRule type="cellIs" dxfId="5269" priority="15184" operator="equal">
      <formula>"M2设计验证"</formula>
    </cfRule>
    <cfRule type="cellIs" dxfId="5268" priority="16608" operator="equal">
      <formula>"M1开拓立项"</formula>
    </cfRule>
  </conditionalFormatting>
  <conditionalFormatting sqref="OYF160">
    <cfRule type="cellIs" priority="9487" operator="equal">
      <formula>"M6售后质保"</formula>
    </cfRule>
    <cfRule type="cellIs" priority="10911" operator="equal">
      <formula>"M5安装验收"</formula>
    </cfRule>
    <cfRule type="cellIs" priority="12335" operator="equal">
      <formula>"M4装配调试"</formula>
    </cfRule>
    <cfRule type="cellIs" priority="13759" operator="equal">
      <formula>"M3生产准备"</formula>
    </cfRule>
    <cfRule type="cellIs" dxfId="5267" priority="15183" operator="equal">
      <formula>"M2设计验证"</formula>
    </cfRule>
    <cfRule type="cellIs" dxfId="5266" priority="16607" operator="equal">
      <formula>"M1开拓立项"</formula>
    </cfRule>
  </conditionalFormatting>
  <conditionalFormatting sqref="OZC160">
    <cfRule type="cellIs" priority="9486" operator="equal">
      <formula>"M6售后质保"</formula>
    </cfRule>
    <cfRule type="cellIs" priority="10910" operator="equal">
      <formula>"M5安装验收"</formula>
    </cfRule>
    <cfRule type="cellIs" priority="12334" operator="equal">
      <formula>"M4装配调试"</formula>
    </cfRule>
    <cfRule type="cellIs" priority="13758" operator="equal">
      <formula>"M3生产准备"</formula>
    </cfRule>
    <cfRule type="cellIs" dxfId="5265" priority="15182" operator="equal">
      <formula>"M2设计验证"</formula>
    </cfRule>
    <cfRule type="cellIs" dxfId="5264" priority="16606" operator="equal">
      <formula>"M1开拓立项"</formula>
    </cfRule>
  </conditionalFormatting>
  <conditionalFormatting sqref="OZZ160">
    <cfRule type="cellIs" priority="9485" operator="equal">
      <formula>"M6售后质保"</formula>
    </cfRule>
    <cfRule type="cellIs" priority="10909" operator="equal">
      <formula>"M5安装验收"</formula>
    </cfRule>
    <cfRule type="cellIs" priority="12333" operator="equal">
      <formula>"M4装配调试"</formula>
    </cfRule>
    <cfRule type="cellIs" priority="13757" operator="equal">
      <formula>"M3生产准备"</formula>
    </cfRule>
    <cfRule type="cellIs" dxfId="5263" priority="15181" operator="equal">
      <formula>"M2设计验证"</formula>
    </cfRule>
    <cfRule type="cellIs" dxfId="5262" priority="16605" operator="equal">
      <formula>"M1开拓立项"</formula>
    </cfRule>
  </conditionalFormatting>
  <conditionalFormatting sqref="PAW160">
    <cfRule type="cellIs" priority="9484" operator="equal">
      <formula>"M6售后质保"</formula>
    </cfRule>
    <cfRule type="cellIs" priority="10908" operator="equal">
      <formula>"M5安装验收"</formula>
    </cfRule>
    <cfRule type="cellIs" priority="12332" operator="equal">
      <formula>"M4装配调试"</formula>
    </cfRule>
    <cfRule type="cellIs" priority="13756" operator="equal">
      <formula>"M3生产准备"</formula>
    </cfRule>
    <cfRule type="cellIs" dxfId="5261" priority="15180" operator="equal">
      <formula>"M2设计验证"</formula>
    </cfRule>
    <cfRule type="cellIs" dxfId="5260" priority="16604" operator="equal">
      <formula>"M1开拓立项"</formula>
    </cfRule>
  </conditionalFormatting>
  <conditionalFormatting sqref="PBT160">
    <cfRule type="cellIs" priority="9483" operator="equal">
      <formula>"M6售后质保"</formula>
    </cfRule>
    <cfRule type="cellIs" priority="10907" operator="equal">
      <formula>"M5安装验收"</formula>
    </cfRule>
    <cfRule type="cellIs" priority="12331" operator="equal">
      <formula>"M4装配调试"</formula>
    </cfRule>
    <cfRule type="cellIs" priority="13755" operator="equal">
      <formula>"M3生产准备"</formula>
    </cfRule>
    <cfRule type="cellIs" dxfId="5259" priority="15179" operator="equal">
      <formula>"M2设计验证"</formula>
    </cfRule>
    <cfRule type="cellIs" dxfId="5258" priority="16603" operator="equal">
      <formula>"M1开拓立项"</formula>
    </cfRule>
  </conditionalFormatting>
  <conditionalFormatting sqref="PCQ160">
    <cfRule type="cellIs" priority="9482" operator="equal">
      <formula>"M6售后质保"</formula>
    </cfRule>
    <cfRule type="cellIs" priority="10906" operator="equal">
      <formula>"M5安装验收"</formula>
    </cfRule>
    <cfRule type="cellIs" priority="12330" operator="equal">
      <formula>"M4装配调试"</formula>
    </cfRule>
    <cfRule type="cellIs" priority="13754" operator="equal">
      <formula>"M3生产准备"</formula>
    </cfRule>
    <cfRule type="cellIs" dxfId="5257" priority="15178" operator="equal">
      <formula>"M2设计验证"</formula>
    </cfRule>
    <cfRule type="cellIs" dxfId="5256" priority="16602" operator="equal">
      <formula>"M1开拓立项"</formula>
    </cfRule>
  </conditionalFormatting>
  <conditionalFormatting sqref="PDN160">
    <cfRule type="cellIs" priority="9481" operator="equal">
      <formula>"M6售后质保"</formula>
    </cfRule>
    <cfRule type="cellIs" priority="10905" operator="equal">
      <formula>"M5安装验收"</formula>
    </cfRule>
    <cfRule type="cellIs" priority="12329" operator="equal">
      <formula>"M4装配调试"</formula>
    </cfRule>
    <cfRule type="cellIs" priority="13753" operator="equal">
      <formula>"M3生产准备"</formula>
    </cfRule>
    <cfRule type="cellIs" dxfId="5255" priority="15177" operator="equal">
      <formula>"M2设计验证"</formula>
    </cfRule>
    <cfRule type="cellIs" dxfId="5254" priority="16601" operator="equal">
      <formula>"M1开拓立项"</formula>
    </cfRule>
  </conditionalFormatting>
  <conditionalFormatting sqref="PEK160">
    <cfRule type="cellIs" priority="9480" operator="equal">
      <formula>"M6售后质保"</formula>
    </cfRule>
    <cfRule type="cellIs" priority="10904" operator="equal">
      <formula>"M5安装验收"</formula>
    </cfRule>
    <cfRule type="cellIs" priority="12328" operator="equal">
      <formula>"M4装配调试"</formula>
    </cfRule>
    <cfRule type="cellIs" priority="13752" operator="equal">
      <formula>"M3生产准备"</formula>
    </cfRule>
    <cfRule type="cellIs" dxfId="5253" priority="15176" operator="equal">
      <formula>"M2设计验证"</formula>
    </cfRule>
    <cfRule type="cellIs" dxfId="5252" priority="16600" operator="equal">
      <formula>"M1开拓立项"</formula>
    </cfRule>
  </conditionalFormatting>
  <conditionalFormatting sqref="PFH160">
    <cfRule type="cellIs" priority="9479" operator="equal">
      <formula>"M6售后质保"</formula>
    </cfRule>
    <cfRule type="cellIs" priority="10903" operator="equal">
      <formula>"M5安装验收"</formula>
    </cfRule>
    <cfRule type="cellIs" priority="12327" operator="equal">
      <formula>"M4装配调试"</formula>
    </cfRule>
    <cfRule type="cellIs" priority="13751" operator="equal">
      <formula>"M3生产准备"</formula>
    </cfRule>
    <cfRule type="cellIs" dxfId="5251" priority="15175" operator="equal">
      <formula>"M2设计验证"</formula>
    </cfRule>
    <cfRule type="cellIs" dxfId="5250" priority="16599" operator="equal">
      <formula>"M1开拓立项"</formula>
    </cfRule>
  </conditionalFormatting>
  <conditionalFormatting sqref="PGE160">
    <cfRule type="cellIs" priority="9478" operator="equal">
      <formula>"M6售后质保"</formula>
    </cfRule>
    <cfRule type="cellIs" priority="10902" operator="equal">
      <formula>"M5安装验收"</formula>
    </cfRule>
    <cfRule type="cellIs" priority="12326" operator="equal">
      <formula>"M4装配调试"</formula>
    </cfRule>
    <cfRule type="cellIs" priority="13750" operator="equal">
      <formula>"M3生产准备"</formula>
    </cfRule>
    <cfRule type="cellIs" dxfId="5249" priority="15174" operator="equal">
      <formula>"M2设计验证"</formula>
    </cfRule>
    <cfRule type="cellIs" dxfId="5248" priority="16598" operator="equal">
      <formula>"M1开拓立项"</formula>
    </cfRule>
  </conditionalFormatting>
  <conditionalFormatting sqref="PHB160">
    <cfRule type="cellIs" priority="9477" operator="equal">
      <formula>"M6售后质保"</formula>
    </cfRule>
    <cfRule type="cellIs" priority="10901" operator="equal">
      <formula>"M5安装验收"</formula>
    </cfRule>
    <cfRule type="cellIs" priority="12325" operator="equal">
      <formula>"M4装配调试"</formula>
    </cfRule>
    <cfRule type="cellIs" priority="13749" operator="equal">
      <formula>"M3生产准备"</formula>
    </cfRule>
    <cfRule type="cellIs" dxfId="5247" priority="15173" operator="equal">
      <formula>"M2设计验证"</formula>
    </cfRule>
    <cfRule type="cellIs" dxfId="5246" priority="16597" operator="equal">
      <formula>"M1开拓立项"</formula>
    </cfRule>
  </conditionalFormatting>
  <conditionalFormatting sqref="PHY160">
    <cfRule type="cellIs" priority="9476" operator="equal">
      <formula>"M6售后质保"</formula>
    </cfRule>
    <cfRule type="cellIs" priority="10900" operator="equal">
      <formula>"M5安装验收"</formula>
    </cfRule>
    <cfRule type="cellIs" priority="12324" operator="equal">
      <formula>"M4装配调试"</formula>
    </cfRule>
    <cfRule type="cellIs" priority="13748" operator="equal">
      <formula>"M3生产准备"</formula>
    </cfRule>
    <cfRule type="cellIs" dxfId="5245" priority="15172" operator="equal">
      <formula>"M2设计验证"</formula>
    </cfRule>
    <cfRule type="cellIs" dxfId="5244" priority="16596" operator="equal">
      <formula>"M1开拓立项"</formula>
    </cfRule>
  </conditionalFormatting>
  <conditionalFormatting sqref="PIV160">
    <cfRule type="cellIs" priority="9475" operator="equal">
      <formula>"M6售后质保"</formula>
    </cfRule>
    <cfRule type="cellIs" priority="10899" operator="equal">
      <formula>"M5安装验收"</formula>
    </cfRule>
    <cfRule type="cellIs" priority="12323" operator="equal">
      <formula>"M4装配调试"</formula>
    </cfRule>
    <cfRule type="cellIs" priority="13747" operator="equal">
      <formula>"M3生产准备"</formula>
    </cfRule>
    <cfRule type="cellIs" dxfId="5243" priority="15171" operator="equal">
      <formula>"M2设计验证"</formula>
    </cfRule>
    <cfRule type="cellIs" dxfId="5242" priority="16595" operator="equal">
      <formula>"M1开拓立项"</formula>
    </cfRule>
  </conditionalFormatting>
  <conditionalFormatting sqref="PJS160">
    <cfRule type="cellIs" priority="9474" operator="equal">
      <formula>"M6售后质保"</formula>
    </cfRule>
    <cfRule type="cellIs" priority="10898" operator="equal">
      <formula>"M5安装验收"</formula>
    </cfRule>
    <cfRule type="cellIs" priority="12322" operator="equal">
      <formula>"M4装配调试"</formula>
    </cfRule>
    <cfRule type="cellIs" priority="13746" operator="equal">
      <formula>"M3生产准备"</formula>
    </cfRule>
    <cfRule type="cellIs" dxfId="5241" priority="15170" operator="equal">
      <formula>"M2设计验证"</formula>
    </cfRule>
    <cfRule type="cellIs" dxfId="5240" priority="16594" operator="equal">
      <formula>"M1开拓立项"</formula>
    </cfRule>
  </conditionalFormatting>
  <conditionalFormatting sqref="PKP160">
    <cfRule type="cellIs" priority="9473" operator="equal">
      <formula>"M6售后质保"</formula>
    </cfRule>
    <cfRule type="cellIs" priority="10897" operator="equal">
      <formula>"M5安装验收"</formula>
    </cfRule>
    <cfRule type="cellIs" priority="12321" operator="equal">
      <formula>"M4装配调试"</formula>
    </cfRule>
    <cfRule type="cellIs" priority="13745" operator="equal">
      <formula>"M3生产准备"</formula>
    </cfRule>
    <cfRule type="cellIs" dxfId="5239" priority="15169" operator="equal">
      <formula>"M2设计验证"</formula>
    </cfRule>
    <cfRule type="cellIs" dxfId="5238" priority="16593" operator="equal">
      <formula>"M1开拓立项"</formula>
    </cfRule>
  </conditionalFormatting>
  <conditionalFormatting sqref="PLM160">
    <cfRule type="cellIs" priority="9472" operator="equal">
      <formula>"M6售后质保"</formula>
    </cfRule>
    <cfRule type="cellIs" priority="10896" operator="equal">
      <formula>"M5安装验收"</formula>
    </cfRule>
    <cfRule type="cellIs" priority="12320" operator="equal">
      <formula>"M4装配调试"</formula>
    </cfRule>
    <cfRule type="cellIs" priority="13744" operator="equal">
      <formula>"M3生产准备"</formula>
    </cfRule>
    <cfRule type="cellIs" dxfId="5237" priority="15168" operator="equal">
      <formula>"M2设计验证"</formula>
    </cfRule>
    <cfRule type="cellIs" dxfId="5236" priority="16592" operator="equal">
      <formula>"M1开拓立项"</formula>
    </cfRule>
  </conditionalFormatting>
  <conditionalFormatting sqref="PMJ160">
    <cfRule type="cellIs" priority="9471" operator="equal">
      <formula>"M6售后质保"</formula>
    </cfRule>
    <cfRule type="cellIs" priority="10895" operator="equal">
      <formula>"M5安装验收"</formula>
    </cfRule>
    <cfRule type="cellIs" priority="12319" operator="equal">
      <formula>"M4装配调试"</formula>
    </cfRule>
    <cfRule type="cellIs" priority="13743" operator="equal">
      <formula>"M3生产准备"</formula>
    </cfRule>
    <cfRule type="cellIs" dxfId="5235" priority="15167" operator="equal">
      <formula>"M2设计验证"</formula>
    </cfRule>
    <cfRule type="cellIs" dxfId="5234" priority="16591" operator="equal">
      <formula>"M1开拓立项"</formula>
    </cfRule>
  </conditionalFormatting>
  <conditionalFormatting sqref="PNG160">
    <cfRule type="cellIs" priority="9470" operator="equal">
      <formula>"M6售后质保"</formula>
    </cfRule>
    <cfRule type="cellIs" priority="10894" operator="equal">
      <formula>"M5安装验收"</formula>
    </cfRule>
    <cfRule type="cellIs" priority="12318" operator="equal">
      <formula>"M4装配调试"</formula>
    </cfRule>
    <cfRule type="cellIs" priority="13742" operator="equal">
      <formula>"M3生产准备"</formula>
    </cfRule>
    <cfRule type="cellIs" dxfId="5233" priority="15166" operator="equal">
      <formula>"M2设计验证"</formula>
    </cfRule>
    <cfRule type="cellIs" dxfId="5232" priority="16590" operator="equal">
      <formula>"M1开拓立项"</formula>
    </cfRule>
  </conditionalFormatting>
  <conditionalFormatting sqref="POD160">
    <cfRule type="cellIs" priority="9469" operator="equal">
      <formula>"M6售后质保"</formula>
    </cfRule>
    <cfRule type="cellIs" priority="10893" operator="equal">
      <formula>"M5安装验收"</formula>
    </cfRule>
    <cfRule type="cellIs" priority="12317" operator="equal">
      <formula>"M4装配调试"</formula>
    </cfRule>
    <cfRule type="cellIs" priority="13741" operator="equal">
      <formula>"M3生产准备"</formula>
    </cfRule>
    <cfRule type="cellIs" dxfId="5231" priority="15165" operator="equal">
      <formula>"M2设计验证"</formula>
    </cfRule>
    <cfRule type="cellIs" dxfId="5230" priority="16589" operator="equal">
      <formula>"M1开拓立项"</formula>
    </cfRule>
  </conditionalFormatting>
  <conditionalFormatting sqref="PPA160">
    <cfRule type="cellIs" priority="9468" operator="equal">
      <formula>"M6售后质保"</formula>
    </cfRule>
    <cfRule type="cellIs" priority="10892" operator="equal">
      <formula>"M5安装验收"</formula>
    </cfRule>
    <cfRule type="cellIs" priority="12316" operator="equal">
      <formula>"M4装配调试"</formula>
    </cfRule>
    <cfRule type="cellIs" priority="13740" operator="equal">
      <formula>"M3生产准备"</formula>
    </cfRule>
    <cfRule type="cellIs" dxfId="5229" priority="15164" operator="equal">
      <formula>"M2设计验证"</formula>
    </cfRule>
    <cfRule type="cellIs" dxfId="5228" priority="16588" operator="equal">
      <formula>"M1开拓立项"</formula>
    </cfRule>
  </conditionalFormatting>
  <conditionalFormatting sqref="PPX160">
    <cfRule type="cellIs" priority="9467" operator="equal">
      <formula>"M6售后质保"</formula>
    </cfRule>
    <cfRule type="cellIs" priority="10891" operator="equal">
      <formula>"M5安装验收"</formula>
    </cfRule>
    <cfRule type="cellIs" priority="12315" operator="equal">
      <formula>"M4装配调试"</formula>
    </cfRule>
    <cfRule type="cellIs" priority="13739" operator="equal">
      <formula>"M3生产准备"</formula>
    </cfRule>
    <cfRule type="cellIs" dxfId="5227" priority="15163" operator="equal">
      <formula>"M2设计验证"</formula>
    </cfRule>
    <cfRule type="cellIs" dxfId="5226" priority="16587" operator="equal">
      <formula>"M1开拓立项"</formula>
    </cfRule>
  </conditionalFormatting>
  <conditionalFormatting sqref="PQU160">
    <cfRule type="cellIs" priority="9466" operator="equal">
      <formula>"M6售后质保"</formula>
    </cfRule>
    <cfRule type="cellIs" priority="10890" operator="equal">
      <formula>"M5安装验收"</formula>
    </cfRule>
    <cfRule type="cellIs" priority="12314" operator="equal">
      <formula>"M4装配调试"</formula>
    </cfRule>
    <cfRule type="cellIs" priority="13738" operator="equal">
      <formula>"M3生产准备"</formula>
    </cfRule>
    <cfRule type="cellIs" dxfId="5225" priority="15162" operator="equal">
      <formula>"M2设计验证"</formula>
    </cfRule>
    <cfRule type="cellIs" dxfId="5224" priority="16586" operator="equal">
      <formula>"M1开拓立项"</formula>
    </cfRule>
  </conditionalFormatting>
  <conditionalFormatting sqref="PRR160">
    <cfRule type="cellIs" priority="9465" operator="equal">
      <formula>"M6售后质保"</formula>
    </cfRule>
    <cfRule type="cellIs" priority="10889" operator="equal">
      <formula>"M5安装验收"</formula>
    </cfRule>
    <cfRule type="cellIs" priority="12313" operator="equal">
      <formula>"M4装配调试"</formula>
    </cfRule>
    <cfRule type="cellIs" priority="13737" operator="equal">
      <formula>"M3生产准备"</formula>
    </cfRule>
    <cfRule type="cellIs" dxfId="5223" priority="15161" operator="equal">
      <formula>"M2设计验证"</formula>
    </cfRule>
    <cfRule type="cellIs" dxfId="5222" priority="16585" operator="equal">
      <formula>"M1开拓立项"</formula>
    </cfRule>
  </conditionalFormatting>
  <conditionalFormatting sqref="PSO160">
    <cfRule type="cellIs" priority="9464" operator="equal">
      <formula>"M6售后质保"</formula>
    </cfRule>
    <cfRule type="cellIs" priority="10888" operator="equal">
      <formula>"M5安装验收"</formula>
    </cfRule>
    <cfRule type="cellIs" priority="12312" operator="equal">
      <formula>"M4装配调试"</formula>
    </cfRule>
    <cfRule type="cellIs" priority="13736" operator="equal">
      <formula>"M3生产准备"</formula>
    </cfRule>
    <cfRule type="cellIs" dxfId="5221" priority="15160" operator="equal">
      <formula>"M2设计验证"</formula>
    </cfRule>
    <cfRule type="cellIs" dxfId="5220" priority="16584" operator="equal">
      <formula>"M1开拓立项"</formula>
    </cfRule>
  </conditionalFormatting>
  <conditionalFormatting sqref="PTL160">
    <cfRule type="cellIs" priority="9463" operator="equal">
      <formula>"M6售后质保"</formula>
    </cfRule>
    <cfRule type="cellIs" priority="10887" operator="equal">
      <formula>"M5安装验收"</formula>
    </cfRule>
    <cfRule type="cellIs" priority="12311" operator="equal">
      <formula>"M4装配调试"</formula>
    </cfRule>
    <cfRule type="cellIs" priority="13735" operator="equal">
      <formula>"M3生产准备"</formula>
    </cfRule>
    <cfRule type="cellIs" dxfId="5219" priority="15159" operator="equal">
      <formula>"M2设计验证"</formula>
    </cfRule>
    <cfRule type="cellIs" dxfId="5218" priority="16583" operator="equal">
      <formula>"M1开拓立项"</formula>
    </cfRule>
  </conditionalFormatting>
  <conditionalFormatting sqref="PUI160">
    <cfRule type="cellIs" priority="9462" operator="equal">
      <formula>"M6售后质保"</formula>
    </cfRule>
    <cfRule type="cellIs" priority="10886" operator="equal">
      <formula>"M5安装验收"</formula>
    </cfRule>
    <cfRule type="cellIs" priority="12310" operator="equal">
      <formula>"M4装配调试"</formula>
    </cfRule>
    <cfRule type="cellIs" priority="13734" operator="equal">
      <formula>"M3生产准备"</formula>
    </cfRule>
    <cfRule type="cellIs" dxfId="5217" priority="15158" operator="equal">
      <formula>"M2设计验证"</formula>
    </cfRule>
    <cfRule type="cellIs" dxfId="5216" priority="16582" operator="equal">
      <formula>"M1开拓立项"</formula>
    </cfRule>
  </conditionalFormatting>
  <conditionalFormatting sqref="PVF160">
    <cfRule type="cellIs" priority="9461" operator="equal">
      <formula>"M6售后质保"</formula>
    </cfRule>
    <cfRule type="cellIs" priority="10885" operator="equal">
      <formula>"M5安装验收"</formula>
    </cfRule>
    <cfRule type="cellIs" priority="12309" operator="equal">
      <formula>"M4装配调试"</formula>
    </cfRule>
    <cfRule type="cellIs" priority="13733" operator="equal">
      <formula>"M3生产准备"</formula>
    </cfRule>
    <cfRule type="cellIs" dxfId="5215" priority="15157" operator="equal">
      <formula>"M2设计验证"</formula>
    </cfRule>
    <cfRule type="cellIs" dxfId="5214" priority="16581" operator="equal">
      <formula>"M1开拓立项"</formula>
    </cfRule>
  </conditionalFormatting>
  <conditionalFormatting sqref="PWC160">
    <cfRule type="cellIs" priority="9460" operator="equal">
      <formula>"M6售后质保"</formula>
    </cfRule>
    <cfRule type="cellIs" priority="10884" operator="equal">
      <formula>"M5安装验收"</formula>
    </cfRule>
    <cfRule type="cellIs" priority="12308" operator="equal">
      <formula>"M4装配调试"</formula>
    </cfRule>
    <cfRule type="cellIs" priority="13732" operator="equal">
      <formula>"M3生产准备"</formula>
    </cfRule>
    <cfRule type="cellIs" dxfId="5213" priority="15156" operator="equal">
      <formula>"M2设计验证"</formula>
    </cfRule>
    <cfRule type="cellIs" dxfId="5212" priority="16580" operator="equal">
      <formula>"M1开拓立项"</formula>
    </cfRule>
  </conditionalFormatting>
  <conditionalFormatting sqref="PWZ160">
    <cfRule type="cellIs" priority="9459" operator="equal">
      <formula>"M6售后质保"</formula>
    </cfRule>
    <cfRule type="cellIs" priority="10883" operator="equal">
      <formula>"M5安装验收"</formula>
    </cfRule>
    <cfRule type="cellIs" priority="12307" operator="equal">
      <formula>"M4装配调试"</formula>
    </cfRule>
    <cfRule type="cellIs" priority="13731" operator="equal">
      <formula>"M3生产准备"</formula>
    </cfRule>
    <cfRule type="cellIs" dxfId="5211" priority="15155" operator="equal">
      <formula>"M2设计验证"</formula>
    </cfRule>
    <cfRule type="cellIs" dxfId="5210" priority="16579" operator="equal">
      <formula>"M1开拓立项"</formula>
    </cfRule>
  </conditionalFormatting>
  <conditionalFormatting sqref="PXW160">
    <cfRule type="cellIs" priority="9458" operator="equal">
      <formula>"M6售后质保"</formula>
    </cfRule>
    <cfRule type="cellIs" priority="10882" operator="equal">
      <formula>"M5安装验收"</formula>
    </cfRule>
    <cfRule type="cellIs" priority="12306" operator="equal">
      <formula>"M4装配调试"</formula>
    </cfRule>
    <cfRule type="cellIs" priority="13730" operator="equal">
      <formula>"M3生产准备"</formula>
    </cfRule>
    <cfRule type="cellIs" dxfId="5209" priority="15154" operator="equal">
      <formula>"M2设计验证"</formula>
    </cfRule>
    <cfRule type="cellIs" dxfId="5208" priority="16578" operator="equal">
      <formula>"M1开拓立项"</formula>
    </cfRule>
  </conditionalFormatting>
  <conditionalFormatting sqref="PYT160">
    <cfRule type="cellIs" priority="9457" operator="equal">
      <formula>"M6售后质保"</formula>
    </cfRule>
    <cfRule type="cellIs" priority="10881" operator="equal">
      <formula>"M5安装验收"</formula>
    </cfRule>
    <cfRule type="cellIs" priority="12305" operator="equal">
      <formula>"M4装配调试"</formula>
    </cfRule>
    <cfRule type="cellIs" priority="13729" operator="equal">
      <formula>"M3生产准备"</formula>
    </cfRule>
    <cfRule type="cellIs" dxfId="5207" priority="15153" operator="equal">
      <formula>"M2设计验证"</formula>
    </cfRule>
    <cfRule type="cellIs" dxfId="5206" priority="16577" operator="equal">
      <formula>"M1开拓立项"</formula>
    </cfRule>
  </conditionalFormatting>
  <conditionalFormatting sqref="PZQ160">
    <cfRule type="cellIs" priority="9456" operator="equal">
      <formula>"M6售后质保"</formula>
    </cfRule>
    <cfRule type="cellIs" priority="10880" operator="equal">
      <formula>"M5安装验收"</formula>
    </cfRule>
    <cfRule type="cellIs" priority="12304" operator="equal">
      <formula>"M4装配调试"</formula>
    </cfRule>
    <cfRule type="cellIs" priority="13728" operator="equal">
      <formula>"M3生产准备"</formula>
    </cfRule>
    <cfRule type="cellIs" dxfId="5205" priority="15152" operator="equal">
      <formula>"M2设计验证"</formula>
    </cfRule>
    <cfRule type="cellIs" dxfId="5204" priority="16576" operator="equal">
      <formula>"M1开拓立项"</formula>
    </cfRule>
  </conditionalFormatting>
  <conditionalFormatting sqref="QAN160">
    <cfRule type="cellIs" priority="9455" operator="equal">
      <formula>"M6售后质保"</formula>
    </cfRule>
    <cfRule type="cellIs" priority="10879" operator="equal">
      <formula>"M5安装验收"</formula>
    </cfRule>
    <cfRule type="cellIs" priority="12303" operator="equal">
      <formula>"M4装配调试"</formula>
    </cfRule>
    <cfRule type="cellIs" priority="13727" operator="equal">
      <formula>"M3生产准备"</formula>
    </cfRule>
    <cfRule type="cellIs" dxfId="5203" priority="15151" operator="equal">
      <formula>"M2设计验证"</formula>
    </cfRule>
    <cfRule type="cellIs" dxfId="5202" priority="16575" operator="equal">
      <formula>"M1开拓立项"</formula>
    </cfRule>
  </conditionalFormatting>
  <conditionalFormatting sqref="QBK160">
    <cfRule type="cellIs" priority="9454" operator="equal">
      <formula>"M6售后质保"</formula>
    </cfRule>
    <cfRule type="cellIs" priority="10878" operator="equal">
      <formula>"M5安装验收"</formula>
    </cfRule>
    <cfRule type="cellIs" priority="12302" operator="equal">
      <formula>"M4装配调试"</formula>
    </cfRule>
    <cfRule type="cellIs" priority="13726" operator="equal">
      <formula>"M3生产准备"</formula>
    </cfRule>
    <cfRule type="cellIs" dxfId="5201" priority="15150" operator="equal">
      <formula>"M2设计验证"</formula>
    </cfRule>
    <cfRule type="cellIs" dxfId="5200" priority="16574" operator="equal">
      <formula>"M1开拓立项"</formula>
    </cfRule>
  </conditionalFormatting>
  <conditionalFormatting sqref="QCH160">
    <cfRule type="cellIs" priority="9453" operator="equal">
      <formula>"M6售后质保"</formula>
    </cfRule>
    <cfRule type="cellIs" priority="10877" operator="equal">
      <formula>"M5安装验收"</formula>
    </cfRule>
    <cfRule type="cellIs" priority="12301" operator="equal">
      <formula>"M4装配调试"</formula>
    </cfRule>
    <cfRule type="cellIs" priority="13725" operator="equal">
      <formula>"M3生产准备"</formula>
    </cfRule>
    <cfRule type="cellIs" dxfId="5199" priority="15149" operator="equal">
      <formula>"M2设计验证"</formula>
    </cfRule>
    <cfRule type="cellIs" dxfId="5198" priority="16573" operator="equal">
      <formula>"M1开拓立项"</formula>
    </cfRule>
  </conditionalFormatting>
  <conditionalFormatting sqref="QDE160">
    <cfRule type="cellIs" priority="9452" operator="equal">
      <formula>"M6售后质保"</formula>
    </cfRule>
    <cfRule type="cellIs" priority="10876" operator="equal">
      <formula>"M5安装验收"</formula>
    </cfRule>
    <cfRule type="cellIs" priority="12300" operator="equal">
      <formula>"M4装配调试"</formula>
    </cfRule>
    <cfRule type="cellIs" priority="13724" operator="equal">
      <formula>"M3生产准备"</formula>
    </cfRule>
    <cfRule type="cellIs" dxfId="5197" priority="15148" operator="equal">
      <formula>"M2设计验证"</formula>
    </cfRule>
    <cfRule type="cellIs" dxfId="5196" priority="16572" operator="equal">
      <formula>"M1开拓立项"</formula>
    </cfRule>
  </conditionalFormatting>
  <conditionalFormatting sqref="QEB160">
    <cfRule type="cellIs" priority="9451" operator="equal">
      <formula>"M6售后质保"</formula>
    </cfRule>
    <cfRule type="cellIs" priority="10875" operator="equal">
      <formula>"M5安装验收"</formula>
    </cfRule>
    <cfRule type="cellIs" priority="12299" operator="equal">
      <formula>"M4装配调试"</formula>
    </cfRule>
    <cfRule type="cellIs" priority="13723" operator="equal">
      <formula>"M3生产准备"</formula>
    </cfRule>
    <cfRule type="cellIs" dxfId="5195" priority="15147" operator="equal">
      <formula>"M2设计验证"</formula>
    </cfRule>
    <cfRule type="cellIs" dxfId="5194" priority="16571" operator="equal">
      <formula>"M1开拓立项"</formula>
    </cfRule>
  </conditionalFormatting>
  <conditionalFormatting sqref="QEY160">
    <cfRule type="cellIs" priority="9450" operator="equal">
      <formula>"M6售后质保"</formula>
    </cfRule>
    <cfRule type="cellIs" priority="10874" operator="equal">
      <formula>"M5安装验收"</formula>
    </cfRule>
    <cfRule type="cellIs" priority="12298" operator="equal">
      <formula>"M4装配调试"</formula>
    </cfRule>
    <cfRule type="cellIs" priority="13722" operator="equal">
      <formula>"M3生产准备"</formula>
    </cfRule>
    <cfRule type="cellIs" dxfId="5193" priority="15146" operator="equal">
      <formula>"M2设计验证"</formula>
    </cfRule>
    <cfRule type="cellIs" dxfId="5192" priority="16570" operator="equal">
      <formula>"M1开拓立项"</formula>
    </cfRule>
  </conditionalFormatting>
  <conditionalFormatting sqref="QFV160">
    <cfRule type="cellIs" priority="9449" operator="equal">
      <formula>"M6售后质保"</formula>
    </cfRule>
    <cfRule type="cellIs" priority="10873" operator="equal">
      <formula>"M5安装验收"</formula>
    </cfRule>
    <cfRule type="cellIs" priority="12297" operator="equal">
      <formula>"M4装配调试"</formula>
    </cfRule>
    <cfRule type="cellIs" priority="13721" operator="equal">
      <formula>"M3生产准备"</formula>
    </cfRule>
    <cfRule type="cellIs" dxfId="5191" priority="15145" operator="equal">
      <formula>"M2设计验证"</formula>
    </cfRule>
    <cfRule type="cellIs" dxfId="5190" priority="16569" operator="equal">
      <formula>"M1开拓立项"</formula>
    </cfRule>
  </conditionalFormatting>
  <conditionalFormatting sqref="QGS160">
    <cfRule type="cellIs" priority="9448" operator="equal">
      <formula>"M6售后质保"</formula>
    </cfRule>
    <cfRule type="cellIs" priority="10872" operator="equal">
      <formula>"M5安装验收"</formula>
    </cfRule>
    <cfRule type="cellIs" priority="12296" operator="equal">
      <formula>"M4装配调试"</formula>
    </cfRule>
    <cfRule type="cellIs" priority="13720" operator="equal">
      <formula>"M3生产准备"</formula>
    </cfRule>
    <cfRule type="cellIs" dxfId="5189" priority="15144" operator="equal">
      <formula>"M2设计验证"</formula>
    </cfRule>
    <cfRule type="cellIs" dxfId="5188" priority="16568" operator="equal">
      <formula>"M1开拓立项"</formula>
    </cfRule>
  </conditionalFormatting>
  <conditionalFormatting sqref="QHP160">
    <cfRule type="cellIs" priority="9447" operator="equal">
      <formula>"M6售后质保"</formula>
    </cfRule>
    <cfRule type="cellIs" priority="10871" operator="equal">
      <formula>"M5安装验收"</formula>
    </cfRule>
    <cfRule type="cellIs" priority="12295" operator="equal">
      <formula>"M4装配调试"</formula>
    </cfRule>
    <cfRule type="cellIs" priority="13719" operator="equal">
      <formula>"M3生产准备"</formula>
    </cfRule>
    <cfRule type="cellIs" dxfId="5187" priority="15143" operator="equal">
      <formula>"M2设计验证"</formula>
    </cfRule>
    <cfRule type="cellIs" dxfId="5186" priority="16567" operator="equal">
      <formula>"M1开拓立项"</formula>
    </cfRule>
  </conditionalFormatting>
  <conditionalFormatting sqref="QIM160">
    <cfRule type="cellIs" priority="9446" operator="equal">
      <formula>"M6售后质保"</formula>
    </cfRule>
    <cfRule type="cellIs" priority="10870" operator="equal">
      <formula>"M5安装验收"</formula>
    </cfRule>
    <cfRule type="cellIs" priority="12294" operator="equal">
      <formula>"M4装配调试"</formula>
    </cfRule>
    <cfRule type="cellIs" priority="13718" operator="equal">
      <formula>"M3生产准备"</formula>
    </cfRule>
    <cfRule type="cellIs" dxfId="5185" priority="15142" operator="equal">
      <formula>"M2设计验证"</formula>
    </cfRule>
    <cfRule type="cellIs" dxfId="5184" priority="16566" operator="equal">
      <formula>"M1开拓立项"</formula>
    </cfRule>
  </conditionalFormatting>
  <conditionalFormatting sqref="QJJ160">
    <cfRule type="cellIs" priority="9445" operator="equal">
      <formula>"M6售后质保"</formula>
    </cfRule>
    <cfRule type="cellIs" priority="10869" operator="equal">
      <formula>"M5安装验收"</formula>
    </cfRule>
    <cfRule type="cellIs" priority="12293" operator="equal">
      <formula>"M4装配调试"</formula>
    </cfRule>
    <cfRule type="cellIs" priority="13717" operator="equal">
      <formula>"M3生产准备"</formula>
    </cfRule>
    <cfRule type="cellIs" dxfId="5183" priority="15141" operator="equal">
      <formula>"M2设计验证"</formula>
    </cfRule>
    <cfRule type="cellIs" dxfId="5182" priority="16565" operator="equal">
      <formula>"M1开拓立项"</formula>
    </cfRule>
  </conditionalFormatting>
  <conditionalFormatting sqref="QKG160">
    <cfRule type="cellIs" priority="9444" operator="equal">
      <formula>"M6售后质保"</formula>
    </cfRule>
    <cfRule type="cellIs" priority="10868" operator="equal">
      <formula>"M5安装验收"</formula>
    </cfRule>
    <cfRule type="cellIs" priority="12292" operator="equal">
      <formula>"M4装配调试"</formula>
    </cfRule>
    <cfRule type="cellIs" priority="13716" operator="equal">
      <formula>"M3生产准备"</formula>
    </cfRule>
    <cfRule type="cellIs" dxfId="5181" priority="15140" operator="equal">
      <formula>"M2设计验证"</formula>
    </cfRule>
    <cfRule type="cellIs" dxfId="5180" priority="16564" operator="equal">
      <formula>"M1开拓立项"</formula>
    </cfRule>
  </conditionalFormatting>
  <conditionalFormatting sqref="QLD160">
    <cfRule type="cellIs" priority="9443" operator="equal">
      <formula>"M6售后质保"</formula>
    </cfRule>
    <cfRule type="cellIs" priority="10867" operator="equal">
      <formula>"M5安装验收"</formula>
    </cfRule>
    <cfRule type="cellIs" priority="12291" operator="equal">
      <formula>"M4装配调试"</formula>
    </cfRule>
    <cfRule type="cellIs" priority="13715" operator="equal">
      <formula>"M3生产准备"</formula>
    </cfRule>
    <cfRule type="cellIs" dxfId="5179" priority="15139" operator="equal">
      <formula>"M2设计验证"</formula>
    </cfRule>
    <cfRule type="cellIs" dxfId="5178" priority="16563" operator="equal">
      <formula>"M1开拓立项"</formula>
    </cfRule>
  </conditionalFormatting>
  <conditionalFormatting sqref="QMA160">
    <cfRule type="cellIs" priority="9442" operator="equal">
      <formula>"M6售后质保"</formula>
    </cfRule>
    <cfRule type="cellIs" priority="10866" operator="equal">
      <formula>"M5安装验收"</formula>
    </cfRule>
    <cfRule type="cellIs" priority="12290" operator="equal">
      <formula>"M4装配调试"</formula>
    </cfRule>
    <cfRule type="cellIs" priority="13714" operator="equal">
      <formula>"M3生产准备"</formula>
    </cfRule>
    <cfRule type="cellIs" dxfId="5177" priority="15138" operator="equal">
      <formula>"M2设计验证"</formula>
    </cfRule>
    <cfRule type="cellIs" dxfId="5176" priority="16562" operator="equal">
      <formula>"M1开拓立项"</formula>
    </cfRule>
  </conditionalFormatting>
  <conditionalFormatting sqref="QMX160">
    <cfRule type="cellIs" priority="9441" operator="equal">
      <formula>"M6售后质保"</formula>
    </cfRule>
    <cfRule type="cellIs" priority="10865" operator="equal">
      <formula>"M5安装验收"</formula>
    </cfRule>
    <cfRule type="cellIs" priority="12289" operator="equal">
      <formula>"M4装配调试"</formula>
    </cfRule>
    <cfRule type="cellIs" priority="13713" operator="equal">
      <formula>"M3生产准备"</formula>
    </cfRule>
    <cfRule type="cellIs" dxfId="5175" priority="15137" operator="equal">
      <formula>"M2设计验证"</formula>
    </cfRule>
    <cfRule type="cellIs" dxfId="5174" priority="16561" operator="equal">
      <formula>"M1开拓立项"</formula>
    </cfRule>
  </conditionalFormatting>
  <conditionalFormatting sqref="QNU160">
    <cfRule type="cellIs" priority="9440" operator="equal">
      <formula>"M6售后质保"</formula>
    </cfRule>
    <cfRule type="cellIs" priority="10864" operator="equal">
      <formula>"M5安装验收"</formula>
    </cfRule>
    <cfRule type="cellIs" priority="12288" operator="equal">
      <formula>"M4装配调试"</formula>
    </cfRule>
    <cfRule type="cellIs" priority="13712" operator="equal">
      <formula>"M3生产准备"</formula>
    </cfRule>
    <cfRule type="cellIs" dxfId="5173" priority="15136" operator="equal">
      <formula>"M2设计验证"</formula>
    </cfRule>
    <cfRule type="cellIs" dxfId="5172" priority="16560" operator="equal">
      <formula>"M1开拓立项"</formula>
    </cfRule>
  </conditionalFormatting>
  <conditionalFormatting sqref="QOR160">
    <cfRule type="cellIs" priority="9439" operator="equal">
      <formula>"M6售后质保"</formula>
    </cfRule>
    <cfRule type="cellIs" priority="10863" operator="equal">
      <formula>"M5安装验收"</formula>
    </cfRule>
    <cfRule type="cellIs" priority="12287" operator="equal">
      <formula>"M4装配调试"</formula>
    </cfRule>
    <cfRule type="cellIs" priority="13711" operator="equal">
      <formula>"M3生产准备"</formula>
    </cfRule>
    <cfRule type="cellIs" dxfId="5171" priority="15135" operator="equal">
      <formula>"M2设计验证"</formula>
    </cfRule>
    <cfRule type="cellIs" dxfId="5170" priority="16559" operator="equal">
      <formula>"M1开拓立项"</formula>
    </cfRule>
  </conditionalFormatting>
  <conditionalFormatting sqref="QPO160">
    <cfRule type="cellIs" priority="9438" operator="equal">
      <formula>"M6售后质保"</formula>
    </cfRule>
    <cfRule type="cellIs" priority="10862" operator="equal">
      <formula>"M5安装验收"</formula>
    </cfRule>
    <cfRule type="cellIs" priority="12286" operator="equal">
      <formula>"M4装配调试"</formula>
    </cfRule>
    <cfRule type="cellIs" priority="13710" operator="equal">
      <formula>"M3生产准备"</formula>
    </cfRule>
    <cfRule type="cellIs" dxfId="5169" priority="15134" operator="equal">
      <formula>"M2设计验证"</formula>
    </cfRule>
    <cfRule type="cellIs" dxfId="5168" priority="16558" operator="equal">
      <formula>"M1开拓立项"</formula>
    </cfRule>
  </conditionalFormatting>
  <conditionalFormatting sqref="QQL160">
    <cfRule type="cellIs" priority="9437" operator="equal">
      <formula>"M6售后质保"</formula>
    </cfRule>
    <cfRule type="cellIs" priority="10861" operator="equal">
      <formula>"M5安装验收"</formula>
    </cfRule>
    <cfRule type="cellIs" priority="12285" operator="equal">
      <formula>"M4装配调试"</formula>
    </cfRule>
    <cfRule type="cellIs" priority="13709" operator="equal">
      <formula>"M3生产准备"</formula>
    </cfRule>
    <cfRule type="cellIs" dxfId="5167" priority="15133" operator="equal">
      <formula>"M2设计验证"</formula>
    </cfRule>
    <cfRule type="cellIs" dxfId="5166" priority="16557" operator="equal">
      <formula>"M1开拓立项"</formula>
    </cfRule>
  </conditionalFormatting>
  <conditionalFormatting sqref="QRI160">
    <cfRule type="cellIs" priority="9436" operator="equal">
      <formula>"M6售后质保"</formula>
    </cfRule>
    <cfRule type="cellIs" priority="10860" operator="equal">
      <formula>"M5安装验收"</formula>
    </cfRule>
    <cfRule type="cellIs" priority="12284" operator="equal">
      <formula>"M4装配调试"</formula>
    </cfRule>
    <cfRule type="cellIs" priority="13708" operator="equal">
      <formula>"M3生产准备"</formula>
    </cfRule>
    <cfRule type="cellIs" dxfId="5165" priority="15132" operator="equal">
      <formula>"M2设计验证"</formula>
    </cfRule>
    <cfRule type="cellIs" dxfId="5164" priority="16556" operator="equal">
      <formula>"M1开拓立项"</formula>
    </cfRule>
  </conditionalFormatting>
  <conditionalFormatting sqref="QSF160">
    <cfRule type="cellIs" priority="9435" operator="equal">
      <formula>"M6售后质保"</formula>
    </cfRule>
    <cfRule type="cellIs" priority="10859" operator="equal">
      <formula>"M5安装验收"</formula>
    </cfRule>
    <cfRule type="cellIs" priority="12283" operator="equal">
      <formula>"M4装配调试"</formula>
    </cfRule>
    <cfRule type="cellIs" priority="13707" operator="equal">
      <formula>"M3生产准备"</formula>
    </cfRule>
    <cfRule type="cellIs" dxfId="5163" priority="15131" operator="equal">
      <formula>"M2设计验证"</formula>
    </cfRule>
    <cfRule type="cellIs" dxfId="5162" priority="16555" operator="equal">
      <formula>"M1开拓立项"</formula>
    </cfRule>
  </conditionalFormatting>
  <conditionalFormatting sqref="QTC160">
    <cfRule type="cellIs" priority="9434" operator="equal">
      <formula>"M6售后质保"</formula>
    </cfRule>
    <cfRule type="cellIs" priority="10858" operator="equal">
      <formula>"M5安装验收"</formula>
    </cfRule>
    <cfRule type="cellIs" priority="12282" operator="equal">
      <formula>"M4装配调试"</formula>
    </cfRule>
    <cfRule type="cellIs" priority="13706" operator="equal">
      <formula>"M3生产准备"</formula>
    </cfRule>
    <cfRule type="cellIs" dxfId="5161" priority="15130" operator="equal">
      <formula>"M2设计验证"</formula>
    </cfRule>
    <cfRule type="cellIs" dxfId="5160" priority="16554" operator="equal">
      <formula>"M1开拓立项"</formula>
    </cfRule>
  </conditionalFormatting>
  <conditionalFormatting sqref="QTZ160">
    <cfRule type="cellIs" priority="9433" operator="equal">
      <formula>"M6售后质保"</formula>
    </cfRule>
    <cfRule type="cellIs" priority="10857" operator="equal">
      <formula>"M5安装验收"</formula>
    </cfRule>
    <cfRule type="cellIs" priority="12281" operator="equal">
      <formula>"M4装配调试"</formula>
    </cfRule>
    <cfRule type="cellIs" priority="13705" operator="equal">
      <formula>"M3生产准备"</formula>
    </cfRule>
    <cfRule type="cellIs" dxfId="5159" priority="15129" operator="equal">
      <formula>"M2设计验证"</formula>
    </cfRule>
    <cfRule type="cellIs" dxfId="5158" priority="16553" operator="equal">
      <formula>"M1开拓立项"</formula>
    </cfRule>
  </conditionalFormatting>
  <conditionalFormatting sqref="QUW160">
    <cfRule type="cellIs" priority="9432" operator="equal">
      <formula>"M6售后质保"</formula>
    </cfRule>
    <cfRule type="cellIs" priority="10856" operator="equal">
      <formula>"M5安装验收"</formula>
    </cfRule>
    <cfRule type="cellIs" priority="12280" operator="equal">
      <formula>"M4装配调试"</formula>
    </cfRule>
    <cfRule type="cellIs" priority="13704" operator="equal">
      <formula>"M3生产准备"</formula>
    </cfRule>
    <cfRule type="cellIs" dxfId="5157" priority="15128" operator="equal">
      <formula>"M2设计验证"</formula>
    </cfRule>
    <cfRule type="cellIs" dxfId="5156" priority="16552" operator="equal">
      <formula>"M1开拓立项"</formula>
    </cfRule>
  </conditionalFormatting>
  <conditionalFormatting sqref="QVT160">
    <cfRule type="cellIs" priority="9431" operator="equal">
      <formula>"M6售后质保"</formula>
    </cfRule>
    <cfRule type="cellIs" priority="10855" operator="equal">
      <formula>"M5安装验收"</formula>
    </cfRule>
    <cfRule type="cellIs" priority="12279" operator="equal">
      <formula>"M4装配调试"</formula>
    </cfRule>
    <cfRule type="cellIs" priority="13703" operator="equal">
      <formula>"M3生产准备"</formula>
    </cfRule>
    <cfRule type="cellIs" dxfId="5155" priority="15127" operator="equal">
      <formula>"M2设计验证"</formula>
    </cfRule>
    <cfRule type="cellIs" dxfId="5154" priority="16551" operator="equal">
      <formula>"M1开拓立项"</formula>
    </cfRule>
  </conditionalFormatting>
  <conditionalFormatting sqref="QWQ160">
    <cfRule type="cellIs" priority="9430" operator="equal">
      <formula>"M6售后质保"</formula>
    </cfRule>
    <cfRule type="cellIs" priority="10854" operator="equal">
      <formula>"M5安装验收"</formula>
    </cfRule>
    <cfRule type="cellIs" priority="12278" operator="equal">
      <formula>"M4装配调试"</formula>
    </cfRule>
    <cfRule type="cellIs" priority="13702" operator="equal">
      <formula>"M3生产准备"</formula>
    </cfRule>
    <cfRule type="cellIs" dxfId="5153" priority="15126" operator="equal">
      <formula>"M2设计验证"</formula>
    </cfRule>
    <cfRule type="cellIs" dxfId="5152" priority="16550" operator="equal">
      <formula>"M1开拓立项"</formula>
    </cfRule>
  </conditionalFormatting>
  <conditionalFormatting sqref="QXN160">
    <cfRule type="cellIs" priority="9429" operator="equal">
      <formula>"M6售后质保"</formula>
    </cfRule>
    <cfRule type="cellIs" priority="10853" operator="equal">
      <formula>"M5安装验收"</formula>
    </cfRule>
    <cfRule type="cellIs" priority="12277" operator="equal">
      <formula>"M4装配调试"</formula>
    </cfRule>
    <cfRule type="cellIs" priority="13701" operator="equal">
      <formula>"M3生产准备"</formula>
    </cfRule>
    <cfRule type="cellIs" dxfId="5151" priority="15125" operator="equal">
      <formula>"M2设计验证"</formula>
    </cfRule>
    <cfRule type="cellIs" dxfId="5150" priority="16549" operator="equal">
      <formula>"M1开拓立项"</formula>
    </cfRule>
  </conditionalFormatting>
  <conditionalFormatting sqref="QYK160">
    <cfRule type="cellIs" priority="9428" operator="equal">
      <formula>"M6售后质保"</formula>
    </cfRule>
    <cfRule type="cellIs" priority="10852" operator="equal">
      <formula>"M5安装验收"</formula>
    </cfRule>
    <cfRule type="cellIs" priority="12276" operator="equal">
      <formula>"M4装配调试"</formula>
    </cfRule>
    <cfRule type="cellIs" priority="13700" operator="equal">
      <formula>"M3生产准备"</formula>
    </cfRule>
    <cfRule type="cellIs" dxfId="5149" priority="15124" operator="equal">
      <formula>"M2设计验证"</formula>
    </cfRule>
    <cfRule type="cellIs" dxfId="5148" priority="16548" operator="equal">
      <formula>"M1开拓立项"</formula>
    </cfRule>
  </conditionalFormatting>
  <conditionalFormatting sqref="QZH160">
    <cfRule type="cellIs" priority="9427" operator="equal">
      <formula>"M6售后质保"</formula>
    </cfRule>
    <cfRule type="cellIs" priority="10851" operator="equal">
      <formula>"M5安装验收"</formula>
    </cfRule>
    <cfRule type="cellIs" priority="12275" operator="equal">
      <formula>"M4装配调试"</formula>
    </cfRule>
    <cfRule type="cellIs" priority="13699" operator="equal">
      <formula>"M3生产准备"</formula>
    </cfRule>
    <cfRule type="cellIs" dxfId="5147" priority="15123" operator="equal">
      <formula>"M2设计验证"</formula>
    </cfRule>
    <cfRule type="cellIs" dxfId="5146" priority="16547" operator="equal">
      <formula>"M1开拓立项"</formula>
    </cfRule>
  </conditionalFormatting>
  <conditionalFormatting sqref="RAE160">
    <cfRule type="cellIs" priority="9426" operator="equal">
      <formula>"M6售后质保"</formula>
    </cfRule>
    <cfRule type="cellIs" priority="10850" operator="equal">
      <formula>"M5安装验收"</formula>
    </cfRule>
    <cfRule type="cellIs" priority="12274" operator="equal">
      <formula>"M4装配调试"</formula>
    </cfRule>
    <cfRule type="cellIs" priority="13698" operator="equal">
      <formula>"M3生产准备"</formula>
    </cfRule>
    <cfRule type="cellIs" dxfId="5145" priority="15122" operator="equal">
      <formula>"M2设计验证"</formula>
    </cfRule>
    <cfRule type="cellIs" dxfId="5144" priority="16546" operator="equal">
      <formula>"M1开拓立项"</formula>
    </cfRule>
  </conditionalFormatting>
  <conditionalFormatting sqref="RBB160">
    <cfRule type="cellIs" priority="9425" operator="equal">
      <formula>"M6售后质保"</formula>
    </cfRule>
    <cfRule type="cellIs" priority="10849" operator="equal">
      <formula>"M5安装验收"</formula>
    </cfRule>
    <cfRule type="cellIs" priority="12273" operator="equal">
      <formula>"M4装配调试"</formula>
    </cfRule>
    <cfRule type="cellIs" priority="13697" operator="equal">
      <formula>"M3生产准备"</formula>
    </cfRule>
    <cfRule type="cellIs" dxfId="5143" priority="15121" operator="equal">
      <formula>"M2设计验证"</formula>
    </cfRule>
    <cfRule type="cellIs" dxfId="5142" priority="16545" operator="equal">
      <formula>"M1开拓立项"</formula>
    </cfRule>
  </conditionalFormatting>
  <conditionalFormatting sqref="RBY160">
    <cfRule type="cellIs" priority="9424" operator="equal">
      <formula>"M6售后质保"</formula>
    </cfRule>
    <cfRule type="cellIs" priority="10848" operator="equal">
      <formula>"M5安装验收"</formula>
    </cfRule>
    <cfRule type="cellIs" priority="12272" operator="equal">
      <formula>"M4装配调试"</formula>
    </cfRule>
    <cfRule type="cellIs" priority="13696" operator="equal">
      <formula>"M3生产准备"</formula>
    </cfRule>
    <cfRule type="cellIs" dxfId="5141" priority="15120" operator="equal">
      <formula>"M2设计验证"</formula>
    </cfRule>
    <cfRule type="cellIs" dxfId="5140" priority="16544" operator="equal">
      <formula>"M1开拓立项"</formula>
    </cfRule>
  </conditionalFormatting>
  <conditionalFormatting sqref="RCV160">
    <cfRule type="cellIs" priority="9423" operator="equal">
      <formula>"M6售后质保"</formula>
    </cfRule>
    <cfRule type="cellIs" priority="10847" operator="equal">
      <formula>"M5安装验收"</formula>
    </cfRule>
    <cfRule type="cellIs" priority="12271" operator="equal">
      <formula>"M4装配调试"</formula>
    </cfRule>
    <cfRule type="cellIs" priority="13695" operator="equal">
      <formula>"M3生产准备"</formula>
    </cfRule>
    <cfRule type="cellIs" dxfId="5139" priority="15119" operator="equal">
      <formula>"M2设计验证"</formula>
    </cfRule>
    <cfRule type="cellIs" dxfId="5138" priority="16543" operator="equal">
      <formula>"M1开拓立项"</formula>
    </cfRule>
  </conditionalFormatting>
  <conditionalFormatting sqref="RDS160">
    <cfRule type="cellIs" priority="9422" operator="equal">
      <formula>"M6售后质保"</formula>
    </cfRule>
    <cfRule type="cellIs" priority="10846" operator="equal">
      <formula>"M5安装验收"</formula>
    </cfRule>
    <cfRule type="cellIs" priority="12270" operator="equal">
      <formula>"M4装配调试"</formula>
    </cfRule>
    <cfRule type="cellIs" priority="13694" operator="equal">
      <formula>"M3生产准备"</formula>
    </cfRule>
    <cfRule type="cellIs" dxfId="5137" priority="15118" operator="equal">
      <formula>"M2设计验证"</formula>
    </cfRule>
    <cfRule type="cellIs" dxfId="5136" priority="16542" operator="equal">
      <formula>"M1开拓立项"</formula>
    </cfRule>
  </conditionalFormatting>
  <conditionalFormatting sqref="REP160">
    <cfRule type="cellIs" priority="9421" operator="equal">
      <formula>"M6售后质保"</formula>
    </cfRule>
    <cfRule type="cellIs" priority="10845" operator="equal">
      <formula>"M5安装验收"</formula>
    </cfRule>
    <cfRule type="cellIs" priority="12269" operator="equal">
      <formula>"M4装配调试"</formula>
    </cfRule>
    <cfRule type="cellIs" priority="13693" operator="equal">
      <formula>"M3生产准备"</formula>
    </cfRule>
    <cfRule type="cellIs" dxfId="5135" priority="15117" operator="equal">
      <formula>"M2设计验证"</formula>
    </cfRule>
    <cfRule type="cellIs" dxfId="5134" priority="16541" operator="equal">
      <formula>"M1开拓立项"</formula>
    </cfRule>
  </conditionalFormatting>
  <conditionalFormatting sqref="RFM160">
    <cfRule type="cellIs" priority="9420" operator="equal">
      <formula>"M6售后质保"</formula>
    </cfRule>
    <cfRule type="cellIs" priority="10844" operator="equal">
      <formula>"M5安装验收"</formula>
    </cfRule>
    <cfRule type="cellIs" priority="12268" operator="equal">
      <formula>"M4装配调试"</formula>
    </cfRule>
    <cfRule type="cellIs" priority="13692" operator="equal">
      <formula>"M3生产准备"</formula>
    </cfRule>
    <cfRule type="cellIs" dxfId="5133" priority="15116" operator="equal">
      <formula>"M2设计验证"</formula>
    </cfRule>
    <cfRule type="cellIs" dxfId="5132" priority="16540" operator="equal">
      <formula>"M1开拓立项"</formula>
    </cfRule>
  </conditionalFormatting>
  <conditionalFormatting sqref="RGJ160">
    <cfRule type="cellIs" priority="9419" operator="equal">
      <formula>"M6售后质保"</formula>
    </cfRule>
    <cfRule type="cellIs" priority="10843" operator="equal">
      <formula>"M5安装验收"</formula>
    </cfRule>
    <cfRule type="cellIs" priority="12267" operator="equal">
      <formula>"M4装配调试"</formula>
    </cfRule>
    <cfRule type="cellIs" priority="13691" operator="equal">
      <formula>"M3生产准备"</formula>
    </cfRule>
    <cfRule type="cellIs" dxfId="5131" priority="15115" operator="equal">
      <formula>"M2设计验证"</formula>
    </cfRule>
    <cfRule type="cellIs" dxfId="5130" priority="16539" operator="equal">
      <formula>"M1开拓立项"</formula>
    </cfRule>
  </conditionalFormatting>
  <conditionalFormatting sqref="RHG160">
    <cfRule type="cellIs" priority="9418" operator="equal">
      <formula>"M6售后质保"</formula>
    </cfRule>
    <cfRule type="cellIs" priority="10842" operator="equal">
      <formula>"M5安装验收"</formula>
    </cfRule>
    <cfRule type="cellIs" priority="12266" operator="equal">
      <formula>"M4装配调试"</formula>
    </cfRule>
    <cfRule type="cellIs" priority="13690" operator="equal">
      <formula>"M3生产准备"</formula>
    </cfRule>
    <cfRule type="cellIs" dxfId="5129" priority="15114" operator="equal">
      <formula>"M2设计验证"</formula>
    </cfRule>
    <cfRule type="cellIs" dxfId="5128" priority="16538" operator="equal">
      <formula>"M1开拓立项"</formula>
    </cfRule>
  </conditionalFormatting>
  <conditionalFormatting sqref="RID160">
    <cfRule type="cellIs" priority="9417" operator="equal">
      <formula>"M6售后质保"</formula>
    </cfRule>
    <cfRule type="cellIs" priority="10841" operator="equal">
      <formula>"M5安装验收"</formula>
    </cfRule>
    <cfRule type="cellIs" priority="12265" operator="equal">
      <formula>"M4装配调试"</formula>
    </cfRule>
    <cfRule type="cellIs" priority="13689" operator="equal">
      <formula>"M3生产准备"</formula>
    </cfRule>
    <cfRule type="cellIs" dxfId="5127" priority="15113" operator="equal">
      <formula>"M2设计验证"</formula>
    </cfRule>
    <cfRule type="cellIs" dxfId="5126" priority="16537" operator="equal">
      <formula>"M1开拓立项"</formula>
    </cfRule>
  </conditionalFormatting>
  <conditionalFormatting sqref="RJA160">
    <cfRule type="cellIs" priority="9416" operator="equal">
      <formula>"M6售后质保"</formula>
    </cfRule>
    <cfRule type="cellIs" priority="10840" operator="equal">
      <formula>"M5安装验收"</formula>
    </cfRule>
    <cfRule type="cellIs" priority="12264" operator="equal">
      <formula>"M4装配调试"</formula>
    </cfRule>
    <cfRule type="cellIs" priority="13688" operator="equal">
      <formula>"M3生产准备"</formula>
    </cfRule>
    <cfRule type="cellIs" dxfId="5125" priority="15112" operator="equal">
      <formula>"M2设计验证"</formula>
    </cfRule>
    <cfRule type="cellIs" dxfId="5124" priority="16536" operator="equal">
      <formula>"M1开拓立项"</formula>
    </cfRule>
  </conditionalFormatting>
  <conditionalFormatting sqref="RJX160">
    <cfRule type="cellIs" priority="9415" operator="equal">
      <formula>"M6售后质保"</formula>
    </cfRule>
    <cfRule type="cellIs" priority="10839" operator="equal">
      <formula>"M5安装验收"</formula>
    </cfRule>
    <cfRule type="cellIs" priority="12263" operator="equal">
      <formula>"M4装配调试"</formula>
    </cfRule>
    <cfRule type="cellIs" priority="13687" operator="equal">
      <formula>"M3生产准备"</formula>
    </cfRule>
    <cfRule type="cellIs" dxfId="5123" priority="15111" operator="equal">
      <formula>"M2设计验证"</formula>
    </cfRule>
    <cfRule type="cellIs" dxfId="5122" priority="16535" operator="equal">
      <formula>"M1开拓立项"</formula>
    </cfRule>
  </conditionalFormatting>
  <conditionalFormatting sqref="RKU160">
    <cfRule type="cellIs" priority="9414" operator="equal">
      <formula>"M6售后质保"</formula>
    </cfRule>
    <cfRule type="cellIs" priority="10838" operator="equal">
      <formula>"M5安装验收"</formula>
    </cfRule>
    <cfRule type="cellIs" priority="12262" operator="equal">
      <formula>"M4装配调试"</formula>
    </cfRule>
    <cfRule type="cellIs" priority="13686" operator="equal">
      <formula>"M3生产准备"</formula>
    </cfRule>
    <cfRule type="cellIs" dxfId="5121" priority="15110" operator="equal">
      <formula>"M2设计验证"</formula>
    </cfRule>
    <cfRule type="cellIs" dxfId="5120" priority="16534" operator="equal">
      <formula>"M1开拓立项"</formula>
    </cfRule>
  </conditionalFormatting>
  <conditionalFormatting sqref="RLR160">
    <cfRule type="cellIs" priority="9413" operator="equal">
      <formula>"M6售后质保"</formula>
    </cfRule>
    <cfRule type="cellIs" priority="10837" operator="equal">
      <formula>"M5安装验收"</formula>
    </cfRule>
    <cfRule type="cellIs" priority="12261" operator="equal">
      <formula>"M4装配调试"</formula>
    </cfRule>
    <cfRule type="cellIs" priority="13685" operator="equal">
      <formula>"M3生产准备"</formula>
    </cfRule>
    <cfRule type="cellIs" dxfId="5119" priority="15109" operator="equal">
      <formula>"M2设计验证"</formula>
    </cfRule>
    <cfRule type="cellIs" dxfId="5118" priority="16533" operator="equal">
      <formula>"M1开拓立项"</formula>
    </cfRule>
  </conditionalFormatting>
  <conditionalFormatting sqref="RMO160">
    <cfRule type="cellIs" priority="9412" operator="equal">
      <formula>"M6售后质保"</formula>
    </cfRule>
    <cfRule type="cellIs" priority="10836" operator="equal">
      <formula>"M5安装验收"</formula>
    </cfRule>
    <cfRule type="cellIs" priority="12260" operator="equal">
      <formula>"M4装配调试"</formula>
    </cfRule>
    <cfRule type="cellIs" priority="13684" operator="equal">
      <formula>"M3生产准备"</formula>
    </cfRule>
    <cfRule type="cellIs" dxfId="5117" priority="15108" operator="equal">
      <formula>"M2设计验证"</formula>
    </cfRule>
    <cfRule type="cellIs" dxfId="5116" priority="16532" operator="equal">
      <formula>"M1开拓立项"</formula>
    </cfRule>
  </conditionalFormatting>
  <conditionalFormatting sqref="RNL160">
    <cfRule type="cellIs" priority="9411" operator="equal">
      <formula>"M6售后质保"</formula>
    </cfRule>
    <cfRule type="cellIs" priority="10835" operator="equal">
      <formula>"M5安装验收"</formula>
    </cfRule>
    <cfRule type="cellIs" priority="12259" operator="equal">
      <formula>"M4装配调试"</formula>
    </cfRule>
    <cfRule type="cellIs" priority="13683" operator="equal">
      <formula>"M3生产准备"</formula>
    </cfRule>
    <cfRule type="cellIs" dxfId="5115" priority="15107" operator="equal">
      <formula>"M2设计验证"</formula>
    </cfRule>
    <cfRule type="cellIs" dxfId="5114" priority="16531" operator="equal">
      <formula>"M1开拓立项"</formula>
    </cfRule>
  </conditionalFormatting>
  <conditionalFormatting sqref="ROI160">
    <cfRule type="cellIs" priority="9410" operator="equal">
      <formula>"M6售后质保"</formula>
    </cfRule>
    <cfRule type="cellIs" priority="10834" operator="equal">
      <formula>"M5安装验收"</formula>
    </cfRule>
    <cfRule type="cellIs" priority="12258" operator="equal">
      <formula>"M4装配调试"</formula>
    </cfRule>
    <cfRule type="cellIs" priority="13682" operator="equal">
      <formula>"M3生产准备"</formula>
    </cfRule>
    <cfRule type="cellIs" dxfId="5113" priority="15106" operator="equal">
      <formula>"M2设计验证"</formula>
    </cfRule>
    <cfRule type="cellIs" dxfId="5112" priority="16530" operator="equal">
      <formula>"M1开拓立项"</formula>
    </cfRule>
  </conditionalFormatting>
  <conditionalFormatting sqref="RPF160">
    <cfRule type="cellIs" priority="9409" operator="equal">
      <formula>"M6售后质保"</formula>
    </cfRule>
    <cfRule type="cellIs" priority="10833" operator="equal">
      <formula>"M5安装验收"</formula>
    </cfRule>
    <cfRule type="cellIs" priority="12257" operator="equal">
      <formula>"M4装配调试"</formula>
    </cfRule>
    <cfRule type="cellIs" priority="13681" operator="equal">
      <formula>"M3生产准备"</formula>
    </cfRule>
    <cfRule type="cellIs" dxfId="5111" priority="15105" operator="equal">
      <formula>"M2设计验证"</formula>
    </cfRule>
    <cfRule type="cellIs" dxfId="5110" priority="16529" operator="equal">
      <formula>"M1开拓立项"</formula>
    </cfRule>
  </conditionalFormatting>
  <conditionalFormatting sqref="RQC160">
    <cfRule type="cellIs" priority="9408" operator="equal">
      <formula>"M6售后质保"</formula>
    </cfRule>
    <cfRule type="cellIs" priority="10832" operator="equal">
      <formula>"M5安装验收"</formula>
    </cfRule>
    <cfRule type="cellIs" priority="12256" operator="equal">
      <formula>"M4装配调试"</formula>
    </cfRule>
    <cfRule type="cellIs" priority="13680" operator="equal">
      <formula>"M3生产准备"</formula>
    </cfRule>
    <cfRule type="cellIs" dxfId="5109" priority="15104" operator="equal">
      <formula>"M2设计验证"</formula>
    </cfRule>
    <cfRule type="cellIs" dxfId="5108" priority="16528" operator="equal">
      <formula>"M1开拓立项"</formula>
    </cfRule>
  </conditionalFormatting>
  <conditionalFormatting sqref="RQZ160">
    <cfRule type="cellIs" priority="9407" operator="equal">
      <formula>"M6售后质保"</formula>
    </cfRule>
    <cfRule type="cellIs" priority="10831" operator="equal">
      <formula>"M5安装验收"</formula>
    </cfRule>
    <cfRule type="cellIs" priority="12255" operator="equal">
      <formula>"M4装配调试"</formula>
    </cfRule>
    <cfRule type="cellIs" priority="13679" operator="equal">
      <formula>"M3生产准备"</formula>
    </cfRule>
    <cfRule type="cellIs" dxfId="5107" priority="15103" operator="equal">
      <formula>"M2设计验证"</formula>
    </cfRule>
    <cfRule type="cellIs" dxfId="5106" priority="16527" operator="equal">
      <formula>"M1开拓立项"</formula>
    </cfRule>
  </conditionalFormatting>
  <conditionalFormatting sqref="RRW160">
    <cfRule type="cellIs" priority="9406" operator="equal">
      <formula>"M6售后质保"</formula>
    </cfRule>
    <cfRule type="cellIs" priority="10830" operator="equal">
      <formula>"M5安装验收"</formula>
    </cfRule>
    <cfRule type="cellIs" priority="12254" operator="equal">
      <formula>"M4装配调试"</formula>
    </cfRule>
    <cfRule type="cellIs" priority="13678" operator="equal">
      <formula>"M3生产准备"</formula>
    </cfRule>
    <cfRule type="cellIs" dxfId="5105" priority="15102" operator="equal">
      <formula>"M2设计验证"</formula>
    </cfRule>
    <cfRule type="cellIs" dxfId="5104" priority="16526" operator="equal">
      <formula>"M1开拓立项"</formula>
    </cfRule>
  </conditionalFormatting>
  <conditionalFormatting sqref="RST160">
    <cfRule type="cellIs" priority="9405" operator="equal">
      <formula>"M6售后质保"</formula>
    </cfRule>
    <cfRule type="cellIs" priority="10829" operator="equal">
      <formula>"M5安装验收"</formula>
    </cfRule>
    <cfRule type="cellIs" priority="12253" operator="equal">
      <formula>"M4装配调试"</formula>
    </cfRule>
    <cfRule type="cellIs" priority="13677" operator="equal">
      <formula>"M3生产准备"</formula>
    </cfRule>
    <cfRule type="cellIs" dxfId="5103" priority="15101" operator="equal">
      <formula>"M2设计验证"</formula>
    </cfRule>
    <cfRule type="cellIs" dxfId="5102" priority="16525" operator="equal">
      <formula>"M1开拓立项"</formula>
    </cfRule>
  </conditionalFormatting>
  <conditionalFormatting sqref="RTQ160">
    <cfRule type="cellIs" priority="9404" operator="equal">
      <formula>"M6售后质保"</formula>
    </cfRule>
    <cfRule type="cellIs" priority="10828" operator="equal">
      <formula>"M5安装验收"</formula>
    </cfRule>
    <cfRule type="cellIs" priority="12252" operator="equal">
      <formula>"M4装配调试"</formula>
    </cfRule>
    <cfRule type="cellIs" priority="13676" operator="equal">
      <formula>"M3生产准备"</formula>
    </cfRule>
    <cfRule type="cellIs" dxfId="5101" priority="15100" operator="equal">
      <formula>"M2设计验证"</formula>
    </cfRule>
    <cfRule type="cellIs" dxfId="5100" priority="16524" operator="equal">
      <formula>"M1开拓立项"</formula>
    </cfRule>
  </conditionalFormatting>
  <conditionalFormatting sqref="RUN160">
    <cfRule type="cellIs" priority="9403" operator="equal">
      <formula>"M6售后质保"</formula>
    </cfRule>
    <cfRule type="cellIs" priority="10827" operator="equal">
      <formula>"M5安装验收"</formula>
    </cfRule>
    <cfRule type="cellIs" priority="12251" operator="equal">
      <formula>"M4装配调试"</formula>
    </cfRule>
    <cfRule type="cellIs" priority="13675" operator="equal">
      <formula>"M3生产准备"</formula>
    </cfRule>
    <cfRule type="cellIs" dxfId="5099" priority="15099" operator="equal">
      <formula>"M2设计验证"</formula>
    </cfRule>
    <cfRule type="cellIs" dxfId="5098" priority="16523" operator="equal">
      <formula>"M1开拓立项"</formula>
    </cfRule>
  </conditionalFormatting>
  <conditionalFormatting sqref="RVK160">
    <cfRule type="cellIs" priority="9402" operator="equal">
      <formula>"M6售后质保"</formula>
    </cfRule>
    <cfRule type="cellIs" priority="10826" operator="equal">
      <formula>"M5安装验收"</formula>
    </cfRule>
    <cfRule type="cellIs" priority="12250" operator="equal">
      <formula>"M4装配调试"</formula>
    </cfRule>
    <cfRule type="cellIs" priority="13674" operator="equal">
      <formula>"M3生产准备"</formula>
    </cfRule>
    <cfRule type="cellIs" dxfId="5097" priority="15098" operator="equal">
      <formula>"M2设计验证"</formula>
    </cfRule>
    <cfRule type="cellIs" dxfId="5096" priority="16522" operator="equal">
      <formula>"M1开拓立项"</formula>
    </cfRule>
  </conditionalFormatting>
  <conditionalFormatting sqref="RWH160">
    <cfRule type="cellIs" priority="9401" operator="equal">
      <formula>"M6售后质保"</formula>
    </cfRule>
    <cfRule type="cellIs" priority="10825" operator="equal">
      <formula>"M5安装验收"</formula>
    </cfRule>
    <cfRule type="cellIs" priority="12249" operator="equal">
      <formula>"M4装配调试"</formula>
    </cfRule>
    <cfRule type="cellIs" priority="13673" operator="equal">
      <formula>"M3生产准备"</formula>
    </cfRule>
    <cfRule type="cellIs" dxfId="5095" priority="15097" operator="equal">
      <formula>"M2设计验证"</formula>
    </cfRule>
    <cfRule type="cellIs" dxfId="5094" priority="16521" operator="equal">
      <formula>"M1开拓立项"</formula>
    </cfRule>
  </conditionalFormatting>
  <conditionalFormatting sqref="RXE160">
    <cfRule type="cellIs" priority="9400" operator="equal">
      <formula>"M6售后质保"</formula>
    </cfRule>
    <cfRule type="cellIs" priority="10824" operator="equal">
      <formula>"M5安装验收"</formula>
    </cfRule>
    <cfRule type="cellIs" priority="12248" operator="equal">
      <formula>"M4装配调试"</formula>
    </cfRule>
    <cfRule type="cellIs" priority="13672" operator="equal">
      <formula>"M3生产准备"</formula>
    </cfRule>
    <cfRule type="cellIs" dxfId="5093" priority="15096" operator="equal">
      <formula>"M2设计验证"</formula>
    </cfRule>
    <cfRule type="cellIs" dxfId="5092" priority="16520" operator="equal">
      <formula>"M1开拓立项"</formula>
    </cfRule>
  </conditionalFormatting>
  <conditionalFormatting sqref="RYB160">
    <cfRule type="cellIs" priority="9399" operator="equal">
      <formula>"M6售后质保"</formula>
    </cfRule>
    <cfRule type="cellIs" priority="10823" operator="equal">
      <formula>"M5安装验收"</formula>
    </cfRule>
    <cfRule type="cellIs" priority="12247" operator="equal">
      <formula>"M4装配调试"</formula>
    </cfRule>
    <cfRule type="cellIs" priority="13671" operator="equal">
      <formula>"M3生产准备"</formula>
    </cfRule>
    <cfRule type="cellIs" dxfId="5091" priority="15095" operator="equal">
      <formula>"M2设计验证"</formula>
    </cfRule>
    <cfRule type="cellIs" dxfId="5090" priority="16519" operator="equal">
      <formula>"M1开拓立项"</formula>
    </cfRule>
  </conditionalFormatting>
  <conditionalFormatting sqref="RYY160">
    <cfRule type="cellIs" priority="9398" operator="equal">
      <formula>"M6售后质保"</formula>
    </cfRule>
    <cfRule type="cellIs" priority="10822" operator="equal">
      <formula>"M5安装验收"</formula>
    </cfRule>
    <cfRule type="cellIs" priority="12246" operator="equal">
      <formula>"M4装配调试"</formula>
    </cfRule>
    <cfRule type="cellIs" priority="13670" operator="equal">
      <formula>"M3生产准备"</formula>
    </cfRule>
    <cfRule type="cellIs" dxfId="5089" priority="15094" operator="equal">
      <formula>"M2设计验证"</formula>
    </cfRule>
    <cfRule type="cellIs" dxfId="5088" priority="16518" operator="equal">
      <formula>"M1开拓立项"</formula>
    </cfRule>
  </conditionalFormatting>
  <conditionalFormatting sqref="RZV160">
    <cfRule type="cellIs" priority="9397" operator="equal">
      <formula>"M6售后质保"</formula>
    </cfRule>
    <cfRule type="cellIs" priority="10821" operator="equal">
      <formula>"M5安装验收"</formula>
    </cfRule>
    <cfRule type="cellIs" priority="12245" operator="equal">
      <formula>"M4装配调试"</formula>
    </cfRule>
    <cfRule type="cellIs" priority="13669" operator="equal">
      <formula>"M3生产准备"</formula>
    </cfRule>
    <cfRule type="cellIs" dxfId="5087" priority="15093" operator="equal">
      <formula>"M2设计验证"</formula>
    </cfRule>
    <cfRule type="cellIs" dxfId="5086" priority="16517" operator="equal">
      <formula>"M1开拓立项"</formula>
    </cfRule>
  </conditionalFormatting>
  <conditionalFormatting sqref="SAS160">
    <cfRule type="cellIs" priority="9396" operator="equal">
      <formula>"M6售后质保"</formula>
    </cfRule>
    <cfRule type="cellIs" priority="10820" operator="equal">
      <formula>"M5安装验收"</formula>
    </cfRule>
    <cfRule type="cellIs" priority="12244" operator="equal">
      <formula>"M4装配调试"</formula>
    </cfRule>
    <cfRule type="cellIs" priority="13668" operator="equal">
      <formula>"M3生产准备"</formula>
    </cfRule>
    <cfRule type="cellIs" dxfId="5085" priority="15092" operator="equal">
      <formula>"M2设计验证"</formula>
    </cfRule>
    <cfRule type="cellIs" dxfId="5084" priority="16516" operator="equal">
      <formula>"M1开拓立项"</formula>
    </cfRule>
  </conditionalFormatting>
  <conditionalFormatting sqref="SBP160">
    <cfRule type="cellIs" priority="9395" operator="equal">
      <formula>"M6售后质保"</formula>
    </cfRule>
    <cfRule type="cellIs" priority="10819" operator="equal">
      <formula>"M5安装验收"</formula>
    </cfRule>
    <cfRule type="cellIs" priority="12243" operator="equal">
      <formula>"M4装配调试"</formula>
    </cfRule>
    <cfRule type="cellIs" priority="13667" operator="equal">
      <formula>"M3生产准备"</formula>
    </cfRule>
    <cfRule type="cellIs" dxfId="5083" priority="15091" operator="equal">
      <formula>"M2设计验证"</formula>
    </cfRule>
    <cfRule type="cellIs" dxfId="5082" priority="16515" operator="equal">
      <formula>"M1开拓立项"</formula>
    </cfRule>
  </conditionalFormatting>
  <conditionalFormatting sqref="SCM160">
    <cfRule type="cellIs" priority="9394" operator="equal">
      <formula>"M6售后质保"</formula>
    </cfRule>
    <cfRule type="cellIs" priority="10818" operator="equal">
      <formula>"M5安装验收"</formula>
    </cfRule>
    <cfRule type="cellIs" priority="12242" operator="equal">
      <formula>"M4装配调试"</formula>
    </cfRule>
    <cfRule type="cellIs" priority="13666" operator="equal">
      <formula>"M3生产准备"</formula>
    </cfRule>
    <cfRule type="cellIs" dxfId="5081" priority="15090" operator="equal">
      <formula>"M2设计验证"</formula>
    </cfRule>
    <cfRule type="cellIs" dxfId="5080" priority="16514" operator="equal">
      <formula>"M1开拓立项"</formula>
    </cfRule>
  </conditionalFormatting>
  <conditionalFormatting sqref="SDJ160">
    <cfRule type="cellIs" priority="9393" operator="equal">
      <formula>"M6售后质保"</formula>
    </cfRule>
    <cfRule type="cellIs" priority="10817" operator="equal">
      <formula>"M5安装验收"</formula>
    </cfRule>
    <cfRule type="cellIs" priority="12241" operator="equal">
      <formula>"M4装配调试"</formula>
    </cfRule>
    <cfRule type="cellIs" priority="13665" operator="equal">
      <formula>"M3生产准备"</formula>
    </cfRule>
    <cfRule type="cellIs" dxfId="5079" priority="15089" operator="equal">
      <formula>"M2设计验证"</formula>
    </cfRule>
    <cfRule type="cellIs" dxfId="5078" priority="16513" operator="equal">
      <formula>"M1开拓立项"</formula>
    </cfRule>
  </conditionalFormatting>
  <conditionalFormatting sqref="SEG160">
    <cfRule type="cellIs" priority="9392" operator="equal">
      <formula>"M6售后质保"</formula>
    </cfRule>
    <cfRule type="cellIs" priority="10816" operator="equal">
      <formula>"M5安装验收"</formula>
    </cfRule>
    <cfRule type="cellIs" priority="12240" operator="equal">
      <formula>"M4装配调试"</formula>
    </cfRule>
    <cfRule type="cellIs" priority="13664" operator="equal">
      <formula>"M3生产准备"</formula>
    </cfRule>
    <cfRule type="cellIs" dxfId="5077" priority="15088" operator="equal">
      <formula>"M2设计验证"</formula>
    </cfRule>
    <cfRule type="cellIs" dxfId="5076" priority="16512" operator="equal">
      <formula>"M1开拓立项"</formula>
    </cfRule>
  </conditionalFormatting>
  <conditionalFormatting sqref="SFD160">
    <cfRule type="cellIs" priority="9391" operator="equal">
      <formula>"M6售后质保"</formula>
    </cfRule>
    <cfRule type="cellIs" priority="10815" operator="equal">
      <formula>"M5安装验收"</formula>
    </cfRule>
    <cfRule type="cellIs" priority="12239" operator="equal">
      <formula>"M4装配调试"</formula>
    </cfRule>
    <cfRule type="cellIs" priority="13663" operator="equal">
      <formula>"M3生产准备"</formula>
    </cfRule>
    <cfRule type="cellIs" dxfId="5075" priority="15087" operator="equal">
      <formula>"M2设计验证"</formula>
    </cfRule>
    <cfRule type="cellIs" dxfId="5074" priority="16511" operator="equal">
      <formula>"M1开拓立项"</formula>
    </cfRule>
  </conditionalFormatting>
  <conditionalFormatting sqref="SGA160">
    <cfRule type="cellIs" priority="9390" operator="equal">
      <formula>"M6售后质保"</formula>
    </cfRule>
    <cfRule type="cellIs" priority="10814" operator="equal">
      <formula>"M5安装验收"</formula>
    </cfRule>
    <cfRule type="cellIs" priority="12238" operator="equal">
      <formula>"M4装配调试"</formula>
    </cfRule>
    <cfRule type="cellIs" priority="13662" operator="equal">
      <formula>"M3生产准备"</formula>
    </cfRule>
    <cfRule type="cellIs" dxfId="5073" priority="15086" operator="equal">
      <formula>"M2设计验证"</formula>
    </cfRule>
    <cfRule type="cellIs" dxfId="5072" priority="16510" operator="equal">
      <formula>"M1开拓立项"</formula>
    </cfRule>
  </conditionalFormatting>
  <conditionalFormatting sqref="SGX160">
    <cfRule type="cellIs" priority="9389" operator="equal">
      <formula>"M6售后质保"</formula>
    </cfRule>
    <cfRule type="cellIs" priority="10813" operator="equal">
      <formula>"M5安装验收"</formula>
    </cfRule>
    <cfRule type="cellIs" priority="12237" operator="equal">
      <formula>"M4装配调试"</formula>
    </cfRule>
    <cfRule type="cellIs" priority="13661" operator="equal">
      <formula>"M3生产准备"</formula>
    </cfRule>
    <cfRule type="cellIs" dxfId="5071" priority="15085" operator="equal">
      <formula>"M2设计验证"</formula>
    </cfRule>
    <cfRule type="cellIs" dxfId="5070" priority="16509" operator="equal">
      <formula>"M1开拓立项"</formula>
    </cfRule>
  </conditionalFormatting>
  <conditionalFormatting sqref="SHU160">
    <cfRule type="cellIs" priority="9388" operator="equal">
      <formula>"M6售后质保"</formula>
    </cfRule>
    <cfRule type="cellIs" priority="10812" operator="equal">
      <formula>"M5安装验收"</formula>
    </cfRule>
    <cfRule type="cellIs" priority="12236" operator="equal">
      <formula>"M4装配调试"</formula>
    </cfRule>
    <cfRule type="cellIs" priority="13660" operator="equal">
      <formula>"M3生产准备"</formula>
    </cfRule>
    <cfRule type="cellIs" dxfId="5069" priority="15084" operator="equal">
      <formula>"M2设计验证"</formula>
    </cfRule>
    <cfRule type="cellIs" dxfId="5068" priority="16508" operator="equal">
      <formula>"M1开拓立项"</formula>
    </cfRule>
  </conditionalFormatting>
  <conditionalFormatting sqref="SIR160">
    <cfRule type="cellIs" priority="9387" operator="equal">
      <formula>"M6售后质保"</formula>
    </cfRule>
    <cfRule type="cellIs" priority="10811" operator="equal">
      <formula>"M5安装验收"</formula>
    </cfRule>
    <cfRule type="cellIs" priority="12235" operator="equal">
      <formula>"M4装配调试"</formula>
    </cfRule>
    <cfRule type="cellIs" priority="13659" operator="equal">
      <formula>"M3生产准备"</formula>
    </cfRule>
    <cfRule type="cellIs" dxfId="5067" priority="15083" operator="equal">
      <formula>"M2设计验证"</formula>
    </cfRule>
    <cfRule type="cellIs" dxfId="5066" priority="16507" operator="equal">
      <formula>"M1开拓立项"</formula>
    </cfRule>
  </conditionalFormatting>
  <conditionalFormatting sqref="SJO160">
    <cfRule type="cellIs" priority="9386" operator="equal">
      <formula>"M6售后质保"</formula>
    </cfRule>
    <cfRule type="cellIs" priority="10810" operator="equal">
      <formula>"M5安装验收"</formula>
    </cfRule>
    <cfRule type="cellIs" priority="12234" operator="equal">
      <formula>"M4装配调试"</formula>
    </cfRule>
    <cfRule type="cellIs" priority="13658" operator="equal">
      <formula>"M3生产准备"</formula>
    </cfRule>
    <cfRule type="cellIs" dxfId="5065" priority="15082" operator="equal">
      <formula>"M2设计验证"</formula>
    </cfRule>
    <cfRule type="cellIs" dxfId="5064" priority="16506" operator="equal">
      <formula>"M1开拓立项"</formula>
    </cfRule>
  </conditionalFormatting>
  <conditionalFormatting sqref="SKL160">
    <cfRule type="cellIs" priority="9385" operator="equal">
      <formula>"M6售后质保"</formula>
    </cfRule>
    <cfRule type="cellIs" priority="10809" operator="equal">
      <formula>"M5安装验收"</formula>
    </cfRule>
    <cfRule type="cellIs" priority="12233" operator="equal">
      <formula>"M4装配调试"</formula>
    </cfRule>
    <cfRule type="cellIs" priority="13657" operator="equal">
      <formula>"M3生产准备"</formula>
    </cfRule>
    <cfRule type="cellIs" dxfId="5063" priority="15081" operator="equal">
      <formula>"M2设计验证"</formula>
    </cfRule>
    <cfRule type="cellIs" dxfId="5062" priority="16505" operator="equal">
      <formula>"M1开拓立项"</formula>
    </cfRule>
  </conditionalFormatting>
  <conditionalFormatting sqref="SLI160">
    <cfRule type="cellIs" priority="9384" operator="equal">
      <formula>"M6售后质保"</formula>
    </cfRule>
    <cfRule type="cellIs" priority="10808" operator="equal">
      <formula>"M5安装验收"</formula>
    </cfRule>
    <cfRule type="cellIs" priority="12232" operator="equal">
      <formula>"M4装配调试"</formula>
    </cfRule>
    <cfRule type="cellIs" priority="13656" operator="equal">
      <formula>"M3生产准备"</formula>
    </cfRule>
    <cfRule type="cellIs" dxfId="5061" priority="15080" operator="equal">
      <formula>"M2设计验证"</formula>
    </cfRule>
    <cfRule type="cellIs" dxfId="5060" priority="16504" operator="equal">
      <formula>"M1开拓立项"</formula>
    </cfRule>
  </conditionalFormatting>
  <conditionalFormatting sqref="SMF160">
    <cfRule type="cellIs" priority="9383" operator="equal">
      <formula>"M6售后质保"</formula>
    </cfRule>
    <cfRule type="cellIs" priority="10807" operator="equal">
      <formula>"M5安装验收"</formula>
    </cfRule>
    <cfRule type="cellIs" priority="12231" operator="equal">
      <formula>"M4装配调试"</formula>
    </cfRule>
    <cfRule type="cellIs" priority="13655" operator="equal">
      <formula>"M3生产准备"</formula>
    </cfRule>
    <cfRule type="cellIs" dxfId="5059" priority="15079" operator="equal">
      <formula>"M2设计验证"</formula>
    </cfRule>
    <cfRule type="cellIs" dxfId="5058" priority="16503" operator="equal">
      <formula>"M1开拓立项"</formula>
    </cfRule>
  </conditionalFormatting>
  <conditionalFormatting sqref="SNC160">
    <cfRule type="cellIs" priority="9382" operator="equal">
      <formula>"M6售后质保"</formula>
    </cfRule>
    <cfRule type="cellIs" priority="10806" operator="equal">
      <formula>"M5安装验收"</formula>
    </cfRule>
    <cfRule type="cellIs" priority="12230" operator="equal">
      <formula>"M4装配调试"</formula>
    </cfRule>
    <cfRule type="cellIs" priority="13654" operator="equal">
      <formula>"M3生产准备"</formula>
    </cfRule>
    <cfRule type="cellIs" dxfId="5057" priority="15078" operator="equal">
      <formula>"M2设计验证"</formula>
    </cfRule>
    <cfRule type="cellIs" dxfId="5056" priority="16502" operator="equal">
      <formula>"M1开拓立项"</formula>
    </cfRule>
  </conditionalFormatting>
  <conditionalFormatting sqref="SNZ160">
    <cfRule type="cellIs" priority="9381" operator="equal">
      <formula>"M6售后质保"</formula>
    </cfRule>
    <cfRule type="cellIs" priority="10805" operator="equal">
      <formula>"M5安装验收"</formula>
    </cfRule>
    <cfRule type="cellIs" priority="12229" operator="equal">
      <formula>"M4装配调试"</formula>
    </cfRule>
    <cfRule type="cellIs" priority="13653" operator="equal">
      <formula>"M3生产准备"</formula>
    </cfRule>
    <cfRule type="cellIs" dxfId="5055" priority="15077" operator="equal">
      <formula>"M2设计验证"</formula>
    </cfRule>
    <cfRule type="cellIs" dxfId="5054" priority="16501" operator="equal">
      <formula>"M1开拓立项"</formula>
    </cfRule>
  </conditionalFormatting>
  <conditionalFormatting sqref="SOW160">
    <cfRule type="cellIs" priority="9380" operator="equal">
      <formula>"M6售后质保"</formula>
    </cfRule>
    <cfRule type="cellIs" priority="10804" operator="equal">
      <formula>"M5安装验收"</formula>
    </cfRule>
    <cfRule type="cellIs" priority="12228" operator="equal">
      <formula>"M4装配调试"</formula>
    </cfRule>
    <cfRule type="cellIs" priority="13652" operator="equal">
      <formula>"M3生产准备"</formula>
    </cfRule>
    <cfRule type="cellIs" dxfId="5053" priority="15076" operator="equal">
      <formula>"M2设计验证"</formula>
    </cfRule>
    <cfRule type="cellIs" dxfId="5052" priority="16500" operator="equal">
      <formula>"M1开拓立项"</formula>
    </cfRule>
  </conditionalFormatting>
  <conditionalFormatting sqref="SPT160">
    <cfRule type="cellIs" priority="9379" operator="equal">
      <formula>"M6售后质保"</formula>
    </cfRule>
    <cfRule type="cellIs" priority="10803" operator="equal">
      <formula>"M5安装验收"</formula>
    </cfRule>
    <cfRule type="cellIs" priority="12227" operator="equal">
      <formula>"M4装配调试"</formula>
    </cfRule>
    <cfRule type="cellIs" priority="13651" operator="equal">
      <formula>"M3生产准备"</formula>
    </cfRule>
    <cfRule type="cellIs" dxfId="5051" priority="15075" operator="equal">
      <formula>"M2设计验证"</formula>
    </cfRule>
    <cfRule type="cellIs" dxfId="5050" priority="16499" operator="equal">
      <formula>"M1开拓立项"</formula>
    </cfRule>
  </conditionalFormatting>
  <conditionalFormatting sqref="SQQ160">
    <cfRule type="cellIs" priority="9378" operator="equal">
      <formula>"M6售后质保"</formula>
    </cfRule>
    <cfRule type="cellIs" priority="10802" operator="equal">
      <formula>"M5安装验收"</formula>
    </cfRule>
    <cfRule type="cellIs" priority="12226" operator="equal">
      <formula>"M4装配调试"</formula>
    </cfRule>
    <cfRule type="cellIs" priority="13650" operator="equal">
      <formula>"M3生产准备"</formula>
    </cfRule>
    <cfRule type="cellIs" dxfId="5049" priority="15074" operator="equal">
      <formula>"M2设计验证"</formula>
    </cfRule>
    <cfRule type="cellIs" dxfId="5048" priority="16498" operator="equal">
      <formula>"M1开拓立项"</formula>
    </cfRule>
  </conditionalFormatting>
  <conditionalFormatting sqref="SRN160">
    <cfRule type="cellIs" priority="9377" operator="equal">
      <formula>"M6售后质保"</formula>
    </cfRule>
    <cfRule type="cellIs" priority="10801" operator="equal">
      <formula>"M5安装验收"</formula>
    </cfRule>
    <cfRule type="cellIs" priority="12225" operator="equal">
      <formula>"M4装配调试"</formula>
    </cfRule>
    <cfRule type="cellIs" priority="13649" operator="equal">
      <formula>"M3生产准备"</formula>
    </cfRule>
    <cfRule type="cellIs" dxfId="5047" priority="15073" operator="equal">
      <formula>"M2设计验证"</formula>
    </cfRule>
    <cfRule type="cellIs" dxfId="5046" priority="16497" operator="equal">
      <formula>"M1开拓立项"</formula>
    </cfRule>
  </conditionalFormatting>
  <conditionalFormatting sqref="SSK160">
    <cfRule type="cellIs" priority="9376" operator="equal">
      <formula>"M6售后质保"</formula>
    </cfRule>
    <cfRule type="cellIs" priority="10800" operator="equal">
      <formula>"M5安装验收"</formula>
    </cfRule>
    <cfRule type="cellIs" priority="12224" operator="equal">
      <formula>"M4装配调试"</formula>
    </cfRule>
    <cfRule type="cellIs" priority="13648" operator="equal">
      <formula>"M3生产准备"</formula>
    </cfRule>
    <cfRule type="cellIs" dxfId="5045" priority="15072" operator="equal">
      <formula>"M2设计验证"</formula>
    </cfRule>
    <cfRule type="cellIs" dxfId="5044" priority="16496" operator="equal">
      <formula>"M1开拓立项"</formula>
    </cfRule>
  </conditionalFormatting>
  <conditionalFormatting sqref="STH160">
    <cfRule type="cellIs" priority="9375" operator="equal">
      <formula>"M6售后质保"</formula>
    </cfRule>
    <cfRule type="cellIs" priority="10799" operator="equal">
      <formula>"M5安装验收"</formula>
    </cfRule>
    <cfRule type="cellIs" priority="12223" operator="equal">
      <formula>"M4装配调试"</formula>
    </cfRule>
    <cfRule type="cellIs" priority="13647" operator="equal">
      <formula>"M3生产准备"</formula>
    </cfRule>
    <cfRule type="cellIs" dxfId="5043" priority="15071" operator="equal">
      <formula>"M2设计验证"</formula>
    </cfRule>
    <cfRule type="cellIs" dxfId="5042" priority="16495" operator="equal">
      <formula>"M1开拓立项"</formula>
    </cfRule>
  </conditionalFormatting>
  <conditionalFormatting sqref="SUE160">
    <cfRule type="cellIs" priority="9374" operator="equal">
      <formula>"M6售后质保"</formula>
    </cfRule>
    <cfRule type="cellIs" priority="10798" operator="equal">
      <formula>"M5安装验收"</formula>
    </cfRule>
    <cfRule type="cellIs" priority="12222" operator="equal">
      <formula>"M4装配调试"</formula>
    </cfRule>
    <cfRule type="cellIs" priority="13646" operator="equal">
      <formula>"M3生产准备"</formula>
    </cfRule>
    <cfRule type="cellIs" dxfId="5041" priority="15070" operator="equal">
      <formula>"M2设计验证"</formula>
    </cfRule>
    <cfRule type="cellIs" dxfId="5040" priority="16494" operator="equal">
      <formula>"M1开拓立项"</formula>
    </cfRule>
  </conditionalFormatting>
  <conditionalFormatting sqref="SVB160">
    <cfRule type="cellIs" priority="9373" operator="equal">
      <formula>"M6售后质保"</formula>
    </cfRule>
    <cfRule type="cellIs" priority="10797" operator="equal">
      <formula>"M5安装验收"</formula>
    </cfRule>
    <cfRule type="cellIs" priority="12221" operator="equal">
      <formula>"M4装配调试"</formula>
    </cfRule>
    <cfRule type="cellIs" priority="13645" operator="equal">
      <formula>"M3生产准备"</formula>
    </cfRule>
    <cfRule type="cellIs" dxfId="5039" priority="15069" operator="equal">
      <formula>"M2设计验证"</formula>
    </cfRule>
    <cfRule type="cellIs" dxfId="5038" priority="16493" operator="equal">
      <formula>"M1开拓立项"</formula>
    </cfRule>
  </conditionalFormatting>
  <conditionalFormatting sqref="SVY160">
    <cfRule type="cellIs" priority="9372" operator="equal">
      <formula>"M6售后质保"</formula>
    </cfRule>
    <cfRule type="cellIs" priority="10796" operator="equal">
      <formula>"M5安装验收"</formula>
    </cfRule>
    <cfRule type="cellIs" priority="12220" operator="equal">
      <formula>"M4装配调试"</formula>
    </cfRule>
    <cfRule type="cellIs" priority="13644" operator="equal">
      <formula>"M3生产准备"</formula>
    </cfRule>
    <cfRule type="cellIs" dxfId="5037" priority="15068" operator="equal">
      <formula>"M2设计验证"</formula>
    </cfRule>
    <cfRule type="cellIs" dxfId="5036" priority="16492" operator="equal">
      <formula>"M1开拓立项"</formula>
    </cfRule>
  </conditionalFormatting>
  <conditionalFormatting sqref="SWV160">
    <cfRule type="cellIs" priority="9371" operator="equal">
      <formula>"M6售后质保"</formula>
    </cfRule>
    <cfRule type="cellIs" priority="10795" operator="equal">
      <formula>"M5安装验收"</formula>
    </cfRule>
    <cfRule type="cellIs" priority="12219" operator="equal">
      <formula>"M4装配调试"</formula>
    </cfRule>
    <cfRule type="cellIs" priority="13643" operator="equal">
      <formula>"M3生产准备"</formula>
    </cfRule>
    <cfRule type="cellIs" dxfId="5035" priority="15067" operator="equal">
      <formula>"M2设计验证"</formula>
    </cfRule>
    <cfRule type="cellIs" dxfId="5034" priority="16491" operator="equal">
      <formula>"M1开拓立项"</formula>
    </cfRule>
  </conditionalFormatting>
  <conditionalFormatting sqref="SXS160">
    <cfRule type="cellIs" priority="9370" operator="equal">
      <formula>"M6售后质保"</formula>
    </cfRule>
    <cfRule type="cellIs" priority="10794" operator="equal">
      <formula>"M5安装验收"</formula>
    </cfRule>
    <cfRule type="cellIs" priority="12218" operator="equal">
      <formula>"M4装配调试"</formula>
    </cfRule>
    <cfRule type="cellIs" priority="13642" operator="equal">
      <formula>"M3生产准备"</formula>
    </cfRule>
    <cfRule type="cellIs" dxfId="5033" priority="15066" operator="equal">
      <formula>"M2设计验证"</formula>
    </cfRule>
    <cfRule type="cellIs" dxfId="5032" priority="16490" operator="equal">
      <formula>"M1开拓立项"</formula>
    </cfRule>
  </conditionalFormatting>
  <conditionalFormatting sqref="SYP160">
    <cfRule type="cellIs" priority="9369" operator="equal">
      <formula>"M6售后质保"</formula>
    </cfRule>
    <cfRule type="cellIs" priority="10793" operator="equal">
      <formula>"M5安装验收"</formula>
    </cfRule>
    <cfRule type="cellIs" priority="12217" operator="equal">
      <formula>"M4装配调试"</formula>
    </cfRule>
    <cfRule type="cellIs" priority="13641" operator="equal">
      <formula>"M3生产准备"</formula>
    </cfRule>
    <cfRule type="cellIs" dxfId="5031" priority="15065" operator="equal">
      <formula>"M2设计验证"</formula>
    </cfRule>
    <cfRule type="cellIs" dxfId="5030" priority="16489" operator="equal">
      <formula>"M1开拓立项"</formula>
    </cfRule>
  </conditionalFormatting>
  <conditionalFormatting sqref="SZM160">
    <cfRule type="cellIs" priority="9368" operator="equal">
      <formula>"M6售后质保"</formula>
    </cfRule>
    <cfRule type="cellIs" priority="10792" operator="equal">
      <formula>"M5安装验收"</formula>
    </cfRule>
    <cfRule type="cellIs" priority="12216" operator="equal">
      <formula>"M4装配调试"</formula>
    </cfRule>
    <cfRule type="cellIs" priority="13640" operator="equal">
      <formula>"M3生产准备"</formula>
    </cfRule>
    <cfRule type="cellIs" dxfId="5029" priority="15064" operator="equal">
      <formula>"M2设计验证"</formula>
    </cfRule>
    <cfRule type="cellIs" dxfId="5028" priority="16488" operator="equal">
      <formula>"M1开拓立项"</formula>
    </cfRule>
  </conditionalFormatting>
  <conditionalFormatting sqref="TAJ160">
    <cfRule type="cellIs" priority="9367" operator="equal">
      <formula>"M6售后质保"</formula>
    </cfRule>
    <cfRule type="cellIs" priority="10791" operator="equal">
      <formula>"M5安装验收"</formula>
    </cfRule>
    <cfRule type="cellIs" priority="12215" operator="equal">
      <formula>"M4装配调试"</formula>
    </cfRule>
    <cfRule type="cellIs" priority="13639" operator="equal">
      <formula>"M3生产准备"</formula>
    </cfRule>
    <cfRule type="cellIs" dxfId="5027" priority="15063" operator="equal">
      <formula>"M2设计验证"</formula>
    </cfRule>
    <cfRule type="cellIs" dxfId="5026" priority="16487" operator="equal">
      <formula>"M1开拓立项"</formula>
    </cfRule>
  </conditionalFormatting>
  <conditionalFormatting sqref="TBG160">
    <cfRule type="cellIs" priority="9366" operator="equal">
      <formula>"M6售后质保"</formula>
    </cfRule>
    <cfRule type="cellIs" priority="10790" operator="equal">
      <formula>"M5安装验收"</formula>
    </cfRule>
    <cfRule type="cellIs" priority="12214" operator="equal">
      <formula>"M4装配调试"</formula>
    </cfRule>
    <cfRule type="cellIs" priority="13638" operator="equal">
      <formula>"M3生产准备"</formula>
    </cfRule>
    <cfRule type="cellIs" dxfId="5025" priority="15062" operator="equal">
      <formula>"M2设计验证"</formula>
    </cfRule>
    <cfRule type="cellIs" dxfId="5024" priority="16486" operator="equal">
      <formula>"M1开拓立项"</formula>
    </cfRule>
  </conditionalFormatting>
  <conditionalFormatting sqref="TCD160">
    <cfRule type="cellIs" priority="9365" operator="equal">
      <formula>"M6售后质保"</formula>
    </cfRule>
    <cfRule type="cellIs" priority="10789" operator="equal">
      <formula>"M5安装验收"</formula>
    </cfRule>
    <cfRule type="cellIs" priority="12213" operator="equal">
      <formula>"M4装配调试"</formula>
    </cfRule>
    <cfRule type="cellIs" priority="13637" operator="equal">
      <formula>"M3生产准备"</formula>
    </cfRule>
    <cfRule type="cellIs" dxfId="5023" priority="15061" operator="equal">
      <formula>"M2设计验证"</formula>
    </cfRule>
    <cfRule type="cellIs" dxfId="5022" priority="16485" operator="equal">
      <formula>"M1开拓立项"</formula>
    </cfRule>
  </conditionalFormatting>
  <conditionalFormatting sqref="TDA160">
    <cfRule type="cellIs" priority="9364" operator="equal">
      <formula>"M6售后质保"</formula>
    </cfRule>
    <cfRule type="cellIs" priority="10788" operator="equal">
      <formula>"M5安装验收"</formula>
    </cfRule>
    <cfRule type="cellIs" priority="12212" operator="equal">
      <formula>"M4装配调试"</formula>
    </cfRule>
    <cfRule type="cellIs" priority="13636" operator="equal">
      <formula>"M3生产准备"</formula>
    </cfRule>
    <cfRule type="cellIs" dxfId="5021" priority="15060" operator="equal">
      <formula>"M2设计验证"</formula>
    </cfRule>
    <cfRule type="cellIs" dxfId="5020" priority="16484" operator="equal">
      <formula>"M1开拓立项"</formula>
    </cfRule>
  </conditionalFormatting>
  <conditionalFormatting sqref="TDX160">
    <cfRule type="cellIs" priority="9363" operator="equal">
      <formula>"M6售后质保"</formula>
    </cfRule>
    <cfRule type="cellIs" priority="10787" operator="equal">
      <formula>"M5安装验收"</formula>
    </cfRule>
    <cfRule type="cellIs" priority="12211" operator="equal">
      <formula>"M4装配调试"</formula>
    </cfRule>
    <cfRule type="cellIs" priority="13635" operator="equal">
      <formula>"M3生产准备"</formula>
    </cfRule>
    <cfRule type="cellIs" dxfId="5019" priority="15059" operator="equal">
      <formula>"M2设计验证"</formula>
    </cfRule>
    <cfRule type="cellIs" dxfId="5018" priority="16483" operator="equal">
      <formula>"M1开拓立项"</formula>
    </cfRule>
  </conditionalFormatting>
  <conditionalFormatting sqref="TEU160">
    <cfRule type="cellIs" priority="9362" operator="equal">
      <formula>"M6售后质保"</formula>
    </cfRule>
    <cfRule type="cellIs" priority="10786" operator="equal">
      <formula>"M5安装验收"</formula>
    </cfRule>
    <cfRule type="cellIs" priority="12210" operator="equal">
      <formula>"M4装配调试"</formula>
    </cfRule>
    <cfRule type="cellIs" priority="13634" operator="equal">
      <formula>"M3生产准备"</formula>
    </cfRule>
    <cfRule type="cellIs" dxfId="5017" priority="15058" operator="equal">
      <formula>"M2设计验证"</formula>
    </cfRule>
    <cfRule type="cellIs" dxfId="5016" priority="16482" operator="equal">
      <formula>"M1开拓立项"</formula>
    </cfRule>
  </conditionalFormatting>
  <conditionalFormatting sqref="TFR160">
    <cfRule type="cellIs" priority="9361" operator="equal">
      <formula>"M6售后质保"</formula>
    </cfRule>
    <cfRule type="cellIs" priority="10785" operator="equal">
      <formula>"M5安装验收"</formula>
    </cfRule>
    <cfRule type="cellIs" priority="12209" operator="equal">
      <formula>"M4装配调试"</formula>
    </cfRule>
    <cfRule type="cellIs" priority="13633" operator="equal">
      <formula>"M3生产准备"</formula>
    </cfRule>
    <cfRule type="cellIs" dxfId="5015" priority="15057" operator="equal">
      <formula>"M2设计验证"</formula>
    </cfRule>
    <cfRule type="cellIs" dxfId="5014" priority="16481" operator="equal">
      <formula>"M1开拓立项"</formula>
    </cfRule>
  </conditionalFormatting>
  <conditionalFormatting sqref="TGO160">
    <cfRule type="cellIs" priority="9360" operator="equal">
      <formula>"M6售后质保"</formula>
    </cfRule>
    <cfRule type="cellIs" priority="10784" operator="equal">
      <formula>"M5安装验收"</formula>
    </cfRule>
    <cfRule type="cellIs" priority="12208" operator="equal">
      <formula>"M4装配调试"</formula>
    </cfRule>
    <cfRule type="cellIs" priority="13632" operator="equal">
      <formula>"M3生产准备"</formula>
    </cfRule>
    <cfRule type="cellIs" dxfId="5013" priority="15056" operator="equal">
      <formula>"M2设计验证"</formula>
    </cfRule>
    <cfRule type="cellIs" dxfId="5012" priority="16480" operator="equal">
      <formula>"M1开拓立项"</formula>
    </cfRule>
  </conditionalFormatting>
  <conditionalFormatting sqref="THL160">
    <cfRule type="cellIs" priority="9359" operator="equal">
      <formula>"M6售后质保"</formula>
    </cfRule>
    <cfRule type="cellIs" priority="10783" operator="equal">
      <formula>"M5安装验收"</formula>
    </cfRule>
    <cfRule type="cellIs" priority="12207" operator="equal">
      <formula>"M4装配调试"</formula>
    </cfRule>
    <cfRule type="cellIs" priority="13631" operator="equal">
      <formula>"M3生产准备"</formula>
    </cfRule>
    <cfRule type="cellIs" dxfId="5011" priority="15055" operator="equal">
      <formula>"M2设计验证"</formula>
    </cfRule>
    <cfRule type="cellIs" dxfId="5010" priority="16479" operator="equal">
      <formula>"M1开拓立项"</formula>
    </cfRule>
  </conditionalFormatting>
  <conditionalFormatting sqref="TII160">
    <cfRule type="cellIs" priority="9358" operator="equal">
      <formula>"M6售后质保"</formula>
    </cfRule>
    <cfRule type="cellIs" priority="10782" operator="equal">
      <formula>"M5安装验收"</formula>
    </cfRule>
    <cfRule type="cellIs" priority="12206" operator="equal">
      <formula>"M4装配调试"</formula>
    </cfRule>
    <cfRule type="cellIs" priority="13630" operator="equal">
      <formula>"M3生产准备"</formula>
    </cfRule>
    <cfRule type="cellIs" dxfId="5009" priority="15054" operator="equal">
      <formula>"M2设计验证"</formula>
    </cfRule>
    <cfRule type="cellIs" dxfId="5008" priority="16478" operator="equal">
      <formula>"M1开拓立项"</formula>
    </cfRule>
  </conditionalFormatting>
  <conditionalFormatting sqref="TJF160">
    <cfRule type="cellIs" priority="9357" operator="equal">
      <formula>"M6售后质保"</formula>
    </cfRule>
    <cfRule type="cellIs" priority="10781" operator="equal">
      <formula>"M5安装验收"</formula>
    </cfRule>
    <cfRule type="cellIs" priority="12205" operator="equal">
      <formula>"M4装配调试"</formula>
    </cfRule>
    <cfRule type="cellIs" priority="13629" operator="equal">
      <formula>"M3生产准备"</formula>
    </cfRule>
    <cfRule type="cellIs" dxfId="5007" priority="15053" operator="equal">
      <formula>"M2设计验证"</formula>
    </cfRule>
    <cfRule type="cellIs" dxfId="5006" priority="16477" operator="equal">
      <formula>"M1开拓立项"</formula>
    </cfRule>
  </conditionalFormatting>
  <conditionalFormatting sqref="TKC160">
    <cfRule type="cellIs" priority="9356" operator="equal">
      <formula>"M6售后质保"</formula>
    </cfRule>
    <cfRule type="cellIs" priority="10780" operator="equal">
      <formula>"M5安装验收"</formula>
    </cfRule>
    <cfRule type="cellIs" priority="12204" operator="equal">
      <formula>"M4装配调试"</formula>
    </cfRule>
    <cfRule type="cellIs" priority="13628" operator="equal">
      <formula>"M3生产准备"</formula>
    </cfRule>
    <cfRule type="cellIs" dxfId="5005" priority="15052" operator="equal">
      <formula>"M2设计验证"</formula>
    </cfRule>
    <cfRule type="cellIs" dxfId="5004" priority="16476" operator="equal">
      <formula>"M1开拓立项"</formula>
    </cfRule>
  </conditionalFormatting>
  <conditionalFormatting sqref="TKZ160">
    <cfRule type="cellIs" priority="9355" operator="equal">
      <formula>"M6售后质保"</formula>
    </cfRule>
    <cfRule type="cellIs" priority="10779" operator="equal">
      <formula>"M5安装验收"</formula>
    </cfRule>
    <cfRule type="cellIs" priority="12203" operator="equal">
      <formula>"M4装配调试"</formula>
    </cfRule>
    <cfRule type="cellIs" priority="13627" operator="equal">
      <formula>"M3生产准备"</formula>
    </cfRule>
    <cfRule type="cellIs" dxfId="5003" priority="15051" operator="equal">
      <formula>"M2设计验证"</formula>
    </cfRule>
    <cfRule type="cellIs" dxfId="5002" priority="16475" operator="equal">
      <formula>"M1开拓立项"</formula>
    </cfRule>
  </conditionalFormatting>
  <conditionalFormatting sqref="TLW160">
    <cfRule type="cellIs" priority="9354" operator="equal">
      <formula>"M6售后质保"</formula>
    </cfRule>
    <cfRule type="cellIs" priority="10778" operator="equal">
      <formula>"M5安装验收"</formula>
    </cfRule>
    <cfRule type="cellIs" priority="12202" operator="equal">
      <formula>"M4装配调试"</formula>
    </cfRule>
    <cfRule type="cellIs" priority="13626" operator="equal">
      <formula>"M3生产准备"</formula>
    </cfRule>
    <cfRule type="cellIs" dxfId="5001" priority="15050" operator="equal">
      <formula>"M2设计验证"</formula>
    </cfRule>
    <cfRule type="cellIs" dxfId="5000" priority="16474" operator="equal">
      <formula>"M1开拓立项"</formula>
    </cfRule>
  </conditionalFormatting>
  <conditionalFormatting sqref="TMT160">
    <cfRule type="cellIs" priority="9353" operator="equal">
      <formula>"M6售后质保"</formula>
    </cfRule>
    <cfRule type="cellIs" priority="10777" operator="equal">
      <formula>"M5安装验收"</formula>
    </cfRule>
    <cfRule type="cellIs" priority="12201" operator="equal">
      <formula>"M4装配调试"</formula>
    </cfRule>
    <cfRule type="cellIs" priority="13625" operator="equal">
      <formula>"M3生产准备"</formula>
    </cfRule>
    <cfRule type="cellIs" dxfId="4999" priority="15049" operator="equal">
      <formula>"M2设计验证"</formula>
    </cfRule>
    <cfRule type="cellIs" dxfId="4998" priority="16473" operator="equal">
      <formula>"M1开拓立项"</formula>
    </cfRule>
  </conditionalFormatting>
  <conditionalFormatting sqref="TNQ160">
    <cfRule type="cellIs" priority="9352" operator="equal">
      <formula>"M6售后质保"</formula>
    </cfRule>
    <cfRule type="cellIs" priority="10776" operator="equal">
      <formula>"M5安装验收"</formula>
    </cfRule>
    <cfRule type="cellIs" priority="12200" operator="equal">
      <formula>"M4装配调试"</formula>
    </cfRule>
    <cfRule type="cellIs" priority="13624" operator="equal">
      <formula>"M3生产准备"</formula>
    </cfRule>
    <cfRule type="cellIs" dxfId="4997" priority="15048" operator="equal">
      <formula>"M2设计验证"</formula>
    </cfRule>
    <cfRule type="cellIs" dxfId="4996" priority="16472" operator="equal">
      <formula>"M1开拓立项"</formula>
    </cfRule>
  </conditionalFormatting>
  <conditionalFormatting sqref="TON160">
    <cfRule type="cellIs" priority="9351" operator="equal">
      <formula>"M6售后质保"</formula>
    </cfRule>
    <cfRule type="cellIs" priority="10775" operator="equal">
      <formula>"M5安装验收"</formula>
    </cfRule>
    <cfRule type="cellIs" priority="12199" operator="equal">
      <formula>"M4装配调试"</formula>
    </cfRule>
    <cfRule type="cellIs" priority="13623" operator="equal">
      <formula>"M3生产准备"</formula>
    </cfRule>
    <cfRule type="cellIs" dxfId="4995" priority="15047" operator="equal">
      <formula>"M2设计验证"</formula>
    </cfRule>
    <cfRule type="cellIs" dxfId="4994" priority="16471" operator="equal">
      <formula>"M1开拓立项"</formula>
    </cfRule>
  </conditionalFormatting>
  <conditionalFormatting sqref="TPK160">
    <cfRule type="cellIs" priority="9350" operator="equal">
      <formula>"M6售后质保"</formula>
    </cfRule>
    <cfRule type="cellIs" priority="10774" operator="equal">
      <formula>"M5安装验收"</formula>
    </cfRule>
    <cfRule type="cellIs" priority="12198" operator="equal">
      <formula>"M4装配调试"</formula>
    </cfRule>
    <cfRule type="cellIs" priority="13622" operator="equal">
      <formula>"M3生产准备"</formula>
    </cfRule>
    <cfRule type="cellIs" dxfId="4993" priority="15046" operator="equal">
      <formula>"M2设计验证"</formula>
    </cfRule>
    <cfRule type="cellIs" dxfId="4992" priority="16470" operator="equal">
      <formula>"M1开拓立项"</formula>
    </cfRule>
  </conditionalFormatting>
  <conditionalFormatting sqref="TQH160">
    <cfRule type="cellIs" priority="9349" operator="equal">
      <formula>"M6售后质保"</formula>
    </cfRule>
    <cfRule type="cellIs" priority="10773" operator="equal">
      <formula>"M5安装验收"</formula>
    </cfRule>
    <cfRule type="cellIs" priority="12197" operator="equal">
      <formula>"M4装配调试"</formula>
    </cfRule>
    <cfRule type="cellIs" priority="13621" operator="equal">
      <formula>"M3生产准备"</formula>
    </cfRule>
    <cfRule type="cellIs" dxfId="4991" priority="15045" operator="equal">
      <formula>"M2设计验证"</formula>
    </cfRule>
    <cfRule type="cellIs" dxfId="4990" priority="16469" operator="equal">
      <formula>"M1开拓立项"</formula>
    </cfRule>
  </conditionalFormatting>
  <conditionalFormatting sqref="TRE160">
    <cfRule type="cellIs" priority="9348" operator="equal">
      <formula>"M6售后质保"</formula>
    </cfRule>
    <cfRule type="cellIs" priority="10772" operator="equal">
      <formula>"M5安装验收"</formula>
    </cfRule>
    <cfRule type="cellIs" priority="12196" operator="equal">
      <formula>"M4装配调试"</formula>
    </cfRule>
    <cfRule type="cellIs" priority="13620" operator="equal">
      <formula>"M3生产准备"</formula>
    </cfRule>
    <cfRule type="cellIs" dxfId="4989" priority="15044" operator="equal">
      <formula>"M2设计验证"</formula>
    </cfRule>
    <cfRule type="cellIs" dxfId="4988" priority="16468" operator="equal">
      <formula>"M1开拓立项"</formula>
    </cfRule>
  </conditionalFormatting>
  <conditionalFormatting sqref="TSB160">
    <cfRule type="cellIs" priority="9347" operator="equal">
      <formula>"M6售后质保"</formula>
    </cfRule>
    <cfRule type="cellIs" priority="10771" operator="equal">
      <formula>"M5安装验收"</formula>
    </cfRule>
    <cfRule type="cellIs" priority="12195" operator="equal">
      <formula>"M4装配调试"</formula>
    </cfRule>
    <cfRule type="cellIs" priority="13619" operator="equal">
      <formula>"M3生产准备"</formula>
    </cfRule>
    <cfRule type="cellIs" dxfId="4987" priority="15043" operator="equal">
      <formula>"M2设计验证"</formula>
    </cfRule>
    <cfRule type="cellIs" dxfId="4986" priority="16467" operator="equal">
      <formula>"M1开拓立项"</formula>
    </cfRule>
  </conditionalFormatting>
  <conditionalFormatting sqref="TSY160">
    <cfRule type="cellIs" priority="9346" operator="equal">
      <formula>"M6售后质保"</formula>
    </cfRule>
    <cfRule type="cellIs" priority="10770" operator="equal">
      <formula>"M5安装验收"</formula>
    </cfRule>
    <cfRule type="cellIs" priority="12194" operator="equal">
      <formula>"M4装配调试"</formula>
    </cfRule>
    <cfRule type="cellIs" priority="13618" operator="equal">
      <formula>"M3生产准备"</formula>
    </cfRule>
    <cfRule type="cellIs" dxfId="4985" priority="15042" operator="equal">
      <formula>"M2设计验证"</formula>
    </cfRule>
    <cfRule type="cellIs" dxfId="4984" priority="16466" operator="equal">
      <formula>"M1开拓立项"</formula>
    </cfRule>
  </conditionalFormatting>
  <conditionalFormatting sqref="TTV160">
    <cfRule type="cellIs" priority="9345" operator="equal">
      <formula>"M6售后质保"</formula>
    </cfRule>
    <cfRule type="cellIs" priority="10769" operator="equal">
      <formula>"M5安装验收"</formula>
    </cfRule>
    <cfRule type="cellIs" priority="12193" operator="equal">
      <formula>"M4装配调试"</formula>
    </cfRule>
    <cfRule type="cellIs" priority="13617" operator="equal">
      <formula>"M3生产准备"</formula>
    </cfRule>
    <cfRule type="cellIs" dxfId="4983" priority="15041" operator="equal">
      <formula>"M2设计验证"</formula>
    </cfRule>
    <cfRule type="cellIs" dxfId="4982" priority="16465" operator="equal">
      <formula>"M1开拓立项"</formula>
    </cfRule>
  </conditionalFormatting>
  <conditionalFormatting sqref="TUS160">
    <cfRule type="cellIs" priority="9344" operator="equal">
      <formula>"M6售后质保"</formula>
    </cfRule>
    <cfRule type="cellIs" priority="10768" operator="equal">
      <formula>"M5安装验收"</formula>
    </cfRule>
    <cfRule type="cellIs" priority="12192" operator="equal">
      <formula>"M4装配调试"</formula>
    </cfRule>
    <cfRule type="cellIs" priority="13616" operator="equal">
      <formula>"M3生产准备"</formula>
    </cfRule>
    <cfRule type="cellIs" dxfId="4981" priority="15040" operator="equal">
      <formula>"M2设计验证"</formula>
    </cfRule>
    <cfRule type="cellIs" dxfId="4980" priority="16464" operator="equal">
      <formula>"M1开拓立项"</formula>
    </cfRule>
  </conditionalFormatting>
  <conditionalFormatting sqref="TVP160">
    <cfRule type="cellIs" priority="9343" operator="equal">
      <formula>"M6售后质保"</formula>
    </cfRule>
    <cfRule type="cellIs" priority="10767" operator="equal">
      <formula>"M5安装验收"</formula>
    </cfRule>
    <cfRule type="cellIs" priority="12191" operator="equal">
      <formula>"M4装配调试"</formula>
    </cfRule>
    <cfRule type="cellIs" priority="13615" operator="equal">
      <formula>"M3生产准备"</formula>
    </cfRule>
    <cfRule type="cellIs" dxfId="4979" priority="15039" operator="equal">
      <formula>"M2设计验证"</formula>
    </cfRule>
    <cfRule type="cellIs" dxfId="4978" priority="16463" operator="equal">
      <formula>"M1开拓立项"</formula>
    </cfRule>
  </conditionalFormatting>
  <conditionalFormatting sqref="TWM160">
    <cfRule type="cellIs" priority="9342" operator="equal">
      <formula>"M6售后质保"</formula>
    </cfRule>
    <cfRule type="cellIs" priority="10766" operator="equal">
      <formula>"M5安装验收"</formula>
    </cfRule>
    <cfRule type="cellIs" priority="12190" operator="equal">
      <formula>"M4装配调试"</formula>
    </cfRule>
    <cfRule type="cellIs" priority="13614" operator="equal">
      <formula>"M3生产准备"</formula>
    </cfRule>
    <cfRule type="cellIs" dxfId="4977" priority="15038" operator="equal">
      <formula>"M2设计验证"</formula>
    </cfRule>
    <cfRule type="cellIs" dxfId="4976" priority="16462" operator="equal">
      <formula>"M1开拓立项"</formula>
    </cfRule>
  </conditionalFormatting>
  <conditionalFormatting sqref="TXJ160">
    <cfRule type="cellIs" priority="9341" operator="equal">
      <formula>"M6售后质保"</formula>
    </cfRule>
    <cfRule type="cellIs" priority="10765" operator="equal">
      <formula>"M5安装验收"</formula>
    </cfRule>
    <cfRule type="cellIs" priority="12189" operator="equal">
      <formula>"M4装配调试"</formula>
    </cfRule>
    <cfRule type="cellIs" priority="13613" operator="equal">
      <formula>"M3生产准备"</formula>
    </cfRule>
    <cfRule type="cellIs" dxfId="4975" priority="15037" operator="equal">
      <formula>"M2设计验证"</formula>
    </cfRule>
    <cfRule type="cellIs" dxfId="4974" priority="16461" operator="equal">
      <formula>"M1开拓立项"</formula>
    </cfRule>
  </conditionalFormatting>
  <conditionalFormatting sqref="TYG160">
    <cfRule type="cellIs" priority="9340" operator="equal">
      <formula>"M6售后质保"</formula>
    </cfRule>
    <cfRule type="cellIs" priority="10764" operator="equal">
      <formula>"M5安装验收"</formula>
    </cfRule>
    <cfRule type="cellIs" priority="12188" operator="equal">
      <formula>"M4装配调试"</formula>
    </cfRule>
    <cfRule type="cellIs" priority="13612" operator="equal">
      <formula>"M3生产准备"</formula>
    </cfRule>
    <cfRule type="cellIs" dxfId="4973" priority="15036" operator="equal">
      <formula>"M2设计验证"</formula>
    </cfRule>
    <cfRule type="cellIs" dxfId="4972" priority="16460" operator="equal">
      <formula>"M1开拓立项"</formula>
    </cfRule>
  </conditionalFormatting>
  <conditionalFormatting sqref="TZD160">
    <cfRule type="cellIs" priority="9339" operator="equal">
      <formula>"M6售后质保"</formula>
    </cfRule>
    <cfRule type="cellIs" priority="10763" operator="equal">
      <formula>"M5安装验收"</formula>
    </cfRule>
    <cfRule type="cellIs" priority="12187" operator="equal">
      <formula>"M4装配调试"</formula>
    </cfRule>
    <cfRule type="cellIs" priority="13611" operator="equal">
      <formula>"M3生产准备"</formula>
    </cfRule>
    <cfRule type="cellIs" dxfId="4971" priority="15035" operator="equal">
      <formula>"M2设计验证"</formula>
    </cfRule>
    <cfRule type="cellIs" dxfId="4970" priority="16459" operator="equal">
      <formula>"M1开拓立项"</formula>
    </cfRule>
  </conditionalFormatting>
  <conditionalFormatting sqref="UAA160">
    <cfRule type="cellIs" priority="9338" operator="equal">
      <formula>"M6售后质保"</formula>
    </cfRule>
    <cfRule type="cellIs" priority="10762" operator="equal">
      <formula>"M5安装验收"</formula>
    </cfRule>
    <cfRule type="cellIs" priority="12186" operator="equal">
      <formula>"M4装配调试"</formula>
    </cfRule>
    <cfRule type="cellIs" priority="13610" operator="equal">
      <formula>"M3生产准备"</formula>
    </cfRule>
    <cfRule type="cellIs" dxfId="4969" priority="15034" operator="equal">
      <formula>"M2设计验证"</formula>
    </cfRule>
    <cfRule type="cellIs" dxfId="4968" priority="16458" operator="equal">
      <formula>"M1开拓立项"</formula>
    </cfRule>
  </conditionalFormatting>
  <conditionalFormatting sqref="UAX160">
    <cfRule type="cellIs" priority="9337" operator="equal">
      <formula>"M6售后质保"</formula>
    </cfRule>
    <cfRule type="cellIs" priority="10761" operator="equal">
      <formula>"M5安装验收"</formula>
    </cfRule>
    <cfRule type="cellIs" priority="12185" operator="equal">
      <formula>"M4装配调试"</formula>
    </cfRule>
    <cfRule type="cellIs" priority="13609" operator="equal">
      <formula>"M3生产准备"</formula>
    </cfRule>
    <cfRule type="cellIs" dxfId="4967" priority="15033" operator="equal">
      <formula>"M2设计验证"</formula>
    </cfRule>
    <cfRule type="cellIs" dxfId="4966" priority="16457" operator="equal">
      <formula>"M1开拓立项"</formula>
    </cfRule>
  </conditionalFormatting>
  <conditionalFormatting sqref="UBU160">
    <cfRule type="cellIs" priority="9336" operator="equal">
      <formula>"M6售后质保"</formula>
    </cfRule>
    <cfRule type="cellIs" priority="10760" operator="equal">
      <formula>"M5安装验收"</formula>
    </cfRule>
    <cfRule type="cellIs" priority="12184" operator="equal">
      <formula>"M4装配调试"</formula>
    </cfRule>
    <cfRule type="cellIs" priority="13608" operator="equal">
      <formula>"M3生产准备"</formula>
    </cfRule>
    <cfRule type="cellIs" dxfId="4965" priority="15032" operator="equal">
      <formula>"M2设计验证"</formula>
    </cfRule>
    <cfRule type="cellIs" dxfId="4964" priority="16456" operator="equal">
      <formula>"M1开拓立项"</formula>
    </cfRule>
  </conditionalFormatting>
  <conditionalFormatting sqref="UCR160">
    <cfRule type="cellIs" priority="9335" operator="equal">
      <formula>"M6售后质保"</formula>
    </cfRule>
    <cfRule type="cellIs" priority="10759" operator="equal">
      <formula>"M5安装验收"</formula>
    </cfRule>
    <cfRule type="cellIs" priority="12183" operator="equal">
      <formula>"M4装配调试"</formula>
    </cfRule>
    <cfRule type="cellIs" priority="13607" operator="equal">
      <formula>"M3生产准备"</formula>
    </cfRule>
    <cfRule type="cellIs" dxfId="4963" priority="15031" operator="equal">
      <formula>"M2设计验证"</formula>
    </cfRule>
    <cfRule type="cellIs" dxfId="4962" priority="16455" operator="equal">
      <formula>"M1开拓立项"</formula>
    </cfRule>
  </conditionalFormatting>
  <conditionalFormatting sqref="UDO160">
    <cfRule type="cellIs" priority="9334" operator="equal">
      <formula>"M6售后质保"</formula>
    </cfRule>
    <cfRule type="cellIs" priority="10758" operator="equal">
      <formula>"M5安装验收"</formula>
    </cfRule>
    <cfRule type="cellIs" priority="12182" operator="equal">
      <formula>"M4装配调试"</formula>
    </cfRule>
    <cfRule type="cellIs" priority="13606" operator="equal">
      <formula>"M3生产准备"</formula>
    </cfRule>
    <cfRule type="cellIs" dxfId="4961" priority="15030" operator="equal">
      <formula>"M2设计验证"</formula>
    </cfRule>
    <cfRule type="cellIs" dxfId="4960" priority="16454" operator="equal">
      <formula>"M1开拓立项"</formula>
    </cfRule>
  </conditionalFormatting>
  <conditionalFormatting sqref="UEL160">
    <cfRule type="cellIs" priority="9333" operator="equal">
      <formula>"M6售后质保"</formula>
    </cfRule>
    <cfRule type="cellIs" priority="10757" operator="equal">
      <formula>"M5安装验收"</formula>
    </cfRule>
    <cfRule type="cellIs" priority="12181" operator="equal">
      <formula>"M4装配调试"</formula>
    </cfRule>
    <cfRule type="cellIs" priority="13605" operator="equal">
      <formula>"M3生产准备"</formula>
    </cfRule>
    <cfRule type="cellIs" dxfId="4959" priority="15029" operator="equal">
      <formula>"M2设计验证"</formula>
    </cfRule>
    <cfRule type="cellIs" dxfId="4958" priority="16453" operator="equal">
      <formula>"M1开拓立项"</formula>
    </cfRule>
  </conditionalFormatting>
  <conditionalFormatting sqref="UFI160">
    <cfRule type="cellIs" priority="9332" operator="equal">
      <formula>"M6售后质保"</formula>
    </cfRule>
    <cfRule type="cellIs" priority="10756" operator="equal">
      <formula>"M5安装验收"</formula>
    </cfRule>
    <cfRule type="cellIs" priority="12180" operator="equal">
      <formula>"M4装配调试"</formula>
    </cfRule>
    <cfRule type="cellIs" priority="13604" operator="equal">
      <formula>"M3生产准备"</formula>
    </cfRule>
    <cfRule type="cellIs" dxfId="4957" priority="15028" operator="equal">
      <formula>"M2设计验证"</formula>
    </cfRule>
    <cfRule type="cellIs" dxfId="4956" priority="16452" operator="equal">
      <formula>"M1开拓立项"</formula>
    </cfRule>
  </conditionalFormatting>
  <conditionalFormatting sqref="UGF160">
    <cfRule type="cellIs" priority="9331" operator="equal">
      <formula>"M6售后质保"</formula>
    </cfRule>
    <cfRule type="cellIs" priority="10755" operator="equal">
      <formula>"M5安装验收"</formula>
    </cfRule>
    <cfRule type="cellIs" priority="12179" operator="equal">
      <formula>"M4装配调试"</formula>
    </cfRule>
    <cfRule type="cellIs" priority="13603" operator="equal">
      <formula>"M3生产准备"</formula>
    </cfRule>
    <cfRule type="cellIs" dxfId="4955" priority="15027" operator="equal">
      <formula>"M2设计验证"</formula>
    </cfRule>
    <cfRule type="cellIs" dxfId="4954" priority="16451" operator="equal">
      <formula>"M1开拓立项"</formula>
    </cfRule>
  </conditionalFormatting>
  <conditionalFormatting sqref="UHC160">
    <cfRule type="cellIs" priority="9330" operator="equal">
      <formula>"M6售后质保"</formula>
    </cfRule>
    <cfRule type="cellIs" priority="10754" operator="equal">
      <formula>"M5安装验收"</formula>
    </cfRule>
    <cfRule type="cellIs" priority="12178" operator="equal">
      <formula>"M4装配调试"</formula>
    </cfRule>
    <cfRule type="cellIs" priority="13602" operator="equal">
      <formula>"M3生产准备"</formula>
    </cfRule>
    <cfRule type="cellIs" dxfId="4953" priority="15026" operator="equal">
      <formula>"M2设计验证"</formula>
    </cfRule>
    <cfRule type="cellIs" dxfId="4952" priority="16450" operator="equal">
      <formula>"M1开拓立项"</formula>
    </cfRule>
  </conditionalFormatting>
  <conditionalFormatting sqref="UHZ160">
    <cfRule type="cellIs" priority="9329" operator="equal">
      <formula>"M6售后质保"</formula>
    </cfRule>
    <cfRule type="cellIs" priority="10753" operator="equal">
      <formula>"M5安装验收"</formula>
    </cfRule>
    <cfRule type="cellIs" priority="12177" operator="equal">
      <formula>"M4装配调试"</formula>
    </cfRule>
    <cfRule type="cellIs" priority="13601" operator="equal">
      <formula>"M3生产准备"</formula>
    </cfRule>
    <cfRule type="cellIs" dxfId="4951" priority="15025" operator="equal">
      <formula>"M2设计验证"</formula>
    </cfRule>
    <cfRule type="cellIs" dxfId="4950" priority="16449" operator="equal">
      <formula>"M1开拓立项"</formula>
    </cfRule>
  </conditionalFormatting>
  <conditionalFormatting sqref="UIW160">
    <cfRule type="cellIs" priority="9328" operator="equal">
      <formula>"M6售后质保"</formula>
    </cfRule>
    <cfRule type="cellIs" priority="10752" operator="equal">
      <formula>"M5安装验收"</formula>
    </cfRule>
    <cfRule type="cellIs" priority="12176" operator="equal">
      <formula>"M4装配调试"</formula>
    </cfRule>
    <cfRule type="cellIs" priority="13600" operator="equal">
      <formula>"M3生产准备"</formula>
    </cfRule>
    <cfRule type="cellIs" dxfId="4949" priority="15024" operator="equal">
      <formula>"M2设计验证"</formula>
    </cfRule>
    <cfRule type="cellIs" dxfId="4948" priority="16448" operator="equal">
      <formula>"M1开拓立项"</formula>
    </cfRule>
  </conditionalFormatting>
  <conditionalFormatting sqref="UJT160">
    <cfRule type="cellIs" priority="9327" operator="equal">
      <formula>"M6售后质保"</formula>
    </cfRule>
    <cfRule type="cellIs" priority="10751" operator="equal">
      <formula>"M5安装验收"</formula>
    </cfRule>
    <cfRule type="cellIs" priority="12175" operator="equal">
      <formula>"M4装配调试"</formula>
    </cfRule>
    <cfRule type="cellIs" priority="13599" operator="equal">
      <formula>"M3生产准备"</formula>
    </cfRule>
    <cfRule type="cellIs" dxfId="4947" priority="15023" operator="equal">
      <formula>"M2设计验证"</formula>
    </cfRule>
    <cfRule type="cellIs" dxfId="4946" priority="16447" operator="equal">
      <formula>"M1开拓立项"</formula>
    </cfRule>
  </conditionalFormatting>
  <conditionalFormatting sqref="UKQ160">
    <cfRule type="cellIs" priority="9326" operator="equal">
      <formula>"M6售后质保"</formula>
    </cfRule>
    <cfRule type="cellIs" priority="10750" operator="equal">
      <formula>"M5安装验收"</formula>
    </cfRule>
    <cfRule type="cellIs" priority="12174" operator="equal">
      <formula>"M4装配调试"</formula>
    </cfRule>
    <cfRule type="cellIs" priority="13598" operator="equal">
      <formula>"M3生产准备"</formula>
    </cfRule>
    <cfRule type="cellIs" dxfId="4945" priority="15022" operator="equal">
      <formula>"M2设计验证"</formula>
    </cfRule>
    <cfRule type="cellIs" dxfId="4944" priority="16446" operator="equal">
      <formula>"M1开拓立项"</formula>
    </cfRule>
  </conditionalFormatting>
  <conditionalFormatting sqref="ULN160">
    <cfRule type="cellIs" priority="9325" operator="equal">
      <formula>"M6售后质保"</formula>
    </cfRule>
    <cfRule type="cellIs" priority="10749" operator="equal">
      <formula>"M5安装验收"</formula>
    </cfRule>
    <cfRule type="cellIs" priority="12173" operator="equal">
      <formula>"M4装配调试"</formula>
    </cfRule>
    <cfRule type="cellIs" priority="13597" operator="equal">
      <formula>"M3生产准备"</formula>
    </cfRule>
    <cfRule type="cellIs" dxfId="4943" priority="15021" operator="equal">
      <formula>"M2设计验证"</formula>
    </cfRule>
    <cfRule type="cellIs" dxfId="4942" priority="16445" operator="equal">
      <formula>"M1开拓立项"</formula>
    </cfRule>
  </conditionalFormatting>
  <conditionalFormatting sqref="UMK160">
    <cfRule type="cellIs" priority="9324" operator="equal">
      <formula>"M6售后质保"</formula>
    </cfRule>
    <cfRule type="cellIs" priority="10748" operator="equal">
      <formula>"M5安装验收"</formula>
    </cfRule>
    <cfRule type="cellIs" priority="12172" operator="equal">
      <formula>"M4装配调试"</formula>
    </cfRule>
    <cfRule type="cellIs" priority="13596" operator="equal">
      <formula>"M3生产准备"</formula>
    </cfRule>
    <cfRule type="cellIs" dxfId="4941" priority="15020" operator="equal">
      <formula>"M2设计验证"</formula>
    </cfRule>
    <cfRule type="cellIs" dxfId="4940" priority="16444" operator="equal">
      <formula>"M1开拓立项"</formula>
    </cfRule>
  </conditionalFormatting>
  <conditionalFormatting sqref="UNH160">
    <cfRule type="cellIs" priority="9323" operator="equal">
      <formula>"M6售后质保"</formula>
    </cfRule>
    <cfRule type="cellIs" priority="10747" operator="equal">
      <formula>"M5安装验收"</formula>
    </cfRule>
    <cfRule type="cellIs" priority="12171" operator="equal">
      <formula>"M4装配调试"</formula>
    </cfRule>
    <cfRule type="cellIs" priority="13595" operator="equal">
      <formula>"M3生产准备"</formula>
    </cfRule>
    <cfRule type="cellIs" dxfId="4939" priority="15019" operator="equal">
      <formula>"M2设计验证"</formula>
    </cfRule>
    <cfRule type="cellIs" dxfId="4938" priority="16443" operator="equal">
      <formula>"M1开拓立项"</formula>
    </cfRule>
  </conditionalFormatting>
  <conditionalFormatting sqref="UOE160">
    <cfRule type="cellIs" priority="9322" operator="equal">
      <formula>"M6售后质保"</formula>
    </cfRule>
    <cfRule type="cellIs" priority="10746" operator="equal">
      <formula>"M5安装验收"</formula>
    </cfRule>
    <cfRule type="cellIs" priority="12170" operator="equal">
      <formula>"M4装配调试"</formula>
    </cfRule>
    <cfRule type="cellIs" priority="13594" operator="equal">
      <formula>"M3生产准备"</formula>
    </cfRule>
    <cfRule type="cellIs" dxfId="4937" priority="15018" operator="equal">
      <formula>"M2设计验证"</formula>
    </cfRule>
    <cfRule type="cellIs" dxfId="4936" priority="16442" operator="equal">
      <formula>"M1开拓立项"</formula>
    </cfRule>
  </conditionalFormatting>
  <conditionalFormatting sqref="UPB160">
    <cfRule type="cellIs" priority="9321" operator="equal">
      <formula>"M6售后质保"</formula>
    </cfRule>
    <cfRule type="cellIs" priority="10745" operator="equal">
      <formula>"M5安装验收"</formula>
    </cfRule>
    <cfRule type="cellIs" priority="12169" operator="equal">
      <formula>"M4装配调试"</formula>
    </cfRule>
    <cfRule type="cellIs" priority="13593" operator="equal">
      <formula>"M3生产准备"</formula>
    </cfRule>
    <cfRule type="cellIs" dxfId="4935" priority="15017" operator="equal">
      <formula>"M2设计验证"</formula>
    </cfRule>
    <cfRule type="cellIs" dxfId="4934" priority="16441" operator="equal">
      <formula>"M1开拓立项"</formula>
    </cfRule>
  </conditionalFormatting>
  <conditionalFormatting sqref="UPY160">
    <cfRule type="cellIs" priority="9320" operator="equal">
      <formula>"M6售后质保"</formula>
    </cfRule>
    <cfRule type="cellIs" priority="10744" operator="equal">
      <formula>"M5安装验收"</formula>
    </cfRule>
    <cfRule type="cellIs" priority="12168" operator="equal">
      <formula>"M4装配调试"</formula>
    </cfRule>
    <cfRule type="cellIs" priority="13592" operator="equal">
      <formula>"M3生产准备"</formula>
    </cfRule>
    <cfRule type="cellIs" dxfId="4933" priority="15016" operator="equal">
      <formula>"M2设计验证"</formula>
    </cfRule>
    <cfRule type="cellIs" dxfId="4932" priority="16440" operator="equal">
      <formula>"M1开拓立项"</formula>
    </cfRule>
  </conditionalFormatting>
  <conditionalFormatting sqref="UQV160">
    <cfRule type="cellIs" priority="9319" operator="equal">
      <formula>"M6售后质保"</formula>
    </cfRule>
    <cfRule type="cellIs" priority="10743" operator="equal">
      <formula>"M5安装验收"</formula>
    </cfRule>
    <cfRule type="cellIs" priority="12167" operator="equal">
      <formula>"M4装配调试"</formula>
    </cfRule>
    <cfRule type="cellIs" priority="13591" operator="equal">
      <formula>"M3生产准备"</formula>
    </cfRule>
    <cfRule type="cellIs" dxfId="4931" priority="15015" operator="equal">
      <formula>"M2设计验证"</formula>
    </cfRule>
    <cfRule type="cellIs" dxfId="4930" priority="16439" operator="equal">
      <formula>"M1开拓立项"</formula>
    </cfRule>
  </conditionalFormatting>
  <conditionalFormatting sqref="URS160">
    <cfRule type="cellIs" priority="9318" operator="equal">
      <formula>"M6售后质保"</formula>
    </cfRule>
    <cfRule type="cellIs" priority="10742" operator="equal">
      <formula>"M5安装验收"</formula>
    </cfRule>
    <cfRule type="cellIs" priority="12166" operator="equal">
      <formula>"M4装配调试"</formula>
    </cfRule>
    <cfRule type="cellIs" priority="13590" operator="equal">
      <formula>"M3生产准备"</formula>
    </cfRule>
    <cfRule type="cellIs" dxfId="4929" priority="15014" operator="equal">
      <formula>"M2设计验证"</formula>
    </cfRule>
    <cfRule type="cellIs" dxfId="4928" priority="16438" operator="equal">
      <formula>"M1开拓立项"</formula>
    </cfRule>
  </conditionalFormatting>
  <conditionalFormatting sqref="USP160">
    <cfRule type="cellIs" priority="9317" operator="equal">
      <formula>"M6售后质保"</formula>
    </cfRule>
    <cfRule type="cellIs" priority="10741" operator="equal">
      <formula>"M5安装验收"</formula>
    </cfRule>
    <cfRule type="cellIs" priority="12165" operator="equal">
      <formula>"M4装配调试"</formula>
    </cfRule>
    <cfRule type="cellIs" priority="13589" operator="equal">
      <formula>"M3生产准备"</formula>
    </cfRule>
    <cfRule type="cellIs" dxfId="4927" priority="15013" operator="equal">
      <formula>"M2设计验证"</formula>
    </cfRule>
    <cfRule type="cellIs" dxfId="4926" priority="16437" operator="equal">
      <formula>"M1开拓立项"</formula>
    </cfRule>
  </conditionalFormatting>
  <conditionalFormatting sqref="UTM160">
    <cfRule type="cellIs" priority="9316" operator="equal">
      <formula>"M6售后质保"</formula>
    </cfRule>
    <cfRule type="cellIs" priority="10740" operator="equal">
      <formula>"M5安装验收"</formula>
    </cfRule>
    <cfRule type="cellIs" priority="12164" operator="equal">
      <formula>"M4装配调试"</formula>
    </cfRule>
    <cfRule type="cellIs" priority="13588" operator="equal">
      <formula>"M3生产准备"</formula>
    </cfRule>
    <cfRule type="cellIs" dxfId="4925" priority="15012" operator="equal">
      <formula>"M2设计验证"</formula>
    </cfRule>
    <cfRule type="cellIs" dxfId="4924" priority="16436" operator="equal">
      <formula>"M1开拓立项"</formula>
    </cfRule>
  </conditionalFormatting>
  <conditionalFormatting sqref="UUJ160">
    <cfRule type="cellIs" priority="9315" operator="equal">
      <formula>"M6售后质保"</formula>
    </cfRule>
    <cfRule type="cellIs" priority="10739" operator="equal">
      <formula>"M5安装验收"</formula>
    </cfRule>
    <cfRule type="cellIs" priority="12163" operator="equal">
      <formula>"M4装配调试"</formula>
    </cfRule>
    <cfRule type="cellIs" priority="13587" operator="equal">
      <formula>"M3生产准备"</formula>
    </cfRule>
    <cfRule type="cellIs" dxfId="4923" priority="15011" operator="equal">
      <formula>"M2设计验证"</formula>
    </cfRule>
    <cfRule type="cellIs" dxfId="4922" priority="16435" operator="equal">
      <formula>"M1开拓立项"</formula>
    </cfRule>
  </conditionalFormatting>
  <conditionalFormatting sqref="UVG160">
    <cfRule type="cellIs" priority="9314" operator="equal">
      <formula>"M6售后质保"</formula>
    </cfRule>
    <cfRule type="cellIs" priority="10738" operator="equal">
      <formula>"M5安装验收"</formula>
    </cfRule>
    <cfRule type="cellIs" priority="12162" operator="equal">
      <formula>"M4装配调试"</formula>
    </cfRule>
    <cfRule type="cellIs" priority="13586" operator="equal">
      <formula>"M3生产准备"</formula>
    </cfRule>
    <cfRule type="cellIs" dxfId="4921" priority="15010" operator="equal">
      <formula>"M2设计验证"</formula>
    </cfRule>
    <cfRule type="cellIs" dxfId="4920" priority="16434" operator="equal">
      <formula>"M1开拓立项"</formula>
    </cfRule>
  </conditionalFormatting>
  <conditionalFormatting sqref="UWD160">
    <cfRule type="cellIs" priority="9313" operator="equal">
      <formula>"M6售后质保"</formula>
    </cfRule>
    <cfRule type="cellIs" priority="10737" operator="equal">
      <formula>"M5安装验收"</formula>
    </cfRule>
    <cfRule type="cellIs" priority="12161" operator="equal">
      <formula>"M4装配调试"</formula>
    </cfRule>
    <cfRule type="cellIs" priority="13585" operator="equal">
      <formula>"M3生产准备"</formula>
    </cfRule>
    <cfRule type="cellIs" dxfId="4919" priority="15009" operator="equal">
      <formula>"M2设计验证"</formula>
    </cfRule>
    <cfRule type="cellIs" dxfId="4918" priority="16433" operator="equal">
      <formula>"M1开拓立项"</formula>
    </cfRule>
  </conditionalFormatting>
  <conditionalFormatting sqref="UXA160">
    <cfRule type="cellIs" priority="9312" operator="equal">
      <formula>"M6售后质保"</formula>
    </cfRule>
    <cfRule type="cellIs" priority="10736" operator="equal">
      <formula>"M5安装验收"</formula>
    </cfRule>
    <cfRule type="cellIs" priority="12160" operator="equal">
      <formula>"M4装配调试"</formula>
    </cfRule>
    <cfRule type="cellIs" priority="13584" operator="equal">
      <formula>"M3生产准备"</formula>
    </cfRule>
    <cfRule type="cellIs" dxfId="4917" priority="15008" operator="equal">
      <formula>"M2设计验证"</formula>
    </cfRule>
    <cfRule type="cellIs" dxfId="4916" priority="16432" operator="equal">
      <formula>"M1开拓立项"</formula>
    </cfRule>
  </conditionalFormatting>
  <conditionalFormatting sqref="UXX160">
    <cfRule type="cellIs" priority="9311" operator="equal">
      <formula>"M6售后质保"</formula>
    </cfRule>
    <cfRule type="cellIs" priority="10735" operator="equal">
      <formula>"M5安装验收"</formula>
    </cfRule>
    <cfRule type="cellIs" priority="12159" operator="equal">
      <formula>"M4装配调试"</formula>
    </cfRule>
    <cfRule type="cellIs" priority="13583" operator="equal">
      <formula>"M3生产准备"</formula>
    </cfRule>
    <cfRule type="cellIs" dxfId="4915" priority="15007" operator="equal">
      <formula>"M2设计验证"</formula>
    </cfRule>
    <cfRule type="cellIs" dxfId="4914" priority="16431" operator="equal">
      <formula>"M1开拓立项"</formula>
    </cfRule>
  </conditionalFormatting>
  <conditionalFormatting sqref="UYU160">
    <cfRule type="cellIs" priority="9310" operator="equal">
      <formula>"M6售后质保"</formula>
    </cfRule>
    <cfRule type="cellIs" priority="10734" operator="equal">
      <formula>"M5安装验收"</formula>
    </cfRule>
    <cfRule type="cellIs" priority="12158" operator="equal">
      <formula>"M4装配调试"</formula>
    </cfRule>
    <cfRule type="cellIs" priority="13582" operator="equal">
      <formula>"M3生产准备"</formula>
    </cfRule>
    <cfRule type="cellIs" dxfId="4913" priority="15006" operator="equal">
      <formula>"M2设计验证"</formula>
    </cfRule>
    <cfRule type="cellIs" dxfId="4912" priority="16430" operator="equal">
      <formula>"M1开拓立项"</formula>
    </cfRule>
  </conditionalFormatting>
  <conditionalFormatting sqref="UZR160">
    <cfRule type="cellIs" priority="9309" operator="equal">
      <formula>"M6售后质保"</formula>
    </cfRule>
    <cfRule type="cellIs" priority="10733" operator="equal">
      <formula>"M5安装验收"</formula>
    </cfRule>
    <cfRule type="cellIs" priority="12157" operator="equal">
      <formula>"M4装配调试"</formula>
    </cfRule>
    <cfRule type="cellIs" priority="13581" operator="equal">
      <formula>"M3生产准备"</formula>
    </cfRule>
    <cfRule type="cellIs" dxfId="4911" priority="15005" operator="equal">
      <formula>"M2设计验证"</formula>
    </cfRule>
    <cfRule type="cellIs" dxfId="4910" priority="16429" operator="equal">
      <formula>"M1开拓立项"</formula>
    </cfRule>
  </conditionalFormatting>
  <conditionalFormatting sqref="VAO160">
    <cfRule type="cellIs" priority="9308" operator="equal">
      <formula>"M6售后质保"</formula>
    </cfRule>
    <cfRule type="cellIs" priority="10732" operator="equal">
      <formula>"M5安装验收"</formula>
    </cfRule>
    <cfRule type="cellIs" priority="12156" operator="equal">
      <formula>"M4装配调试"</formula>
    </cfRule>
    <cfRule type="cellIs" priority="13580" operator="equal">
      <formula>"M3生产准备"</formula>
    </cfRule>
    <cfRule type="cellIs" dxfId="4909" priority="15004" operator="equal">
      <formula>"M2设计验证"</formula>
    </cfRule>
    <cfRule type="cellIs" dxfId="4908" priority="16428" operator="equal">
      <formula>"M1开拓立项"</formula>
    </cfRule>
  </conditionalFormatting>
  <conditionalFormatting sqref="VBL160">
    <cfRule type="cellIs" priority="9307" operator="equal">
      <formula>"M6售后质保"</formula>
    </cfRule>
    <cfRule type="cellIs" priority="10731" operator="equal">
      <formula>"M5安装验收"</formula>
    </cfRule>
    <cfRule type="cellIs" priority="12155" operator="equal">
      <formula>"M4装配调试"</formula>
    </cfRule>
    <cfRule type="cellIs" priority="13579" operator="equal">
      <formula>"M3生产准备"</formula>
    </cfRule>
    <cfRule type="cellIs" dxfId="4907" priority="15003" operator="equal">
      <formula>"M2设计验证"</formula>
    </cfRule>
    <cfRule type="cellIs" dxfId="4906" priority="16427" operator="equal">
      <formula>"M1开拓立项"</formula>
    </cfRule>
  </conditionalFormatting>
  <conditionalFormatting sqref="VCI160">
    <cfRule type="cellIs" priority="9306" operator="equal">
      <formula>"M6售后质保"</formula>
    </cfRule>
    <cfRule type="cellIs" priority="10730" operator="equal">
      <formula>"M5安装验收"</formula>
    </cfRule>
    <cfRule type="cellIs" priority="12154" operator="equal">
      <formula>"M4装配调试"</formula>
    </cfRule>
    <cfRule type="cellIs" priority="13578" operator="equal">
      <formula>"M3生产准备"</formula>
    </cfRule>
    <cfRule type="cellIs" dxfId="4905" priority="15002" operator="equal">
      <formula>"M2设计验证"</formula>
    </cfRule>
    <cfRule type="cellIs" dxfId="4904" priority="16426" operator="equal">
      <formula>"M1开拓立项"</formula>
    </cfRule>
  </conditionalFormatting>
  <conditionalFormatting sqref="VDF160">
    <cfRule type="cellIs" priority="9305" operator="equal">
      <formula>"M6售后质保"</formula>
    </cfRule>
    <cfRule type="cellIs" priority="10729" operator="equal">
      <formula>"M5安装验收"</formula>
    </cfRule>
    <cfRule type="cellIs" priority="12153" operator="equal">
      <formula>"M4装配调试"</formula>
    </cfRule>
    <cfRule type="cellIs" priority="13577" operator="equal">
      <formula>"M3生产准备"</formula>
    </cfRule>
    <cfRule type="cellIs" dxfId="4903" priority="15001" operator="equal">
      <formula>"M2设计验证"</formula>
    </cfRule>
    <cfRule type="cellIs" dxfId="4902" priority="16425" operator="equal">
      <formula>"M1开拓立项"</formula>
    </cfRule>
  </conditionalFormatting>
  <conditionalFormatting sqref="VEC160">
    <cfRule type="cellIs" priority="9304" operator="equal">
      <formula>"M6售后质保"</formula>
    </cfRule>
    <cfRule type="cellIs" priority="10728" operator="equal">
      <formula>"M5安装验收"</formula>
    </cfRule>
    <cfRule type="cellIs" priority="12152" operator="equal">
      <formula>"M4装配调试"</formula>
    </cfRule>
    <cfRule type="cellIs" priority="13576" operator="equal">
      <formula>"M3生产准备"</formula>
    </cfRule>
    <cfRule type="cellIs" dxfId="4901" priority="15000" operator="equal">
      <formula>"M2设计验证"</formula>
    </cfRule>
    <cfRule type="cellIs" dxfId="4900" priority="16424" operator="equal">
      <formula>"M1开拓立项"</formula>
    </cfRule>
  </conditionalFormatting>
  <conditionalFormatting sqref="VEZ160">
    <cfRule type="cellIs" priority="9303" operator="equal">
      <formula>"M6售后质保"</formula>
    </cfRule>
    <cfRule type="cellIs" priority="10727" operator="equal">
      <formula>"M5安装验收"</formula>
    </cfRule>
    <cfRule type="cellIs" priority="12151" operator="equal">
      <formula>"M4装配调试"</formula>
    </cfRule>
    <cfRule type="cellIs" priority="13575" operator="equal">
      <formula>"M3生产准备"</formula>
    </cfRule>
    <cfRule type="cellIs" dxfId="4899" priority="14999" operator="equal">
      <formula>"M2设计验证"</formula>
    </cfRule>
    <cfRule type="cellIs" dxfId="4898" priority="16423" operator="equal">
      <formula>"M1开拓立项"</formula>
    </cfRule>
  </conditionalFormatting>
  <conditionalFormatting sqref="VFW160">
    <cfRule type="cellIs" priority="9302" operator="equal">
      <formula>"M6售后质保"</formula>
    </cfRule>
    <cfRule type="cellIs" priority="10726" operator="equal">
      <formula>"M5安装验收"</formula>
    </cfRule>
    <cfRule type="cellIs" priority="12150" operator="equal">
      <formula>"M4装配调试"</formula>
    </cfRule>
    <cfRule type="cellIs" priority="13574" operator="equal">
      <formula>"M3生产准备"</formula>
    </cfRule>
    <cfRule type="cellIs" dxfId="4897" priority="14998" operator="equal">
      <formula>"M2设计验证"</formula>
    </cfRule>
    <cfRule type="cellIs" dxfId="4896" priority="16422" operator="equal">
      <formula>"M1开拓立项"</formula>
    </cfRule>
  </conditionalFormatting>
  <conditionalFormatting sqref="VGT160">
    <cfRule type="cellIs" priority="9301" operator="equal">
      <formula>"M6售后质保"</formula>
    </cfRule>
    <cfRule type="cellIs" priority="10725" operator="equal">
      <formula>"M5安装验收"</formula>
    </cfRule>
    <cfRule type="cellIs" priority="12149" operator="equal">
      <formula>"M4装配调试"</formula>
    </cfRule>
    <cfRule type="cellIs" priority="13573" operator="equal">
      <formula>"M3生产准备"</formula>
    </cfRule>
    <cfRule type="cellIs" dxfId="4895" priority="14997" operator="equal">
      <formula>"M2设计验证"</formula>
    </cfRule>
    <cfRule type="cellIs" dxfId="4894" priority="16421" operator="equal">
      <formula>"M1开拓立项"</formula>
    </cfRule>
  </conditionalFormatting>
  <conditionalFormatting sqref="VHQ160">
    <cfRule type="cellIs" priority="9300" operator="equal">
      <formula>"M6售后质保"</formula>
    </cfRule>
    <cfRule type="cellIs" priority="10724" operator="equal">
      <formula>"M5安装验收"</formula>
    </cfRule>
    <cfRule type="cellIs" priority="12148" operator="equal">
      <formula>"M4装配调试"</formula>
    </cfRule>
    <cfRule type="cellIs" priority="13572" operator="equal">
      <formula>"M3生产准备"</formula>
    </cfRule>
    <cfRule type="cellIs" dxfId="4893" priority="14996" operator="equal">
      <formula>"M2设计验证"</formula>
    </cfRule>
    <cfRule type="cellIs" dxfId="4892" priority="16420" operator="equal">
      <formula>"M1开拓立项"</formula>
    </cfRule>
  </conditionalFormatting>
  <conditionalFormatting sqref="VIN160">
    <cfRule type="cellIs" priority="9299" operator="equal">
      <formula>"M6售后质保"</formula>
    </cfRule>
    <cfRule type="cellIs" priority="10723" operator="equal">
      <formula>"M5安装验收"</formula>
    </cfRule>
    <cfRule type="cellIs" priority="12147" operator="equal">
      <formula>"M4装配调试"</formula>
    </cfRule>
    <cfRule type="cellIs" priority="13571" operator="equal">
      <formula>"M3生产准备"</formula>
    </cfRule>
    <cfRule type="cellIs" dxfId="4891" priority="14995" operator="equal">
      <formula>"M2设计验证"</formula>
    </cfRule>
    <cfRule type="cellIs" dxfId="4890" priority="16419" operator="equal">
      <formula>"M1开拓立项"</formula>
    </cfRule>
  </conditionalFormatting>
  <conditionalFormatting sqref="VJK160">
    <cfRule type="cellIs" priority="9298" operator="equal">
      <formula>"M6售后质保"</formula>
    </cfRule>
    <cfRule type="cellIs" priority="10722" operator="equal">
      <formula>"M5安装验收"</formula>
    </cfRule>
    <cfRule type="cellIs" priority="12146" operator="equal">
      <formula>"M4装配调试"</formula>
    </cfRule>
    <cfRule type="cellIs" priority="13570" operator="equal">
      <formula>"M3生产准备"</formula>
    </cfRule>
    <cfRule type="cellIs" dxfId="4889" priority="14994" operator="equal">
      <formula>"M2设计验证"</formula>
    </cfRule>
    <cfRule type="cellIs" dxfId="4888" priority="16418" operator="equal">
      <formula>"M1开拓立项"</formula>
    </cfRule>
  </conditionalFormatting>
  <conditionalFormatting sqref="VKH160">
    <cfRule type="cellIs" priority="9297" operator="equal">
      <formula>"M6售后质保"</formula>
    </cfRule>
    <cfRule type="cellIs" priority="10721" operator="equal">
      <formula>"M5安装验收"</formula>
    </cfRule>
    <cfRule type="cellIs" priority="12145" operator="equal">
      <formula>"M4装配调试"</formula>
    </cfRule>
    <cfRule type="cellIs" priority="13569" operator="equal">
      <formula>"M3生产准备"</formula>
    </cfRule>
    <cfRule type="cellIs" dxfId="4887" priority="14993" operator="equal">
      <formula>"M2设计验证"</formula>
    </cfRule>
    <cfRule type="cellIs" dxfId="4886" priority="16417" operator="equal">
      <formula>"M1开拓立项"</formula>
    </cfRule>
  </conditionalFormatting>
  <conditionalFormatting sqref="VLE160">
    <cfRule type="cellIs" priority="9296" operator="equal">
      <formula>"M6售后质保"</formula>
    </cfRule>
    <cfRule type="cellIs" priority="10720" operator="equal">
      <formula>"M5安装验收"</formula>
    </cfRule>
    <cfRule type="cellIs" priority="12144" operator="equal">
      <formula>"M4装配调试"</formula>
    </cfRule>
    <cfRule type="cellIs" priority="13568" operator="equal">
      <formula>"M3生产准备"</formula>
    </cfRule>
    <cfRule type="cellIs" dxfId="4885" priority="14992" operator="equal">
      <formula>"M2设计验证"</formula>
    </cfRule>
    <cfRule type="cellIs" dxfId="4884" priority="16416" operator="equal">
      <formula>"M1开拓立项"</formula>
    </cfRule>
  </conditionalFormatting>
  <conditionalFormatting sqref="VMB160">
    <cfRule type="cellIs" priority="9295" operator="equal">
      <formula>"M6售后质保"</formula>
    </cfRule>
    <cfRule type="cellIs" priority="10719" operator="equal">
      <formula>"M5安装验收"</formula>
    </cfRule>
    <cfRule type="cellIs" priority="12143" operator="equal">
      <formula>"M4装配调试"</formula>
    </cfRule>
    <cfRule type="cellIs" priority="13567" operator="equal">
      <formula>"M3生产准备"</formula>
    </cfRule>
    <cfRule type="cellIs" dxfId="4883" priority="14991" operator="equal">
      <formula>"M2设计验证"</formula>
    </cfRule>
    <cfRule type="cellIs" dxfId="4882" priority="16415" operator="equal">
      <formula>"M1开拓立项"</formula>
    </cfRule>
  </conditionalFormatting>
  <conditionalFormatting sqref="VMY160">
    <cfRule type="cellIs" priority="9294" operator="equal">
      <formula>"M6售后质保"</formula>
    </cfRule>
    <cfRule type="cellIs" priority="10718" operator="equal">
      <formula>"M5安装验收"</formula>
    </cfRule>
    <cfRule type="cellIs" priority="12142" operator="equal">
      <formula>"M4装配调试"</formula>
    </cfRule>
    <cfRule type="cellIs" priority="13566" operator="equal">
      <formula>"M3生产准备"</formula>
    </cfRule>
    <cfRule type="cellIs" dxfId="4881" priority="14990" operator="equal">
      <formula>"M2设计验证"</formula>
    </cfRule>
    <cfRule type="cellIs" dxfId="4880" priority="16414" operator="equal">
      <formula>"M1开拓立项"</formula>
    </cfRule>
  </conditionalFormatting>
  <conditionalFormatting sqref="VNV160">
    <cfRule type="cellIs" priority="9293" operator="equal">
      <formula>"M6售后质保"</formula>
    </cfRule>
    <cfRule type="cellIs" priority="10717" operator="equal">
      <formula>"M5安装验收"</formula>
    </cfRule>
    <cfRule type="cellIs" priority="12141" operator="equal">
      <formula>"M4装配调试"</formula>
    </cfRule>
    <cfRule type="cellIs" priority="13565" operator="equal">
      <formula>"M3生产准备"</formula>
    </cfRule>
    <cfRule type="cellIs" dxfId="4879" priority="14989" operator="equal">
      <formula>"M2设计验证"</formula>
    </cfRule>
    <cfRule type="cellIs" dxfId="4878" priority="16413" operator="equal">
      <formula>"M1开拓立项"</formula>
    </cfRule>
  </conditionalFormatting>
  <conditionalFormatting sqref="VOS160">
    <cfRule type="cellIs" priority="9292" operator="equal">
      <formula>"M6售后质保"</formula>
    </cfRule>
    <cfRule type="cellIs" priority="10716" operator="equal">
      <formula>"M5安装验收"</formula>
    </cfRule>
    <cfRule type="cellIs" priority="12140" operator="equal">
      <formula>"M4装配调试"</formula>
    </cfRule>
    <cfRule type="cellIs" priority="13564" operator="equal">
      <formula>"M3生产准备"</formula>
    </cfRule>
    <cfRule type="cellIs" dxfId="4877" priority="14988" operator="equal">
      <formula>"M2设计验证"</formula>
    </cfRule>
    <cfRule type="cellIs" dxfId="4876" priority="16412" operator="equal">
      <formula>"M1开拓立项"</formula>
    </cfRule>
  </conditionalFormatting>
  <conditionalFormatting sqref="VPP160">
    <cfRule type="cellIs" priority="9291" operator="equal">
      <formula>"M6售后质保"</formula>
    </cfRule>
    <cfRule type="cellIs" priority="10715" operator="equal">
      <formula>"M5安装验收"</formula>
    </cfRule>
    <cfRule type="cellIs" priority="12139" operator="equal">
      <formula>"M4装配调试"</formula>
    </cfRule>
    <cfRule type="cellIs" priority="13563" operator="equal">
      <formula>"M3生产准备"</formula>
    </cfRule>
    <cfRule type="cellIs" dxfId="4875" priority="14987" operator="equal">
      <formula>"M2设计验证"</formula>
    </cfRule>
    <cfRule type="cellIs" dxfId="4874" priority="16411" operator="equal">
      <formula>"M1开拓立项"</formula>
    </cfRule>
  </conditionalFormatting>
  <conditionalFormatting sqref="VQM160">
    <cfRule type="cellIs" priority="9290" operator="equal">
      <formula>"M6售后质保"</formula>
    </cfRule>
    <cfRule type="cellIs" priority="10714" operator="equal">
      <formula>"M5安装验收"</formula>
    </cfRule>
    <cfRule type="cellIs" priority="12138" operator="equal">
      <formula>"M4装配调试"</formula>
    </cfRule>
    <cfRule type="cellIs" priority="13562" operator="equal">
      <formula>"M3生产准备"</formula>
    </cfRule>
    <cfRule type="cellIs" dxfId="4873" priority="14986" operator="equal">
      <formula>"M2设计验证"</formula>
    </cfRule>
    <cfRule type="cellIs" dxfId="4872" priority="16410" operator="equal">
      <formula>"M1开拓立项"</formula>
    </cfRule>
  </conditionalFormatting>
  <conditionalFormatting sqref="VRJ160">
    <cfRule type="cellIs" priority="9289" operator="equal">
      <formula>"M6售后质保"</formula>
    </cfRule>
    <cfRule type="cellIs" priority="10713" operator="equal">
      <formula>"M5安装验收"</formula>
    </cfRule>
    <cfRule type="cellIs" priority="12137" operator="equal">
      <formula>"M4装配调试"</formula>
    </cfRule>
    <cfRule type="cellIs" priority="13561" operator="equal">
      <formula>"M3生产准备"</formula>
    </cfRule>
    <cfRule type="cellIs" dxfId="4871" priority="14985" operator="equal">
      <formula>"M2设计验证"</formula>
    </cfRule>
    <cfRule type="cellIs" dxfId="4870" priority="16409" operator="equal">
      <formula>"M1开拓立项"</formula>
    </cfRule>
  </conditionalFormatting>
  <conditionalFormatting sqref="VSG160">
    <cfRule type="cellIs" priority="9288" operator="equal">
      <formula>"M6售后质保"</formula>
    </cfRule>
    <cfRule type="cellIs" priority="10712" operator="equal">
      <formula>"M5安装验收"</formula>
    </cfRule>
    <cfRule type="cellIs" priority="12136" operator="equal">
      <formula>"M4装配调试"</formula>
    </cfRule>
    <cfRule type="cellIs" priority="13560" operator="equal">
      <formula>"M3生产准备"</formula>
    </cfRule>
    <cfRule type="cellIs" dxfId="4869" priority="14984" operator="equal">
      <formula>"M2设计验证"</formula>
    </cfRule>
    <cfRule type="cellIs" dxfId="4868" priority="16408" operator="equal">
      <formula>"M1开拓立项"</formula>
    </cfRule>
  </conditionalFormatting>
  <conditionalFormatting sqref="VTD160">
    <cfRule type="cellIs" priority="9287" operator="equal">
      <formula>"M6售后质保"</formula>
    </cfRule>
    <cfRule type="cellIs" priority="10711" operator="equal">
      <formula>"M5安装验收"</formula>
    </cfRule>
    <cfRule type="cellIs" priority="12135" operator="equal">
      <formula>"M4装配调试"</formula>
    </cfRule>
    <cfRule type="cellIs" priority="13559" operator="equal">
      <formula>"M3生产准备"</formula>
    </cfRule>
    <cfRule type="cellIs" dxfId="4867" priority="14983" operator="equal">
      <formula>"M2设计验证"</formula>
    </cfRule>
    <cfRule type="cellIs" dxfId="4866" priority="16407" operator="equal">
      <formula>"M1开拓立项"</formula>
    </cfRule>
  </conditionalFormatting>
  <conditionalFormatting sqref="VUA160">
    <cfRule type="cellIs" priority="9286" operator="equal">
      <formula>"M6售后质保"</formula>
    </cfRule>
    <cfRule type="cellIs" priority="10710" operator="equal">
      <formula>"M5安装验收"</formula>
    </cfRule>
    <cfRule type="cellIs" priority="12134" operator="equal">
      <formula>"M4装配调试"</formula>
    </cfRule>
    <cfRule type="cellIs" priority="13558" operator="equal">
      <formula>"M3生产准备"</formula>
    </cfRule>
    <cfRule type="cellIs" dxfId="4865" priority="14982" operator="equal">
      <formula>"M2设计验证"</formula>
    </cfRule>
    <cfRule type="cellIs" dxfId="4864" priority="16406" operator="equal">
      <formula>"M1开拓立项"</formula>
    </cfRule>
  </conditionalFormatting>
  <conditionalFormatting sqref="VUX160">
    <cfRule type="cellIs" priority="9285" operator="equal">
      <formula>"M6售后质保"</formula>
    </cfRule>
    <cfRule type="cellIs" priority="10709" operator="equal">
      <formula>"M5安装验收"</formula>
    </cfRule>
    <cfRule type="cellIs" priority="12133" operator="equal">
      <formula>"M4装配调试"</formula>
    </cfRule>
    <cfRule type="cellIs" priority="13557" operator="equal">
      <formula>"M3生产准备"</formula>
    </cfRule>
    <cfRule type="cellIs" dxfId="4863" priority="14981" operator="equal">
      <formula>"M2设计验证"</formula>
    </cfRule>
    <cfRule type="cellIs" dxfId="4862" priority="16405" operator="equal">
      <formula>"M1开拓立项"</formula>
    </cfRule>
  </conditionalFormatting>
  <conditionalFormatting sqref="VVU160">
    <cfRule type="cellIs" priority="9284" operator="equal">
      <formula>"M6售后质保"</formula>
    </cfRule>
    <cfRule type="cellIs" priority="10708" operator="equal">
      <formula>"M5安装验收"</formula>
    </cfRule>
    <cfRule type="cellIs" priority="12132" operator="equal">
      <formula>"M4装配调试"</formula>
    </cfRule>
    <cfRule type="cellIs" priority="13556" operator="equal">
      <formula>"M3生产准备"</formula>
    </cfRule>
    <cfRule type="cellIs" dxfId="4861" priority="14980" operator="equal">
      <formula>"M2设计验证"</formula>
    </cfRule>
    <cfRule type="cellIs" dxfId="4860" priority="16404" operator="equal">
      <formula>"M1开拓立项"</formula>
    </cfRule>
  </conditionalFormatting>
  <conditionalFormatting sqref="VWR160">
    <cfRule type="cellIs" priority="9283" operator="equal">
      <formula>"M6售后质保"</formula>
    </cfRule>
    <cfRule type="cellIs" priority="10707" operator="equal">
      <formula>"M5安装验收"</formula>
    </cfRule>
    <cfRule type="cellIs" priority="12131" operator="equal">
      <formula>"M4装配调试"</formula>
    </cfRule>
    <cfRule type="cellIs" priority="13555" operator="equal">
      <formula>"M3生产准备"</formula>
    </cfRule>
    <cfRule type="cellIs" dxfId="4859" priority="14979" operator="equal">
      <formula>"M2设计验证"</formula>
    </cfRule>
    <cfRule type="cellIs" dxfId="4858" priority="16403" operator="equal">
      <formula>"M1开拓立项"</formula>
    </cfRule>
  </conditionalFormatting>
  <conditionalFormatting sqref="VXO160">
    <cfRule type="cellIs" priority="9282" operator="equal">
      <formula>"M6售后质保"</formula>
    </cfRule>
    <cfRule type="cellIs" priority="10706" operator="equal">
      <formula>"M5安装验收"</formula>
    </cfRule>
    <cfRule type="cellIs" priority="12130" operator="equal">
      <formula>"M4装配调试"</formula>
    </cfRule>
    <cfRule type="cellIs" priority="13554" operator="equal">
      <formula>"M3生产准备"</formula>
    </cfRule>
    <cfRule type="cellIs" dxfId="4857" priority="14978" operator="equal">
      <formula>"M2设计验证"</formula>
    </cfRule>
    <cfRule type="cellIs" dxfId="4856" priority="16402" operator="equal">
      <formula>"M1开拓立项"</formula>
    </cfRule>
  </conditionalFormatting>
  <conditionalFormatting sqref="VYL160">
    <cfRule type="cellIs" priority="9281" operator="equal">
      <formula>"M6售后质保"</formula>
    </cfRule>
    <cfRule type="cellIs" priority="10705" operator="equal">
      <formula>"M5安装验收"</formula>
    </cfRule>
    <cfRule type="cellIs" priority="12129" operator="equal">
      <formula>"M4装配调试"</formula>
    </cfRule>
    <cfRule type="cellIs" priority="13553" operator="equal">
      <formula>"M3生产准备"</formula>
    </cfRule>
    <cfRule type="cellIs" dxfId="4855" priority="14977" operator="equal">
      <formula>"M2设计验证"</formula>
    </cfRule>
    <cfRule type="cellIs" dxfId="4854" priority="16401" operator="equal">
      <formula>"M1开拓立项"</formula>
    </cfRule>
  </conditionalFormatting>
  <conditionalFormatting sqref="VZI160">
    <cfRule type="cellIs" priority="9280" operator="equal">
      <formula>"M6售后质保"</formula>
    </cfRule>
    <cfRule type="cellIs" priority="10704" operator="equal">
      <formula>"M5安装验收"</formula>
    </cfRule>
    <cfRule type="cellIs" priority="12128" operator="equal">
      <formula>"M4装配调试"</formula>
    </cfRule>
    <cfRule type="cellIs" priority="13552" operator="equal">
      <formula>"M3生产准备"</formula>
    </cfRule>
    <cfRule type="cellIs" dxfId="4853" priority="14976" operator="equal">
      <formula>"M2设计验证"</formula>
    </cfRule>
    <cfRule type="cellIs" dxfId="4852" priority="16400" operator="equal">
      <formula>"M1开拓立项"</formula>
    </cfRule>
  </conditionalFormatting>
  <conditionalFormatting sqref="WAF160">
    <cfRule type="cellIs" priority="9279" operator="equal">
      <formula>"M6售后质保"</formula>
    </cfRule>
    <cfRule type="cellIs" priority="10703" operator="equal">
      <formula>"M5安装验收"</formula>
    </cfRule>
    <cfRule type="cellIs" priority="12127" operator="equal">
      <formula>"M4装配调试"</formula>
    </cfRule>
    <cfRule type="cellIs" priority="13551" operator="equal">
      <formula>"M3生产准备"</formula>
    </cfRule>
    <cfRule type="cellIs" dxfId="4851" priority="14975" operator="equal">
      <formula>"M2设计验证"</formula>
    </cfRule>
    <cfRule type="cellIs" dxfId="4850" priority="16399" operator="equal">
      <formula>"M1开拓立项"</formula>
    </cfRule>
  </conditionalFormatting>
  <conditionalFormatting sqref="WBC160">
    <cfRule type="cellIs" priority="9278" operator="equal">
      <formula>"M6售后质保"</formula>
    </cfRule>
    <cfRule type="cellIs" priority="10702" operator="equal">
      <formula>"M5安装验收"</formula>
    </cfRule>
    <cfRule type="cellIs" priority="12126" operator="equal">
      <formula>"M4装配调试"</formula>
    </cfRule>
    <cfRule type="cellIs" priority="13550" operator="equal">
      <formula>"M3生产准备"</formula>
    </cfRule>
    <cfRule type="cellIs" dxfId="4849" priority="14974" operator="equal">
      <formula>"M2设计验证"</formula>
    </cfRule>
    <cfRule type="cellIs" dxfId="4848" priority="16398" operator="equal">
      <formula>"M1开拓立项"</formula>
    </cfRule>
  </conditionalFormatting>
  <conditionalFormatting sqref="WBZ160">
    <cfRule type="cellIs" priority="9277" operator="equal">
      <formula>"M6售后质保"</formula>
    </cfRule>
    <cfRule type="cellIs" priority="10701" operator="equal">
      <formula>"M5安装验收"</formula>
    </cfRule>
    <cfRule type="cellIs" priority="12125" operator="equal">
      <formula>"M4装配调试"</formula>
    </cfRule>
    <cfRule type="cellIs" priority="13549" operator="equal">
      <formula>"M3生产准备"</formula>
    </cfRule>
    <cfRule type="cellIs" dxfId="4847" priority="14973" operator="equal">
      <formula>"M2设计验证"</formula>
    </cfRule>
    <cfRule type="cellIs" dxfId="4846" priority="16397" operator="equal">
      <formula>"M1开拓立项"</formula>
    </cfRule>
  </conditionalFormatting>
  <conditionalFormatting sqref="WCW160">
    <cfRule type="cellIs" priority="9276" operator="equal">
      <formula>"M6售后质保"</formula>
    </cfRule>
    <cfRule type="cellIs" priority="10700" operator="equal">
      <formula>"M5安装验收"</formula>
    </cfRule>
    <cfRule type="cellIs" priority="12124" operator="equal">
      <formula>"M4装配调试"</formula>
    </cfRule>
    <cfRule type="cellIs" priority="13548" operator="equal">
      <formula>"M3生产准备"</formula>
    </cfRule>
    <cfRule type="cellIs" dxfId="4845" priority="14972" operator="equal">
      <formula>"M2设计验证"</formula>
    </cfRule>
    <cfRule type="cellIs" dxfId="4844" priority="16396" operator="equal">
      <formula>"M1开拓立项"</formula>
    </cfRule>
  </conditionalFormatting>
  <conditionalFormatting sqref="WDT160">
    <cfRule type="cellIs" priority="9275" operator="equal">
      <formula>"M6售后质保"</formula>
    </cfRule>
    <cfRule type="cellIs" priority="10699" operator="equal">
      <formula>"M5安装验收"</formula>
    </cfRule>
    <cfRule type="cellIs" priority="12123" operator="equal">
      <formula>"M4装配调试"</formula>
    </cfRule>
    <cfRule type="cellIs" priority="13547" operator="equal">
      <formula>"M3生产准备"</formula>
    </cfRule>
    <cfRule type="cellIs" dxfId="4843" priority="14971" operator="equal">
      <formula>"M2设计验证"</formula>
    </cfRule>
    <cfRule type="cellIs" dxfId="4842" priority="16395" operator="equal">
      <formula>"M1开拓立项"</formula>
    </cfRule>
  </conditionalFormatting>
  <conditionalFormatting sqref="WEQ160">
    <cfRule type="cellIs" priority="9274" operator="equal">
      <formula>"M6售后质保"</formula>
    </cfRule>
    <cfRule type="cellIs" priority="10698" operator="equal">
      <formula>"M5安装验收"</formula>
    </cfRule>
    <cfRule type="cellIs" priority="12122" operator="equal">
      <formula>"M4装配调试"</formula>
    </cfRule>
    <cfRule type="cellIs" priority="13546" operator="equal">
      <formula>"M3生产准备"</formula>
    </cfRule>
    <cfRule type="cellIs" dxfId="4841" priority="14970" operator="equal">
      <formula>"M2设计验证"</formula>
    </cfRule>
    <cfRule type="cellIs" dxfId="4840" priority="16394" operator="equal">
      <formula>"M1开拓立项"</formula>
    </cfRule>
  </conditionalFormatting>
  <conditionalFormatting sqref="WFN160">
    <cfRule type="cellIs" priority="9273" operator="equal">
      <formula>"M6售后质保"</formula>
    </cfRule>
    <cfRule type="cellIs" priority="10697" operator="equal">
      <formula>"M5安装验收"</formula>
    </cfRule>
    <cfRule type="cellIs" priority="12121" operator="equal">
      <formula>"M4装配调试"</formula>
    </cfRule>
    <cfRule type="cellIs" priority="13545" operator="equal">
      <formula>"M3生产准备"</formula>
    </cfRule>
    <cfRule type="cellIs" dxfId="4839" priority="14969" operator="equal">
      <formula>"M2设计验证"</formula>
    </cfRule>
    <cfRule type="cellIs" dxfId="4838" priority="16393" operator="equal">
      <formula>"M1开拓立项"</formula>
    </cfRule>
  </conditionalFormatting>
  <conditionalFormatting sqref="WGK160">
    <cfRule type="cellIs" priority="9272" operator="equal">
      <formula>"M6售后质保"</formula>
    </cfRule>
    <cfRule type="cellIs" priority="10696" operator="equal">
      <formula>"M5安装验收"</formula>
    </cfRule>
    <cfRule type="cellIs" priority="12120" operator="equal">
      <formula>"M4装配调试"</formula>
    </cfRule>
    <cfRule type="cellIs" priority="13544" operator="equal">
      <formula>"M3生产准备"</formula>
    </cfRule>
    <cfRule type="cellIs" dxfId="4837" priority="14968" operator="equal">
      <formula>"M2设计验证"</formula>
    </cfRule>
    <cfRule type="cellIs" dxfId="4836" priority="16392" operator="equal">
      <formula>"M1开拓立项"</formula>
    </cfRule>
  </conditionalFormatting>
  <conditionalFormatting sqref="WHH160">
    <cfRule type="cellIs" priority="9271" operator="equal">
      <formula>"M6售后质保"</formula>
    </cfRule>
    <cfRule type="cellIs" priority="10695" operator="equal">
      <formula>"M5安装验收"</formula>
    </cfRule>
    <cfRule type="cellIs" priority="12119" operator="equal">
      <formula>"M4装配调试"</formula>
    </cfRule>
    <cfRule type="cellIs" priority="13543" operator="equal">
      <formula>"M3生产准备"</formula>
    </cfRule>
    <cfRule type="cellIs" dxfId="4835" priority="14967" operator="equal">
      <formula>"M2设计验证"</formula>
    </cfRule>
    <cfRule type="cellIs" dxfId="4834" priority="16391" operator="equal">
      <formula>"M1开拓立项"</formula>
    </cfRule>
  </conditionalFormatting>
  <conditionalFormatting sqref="WIE160">
    <cfRule type="cellIs" priority="9270" operator="equal">
      <formula>"M6售后质保"</formula>
    </cfRule>
    <cfRule type="cellIs" priority="10694" operator="equal">
      <formula>"M5安装验收"</formula>
    </cfRule>
    <cfRule type="cellIs" priority="12118" operator="equal">
      <formula>"M4装配调试"</formula>
    </cfRule>
    <cfRule type="cellIs" priority="13542" operator="equal">
      <formula>"M3生产准备"</formula>
    </cfRule>
    <cfRule type="cellIs" dxfId="4833" priority="14966" operator="equal">
      <formula>"M2设计验证"</formula>
    </cfRule>
    <cfRule type="cellIs" dxfId="4832" priority="16390" operator="equal">
      <formula>"M1开拓立项"</formula>
    </cfRule>
  </conditionalFormatting>
  <conditionalFormatting sqref="WJB160">
    <cfRule type="cellIs" priority="9269" operator="equal">
      <formula>"M6售后质保"</formula>
    </cfRule>
    <cfRule type="cellIs" priority="10693" operator="equal">
      <formula>"M5安装验收"</formula>
    </cfRule>
    <cfRule type="cellIs" priority="12117" operator="equal">
      <formula>"M4装配调试"</formula>
    </cfRule>
    <cfRule type="cellIs" priority="13541" operator="equal">
      <formula>"M3生产准备"</formula>
    </cfRule>
    <cfRule type="cellIs" dxfId="4831" priority="14965" operator="equal">
      <formula>"M2设计验证"</formula>
    </cfRule>
    <cfRule type="cellIs" dxfId="4830" priority="16389" operator="equal">
      <formula>"M1开拓立项"</formula>
    </cfRule>
  </conditionalFormatting>
  <conditionalFormatting sqref="WJY160">
    <cfRule type="cellIs" priority="9268" operator="equal">
      <formula>"M6售后质保"</formula>
    </cfRule>
    <cfRule type="cellIs" priority="10692" operator="equal">
      <formula>"M5安装验收"</formula>
    </cfRule>
    <cfRule type="cellIs" priority="12116" operator="equal">
      <formula>"M4装配调试"</formula>
    </cfRule>
    <cfRule type="cellIs" priority="13540" operator="equal">
      <formula>"M3生产准备"</formula>
    </cfRule>
    <cfRule type="cellIs" dxfId="4829" priority="14964" operator="equal">
      <formula>"M2设计验证"</formula>
    </cfRule>
    <cfRule type="cellIs" dxfId="4828" priority="16388" operator="equal">
      <formula>"M1开拓立项"</formula>
    </cfRule>
  </conditionalFormatting>
  <conditionalFormatting sqref="WKV160">
    <cfRule type="cellIs" priority="9267" operator="equal">
      <formula>"M6售后质保"</formula>
    </cfRule>
    <cfRule type="cellIs" priority="10691" operator="equal">
      <formula>"M5安装验收"</formula>
    </cfRule>
    <cfRule type="cellIs" priority="12115" operator="equal">
      <formula>"M4装配调试"</formula>
    </cfRule>
    <cfRule type="cellIs" priority="13539" operator="equal">
      <formula>"M3生产准备"</formula>
    </cfRule>
    <cfRule type="cellIs" dxfId="4827" priority="14963" operator="equal">
      <formula>"M2设计验证"</formula>
    </cfRule>
    <cfRule type="cellIs" dxfId="4826" priority="16387" operator="equal">
      <formula>"M1开拓立项"</formula>
    </cfRule>
  </conditionalFormatting>
  <conditionalFormatting sqref="WLS160">
    <cfRule type="cellIs" priority="9266" operator="equal">
      <formula>"M6售后质保"</formula>
    </cfRule>
    <cfRule type="cellIs" priority="10690" operator="equal">
      <formula>"M5安装验收"</formula>
    </cfRule>
    <cfRule type="cellIs" priority="12114" operator="equal">
      <formula>"M4装配调试"</formula>
    </cfRule>
    <cfRule type="cellIs" priority="13538" operator="equal">
      <formula>"M3生产准备"</formula>
    </cfRule>
    <cfRule type="cellIs" dxfId="4825" priority="14962" operator="equal">
      <formula>"M2设计验证"</formula>
    </cfRule>
    <cfRule type="cellIs" dxfId="4824" priority="16386" operator="equal">
      <formula>"M1开拓立项"</formula>
    </cfRule>
  </conditionalFormatting>
  <conditionalFormatting sqref="WMP160">
    <cfRule type="cellIs" priority="9265" operator="equal">
      <formula>"M6售后质保"</formula>
    </cfRule>
    <cfRule type="cellIs" priority="10689" operator="equal">
      <formula>"M5安装验收"</formula>
    </cfRule>
    <cfRule type="cellIs" priority="12113" operator="equal">
      <formula>"M4装配调试"</formula>
    </cfRule>
    <cfRule type="cellIs" priority="13537" operator="equal">
      <formula>"M3生产准备"</formula>
    </cfRule>
    <cfRule type="cellIs" dxfId="4823" priority="14961" operator="equal">
      <formula>"M2设计验证"</formula>
    </cfRule>
    <cfRule type="cellIs" dxfId="4822" priority="16385" operator="equal">
      <formula>"M1开拓立项"</formula>
    </cfRule>
  </conditionalFormatting>
  <conditionalFormatting sqref="WNM160">
    <cfRule type="cellIs" priority="9264" operator="equal">
      <formula>"M6售后质保"</formula>
    </cfRule>
    <cfRule type="cellIs" priority="10688" operator="equal">
      <formula>"M5安装验收"</formula>
    </cfRule>
    <cfRule type="cellIs" priority="12112" operator="equal">
      <formula>"M4装配调试"</formula>
    </cfRule>
    <cfRule type="cellIs" priority="13536" operator="equal">
      <formula>"M3生产准备"</formula>
    </cfRule>
    <cfRule type="cellIs" dxfId="4821" priority="14960" operator="equal">
      <formula>"M2设计验证"</formula>
    </cfRule>
    <cfRule type="cellIs" dxfId="4820" priority="16384" operator="equal">
      <formula>"M1开拓立项"</formula>
    </cfRule>
  </conditionalFormatting>
  <conditionalFormatting sqref="WOJ160">
    <cfRule type="cellIs" priority="9263" operator="equal">
      <formula>"M6售后质保"</formula>
    </cfRule>
    <cfRule type="cellIs" priority="10687" operator="equal">
      <formula>"M5安装验收"</formula>
    </cfRule>
    <cfRule type="cellIs" priority="12111" operator="equal">
      <formula>"M4装配调试"</formula>
    </cfRule>
    <cfRule type="cellIs" priority="13535" operator="equal">
      <formula>"M3生产准备"</formula>
    </cfRule>
    <cfRule type="cellIs" dxfId="4819" priority="14959" operator="equal">
      <formula>"M2设计验证"</formula>
    </cfRule>
    <cfRule type="cellIs" dxfId="4818" priority="16383" operator="equal">
      <formula>"M1开拓立项"</formula>
    </cfRule>
  </conditionalFormatting>
  <conditionalFormatting sqref="WPG160">
    <cfRule type="cellIs" priority="9262" operator="equal">
      <formula>"M6售后质保"</formula>
    </cfRule>
    <cfRule type="cellIs" priority="10686" operator="equal">
      <formula>"M5安装验收"</formula>
    </cfRule>
    <cfRule type="cellIs" priority="12110" operator="equal">
      <formula>"M4装配调试"</formula>
    </cfRule>
    <cfRule type="cellIs" priority="13534" operator="equal">
      <formula>"M3生产准备"</formula>
    </cfRule>
    <cfRule type="cellIs" dxfId="4817" priority="14958" operator="equal">
      <formula>"M2设计验证"</formula>
    </cfRule>
    <cfRule type="cellIs" dxfId="4816" priority="16382" operator="equal">
      <formula>"M1开拓立项"</formula>
    </cfRule>
  </conditionalFormatting>
  <conditionalFormatting sqref="WQD160">
    <cfRule type="cellIs" priority="9261" operator="equal">
      <formula>"M6售后质保"</formula>
    </cfRule>
    <cfRule type="cellIs" priority="10685" operator="equal">
      <formula>"M5安装验收"</formula>
    </cfRule>
    <cfRule type="cellIs" priority="12109" operator="equal">
      <formula>"M4装配调试"</formula>
    </cfRule>
    <cfRule type="cellIs" priority="13533" operator="equal">
      <formula>"M3生产准备"</formula>
    </cfRule>
    <cfRule type="cellIs" dxfId="4815" priority="14957" operator="equal">
      <formula>"M2设计验证"</formula>
    </cfRule>
    <cfRule type="cellIs" dxfId="4814" priority="16381" operator="equal">
      <formula>"M1开拓立项"</formula>
    </cfRule>
  </conditionalFormatting>
  <conditionalFormatting sqref="WRA160">
    <cfRule type="cellIs" priority="9260" operator="equal">
      <formula>"M6售后质保"</formula>
    </cfRule>
    <cfRule type="cellIs" priority="10684" operator="equal">
      <formula>"M5安装验收"</formula>
    </cfRule>
    <cfRule type="cellIs" priority="12108" operator="equal">
      <formula>"M4装配调试"</formula>
    </cfRule>
    <cfRule type="cellIs" priority="13532" operator="equal">
      <formula>"M3生产准备"</formula>
    </cfRule>
    <cfRule type="cellIs" dxfId="4813" priority="14956" operator="equal">
      <formula>"M2设计验证"</formula>
    </cfRule>
    <cfRule type="cellIs" dxfId="4812" priority="16380" operator="equal">
      <formula>"M1开拓立项"</formula>
    </cfRule>
  </conditionalFormatting>
  <conditionalFormatting sqref="WRX160">
    <cfRule type="cellIs" priority="9259" operator="equal">
      <formula>"M6售后质保"</formula>
    </cfRule>
    <cfRule type="cellIs" priority="10683" operator="equal">
      <formula>"M5安装验收"</formula>
    </cfRule>
    <cfRule type="cellIs" priority="12107" operator="equal">
      <formula>"M4装配调试"</formula>
    </cfRule>
    <cfRule type="cellIs" priority="13531" operator="equal">
      <formula>"M3生产准备"</formula>
    </cfRule>
    <cfRule type="cellIs" dxfId="4811" priority="14955" operator="equal">
      <formula>"M2设计验证"</formula>
    </cfRule>
    <cfRule type="cellIs" dxfId="4810" priority="16379" operator="equal">
      <formula>"M1开拓立项"</formula>
    </cfRule>
  </conditionalFormatting>
  <conditionalFormatting sqref="WSU160">
    <cfRule type="cellIs" priority="9258" operator="equal">
      <formula>"M6售后质保"</formula>
    </cfRule>
    <cfRule type="cellIs" priority="10682" operator="equal">
      <formula>"M5安装验收"</formula>
    </cfRule>
    <cfRule type="cellIs" priority="12106" operator="equal">
      <formula>"M4装配调试"</formula>
    </cfRule>
    <cfRule type="cellIs" priority="13530" operator="equal">
      <formula>"M3生产准备"</formula>
    </cfRule>
    <cfRule type="cellIs" dxfId="4809" priority="14954" operator="equal">
      <formula>"M2设计验证"</formula>
    </cfRule>
    <cfRule type="cellIs" dxfId="4808" priority="16378" operator="equal">
      <formula>"M1开拓立项"</formula>
    </cfRule>
  </conditionalFormatting>
  <conditionalFormatting sqref="WTR160">
    <cfRule type="cellIs" priority="9257" operator="equal">
      <formula>"M6售后质保"</formula>
    </cfRule>
    <cfRule type="cellIs" priority="10681" operator="equal">
      <formula>"M5安装验收"</formula>
    </cfRule>
    <cfRule type="cellIs" priority="12105" operator="equal">
      <formula>"M4装配调试"</formula>
    </cfRule>
    <cfRule type="cellIs" priority="13529" operator="equal">
      <formula>"M3生产准备"</formula>
    </cfRule>
    <cfRule type="cellIs" dxfId="4807" priority="14953" operator="equal">
      <formula>"M2设计验证"</formula>
    </cfRule>
    <cfRule type="cellIs" dxfId="4806" priority="16377" operator="equal">
      <formula>"M1开拓立项"</formula>
    </cfRule>
  </conditionalFormatting>
  <conditionalFormatting sqref="WUO160">
    <cfRule type="cellIs" priority="9256" operator="equal">
      <formula>"M6售后质保"</formula>
    </cfRule>
    <cfRule type="cellIs" priority="10680" operator="equal">
      <formula>"M5安装验收"</formula>
    </cfRule>
    <cfRule type="cellIs" priority="12104" operator="equal">
      <formula>"M4装配调试"</formula>
    </cfRule>
    <cfRule type="cellIs" priority="13528" operator="equal">
      <formula>"M3生产准备"</formula>
    </cfRule>
    <cfRule type="cellIs" dxfId="4805" priority="14952" operator="equal">
      <formula>"M2设计验证"</formula>
    </cfRule>
    <cfRule type="cellIs" dxfId="4804" priority="16376" operator="equal">
      <formula>"M1开拓立项"</formula>
    </cfRule>
  </conditionalFormatting>
  <conditionalFormatting sqref="WVL160">
    <cfRule type="cellIs" priority="9255" operator="equal">
      <formula>"M6售后质保"</formula>
    </cfRule>
    <cfRule type="cellIs" priority="10679" operator="equal">
      <formula>"M5安装验收"</formula>
    </cfRule>
    <cfRule type="cellIs" priority="12103" operator="equal">
      <formula>"M4装配调试"</formula>
    </cfRule>
    <cfRule type="cellIs" priority="13527" operator="equal">
      <formula>"M3生产准备"</formula>
    </cfRule>
    <cfRule type="cellIs" dxfId="4803" priority="14951" operator="equal">
      <formula>"M2设计验证"</formula>
    </cfRule>
    <cfRule type="cellIs" dxfId="4802" priority="16375" operator="equal">
      <formula>"M1开拓立项"</formula>
    </cfRule>
  </conditionalFormatting>
  <conditionalFormatting sqref="WWI160">
    <cfRule type="cellIs" priority="9254" operator="equal">
      <formula>"M6售后质保"</formula>
    </cfRule>
    <cfRule type="cellIs" priority="10678" operator="equal">
      <formula>"M5安装验收"</formula>
    </cfRule>
    <cfRule type="cellIs" priority="12102" operator="equal">
      <formula>"M4装配调试"</formula>
    </cfRule>
    <cfRule type="cellIs" priority="13526" operator="equal">
      <formula>"M3生产准备"</formula>
    </cfRule>
    <cfRule type="cellIs" dxfId="4801" priority="14950" operator="equal">
      <formula>"M2设计验证"</formula>
    </cfRule>
    <cfRule type="cellIs" dxfId="4800" priority="16374" operator="equal">
      <formula>"M1开拓立项"</formula>
    </cfRule>
  </conditionalFormatting>
  <conditionalFormatting sqref="WXF160">
    <cfRule type="cellIs" priority="9253" operator="equal">
      <formula>"M6售后质保"</formula>
    </cfRule>
    <cfRule type="cellIs" priority="10677" operator="equal">
      <formula>"M5安装验收"</formula>
    </cfRule>
    <cfRule type="cellIs" priority="12101" operator="equal">
      <formula>"M4装配调试"</formula>
    </cfRule>
    <cfRule type="cellIs" priority="13525" operator="equal">
      <formula>"M3生产准备"</formula>
    </cfRule>
    <cfRule type="cellIs" dxfId="4799" priority="14949" operator="equal">
      <formula>"M2设计验证"</formula>
    </cfRule>
    <cfRule type="cellIs" dxfId="4798" priority="16373" operator="equal">
      <formula>"M1开拓立项"</formula>
    </cfRule>
  </conditionalFormatting>
  <conditionalFormatting sqref="WYC160">
    <cfRule type="cellIs" priority="9252" operator="equal">
      <formula>"M6售后质保"</formula>
    </cfRule>
    <cfRule type="cellIs" priority="10676" operator="equal">
      <formula>"M5安装验收"</formula>
    </cfRule>
    <cfRule type="cellIs" priority="12100" operator="equal">
      <formula>"M4装配调试"</formula>
    </cfRule>
    <cfRule type="cellIs" priority="13524" operator="equal">
      <formula>"M3生产准备"</formula>
    </cfRule>
    <cfRule type="cellIs" dxfId="4797" priority="14948" operator="equal">
      <formula>"M2设计验证"</formula>
    </cfRule>
    <cfRule type="cellIs" dxfId="4796" priority="16372" operator="equal">
      <formula>"M1开拓立项"</formula>
    </cfRule>
  </conditionalFormatting>
  <conditionalFormatting sqref="WYZ160">
    <cfRule type="cellIs" priority="9251" operator="equal">
      <formula>"M6售后质保"</formula>
    </cfRule>
    <cfRule type="cellIs" priority="10675" operator="equal">
      <formula>"M5安装验收"</formula>
    </cfRule>
    <cfRule type="cellIs" priority="12099" operator="equal">
      <formula>"M4装配调试"</formula>
    </cfRule>
    <cfRule type="cellIs" priority="13523" operator="equal">
      <formula>"M3生产准备"</formula>
    </cfRule>
    <cfRule type="cellIs" dxfId="4795" priority="14947" operator="equal">
      <formula>"M2设计验证"</formula>
    </cfRule>
    <cfRule type="cellIs" dxfId="4794" priority="16371" operator="equal">
      <formula>"M1开拓立项"</formula>
    </cfRule>
  </conditionalFormatting>
  <conditionalFormatting sqref="WZW160">
    <cfRule type="cellIs" priority="9250" operator="equal">
      <formula>"M6售后质保"</formula>
    </cfRule>
    <cfRule type="cellIs" priority="10674" operator="equal">
      <formula>"M5安装验收"</formula>
    </cfRule>
    <cfRule type="cellIs" priority="12098" operator="equal">
      <formula>"M4装配调试"</formula>
    </cfRule>
    <cfRule type="cellIs" priority="13522" operator="equal">
      <formula>"M3生产准备"</formula>
    </cfRule>
    <cfRule type="cellIs" dxfId="4793" priority="14946" operator="equal">
      <formula>"M2设计验证"</formula>
    </cfRule>
    <cfRule type="cellIs" dxfId="4792" priority="16370" operator="equal">
      <formula>"M1开拓立项"</formula>
    </cfRule>
  </conditionalFormatting>
  <conditionalFormatting sqref="XAT160">
    <cfRule type="cellIs" priority="9249" operator="equal">
      <formula>"M6售后质保"</formula>
    </cfRule>
    <cfRule type="cellIs" priority="10673" operator="equal">
      <formula>"M5安装验收"</formula>
    </cfRule>
    <cfRule type="cellIs" priority="12097" operator="equal">
      <formula>"M4装配调试"</formula>
    </cfRule>
    <cfRule type="cellIs" priority="13521" operator="equal">
      <formula>"M3生产准备"</formula>
    </cfRule>
    <cfRule type="cellIs" dxfId="4791" priority="14945" operator="equal">
      <formula>"M2设计验证"</formula>
    </cfRule>
    <cfRule type="cellIs" dxfId="4790" priority="16369" operator="equal">
      <formula>"M1开拓立项"</formula>
    </cfRule>
  </conditionalFormatting>
  <conditionalFormatting sqref="XBQ160">
    <cfRule type="cellIs" priority="9248" operator="equal">
      <formula>"M6售后质保"</formula>
    </cfRule>
    <cfRule type="cellIs" priority="10672" operator="equal">
      <formula>"M5安装验收"</formula>
    </cfRule>
    <cfRule type="cellIs" priority="12096" operator="equal">
      <formula>"M4装配调试"</formula>
    </cfRule>
    <cfRule type="cellIs" priority="13520" operator="equal">
      <formula>"M3生产准备"</formula>
    </cfRule>
    <cfRule type="cellIs" dxfId="4789" priority="14944" operator="equal">
      <formula>"M2设计验证"</formula>
    </cfRule>
    <cfRule type="cellIs" dxfId="4788" priority="16368" operator="equal">
      <formula>"M1开拓立项"</formula>
    </cfRule>
  </conditionalFormatting>
  <conditionalFormatting sqref="XCN160">
    <cfRule type="cellIs" priority="9247" operator="equal">
      <formula>"M6售后质保"</formula>
    </cfRule>
    <cfRule type="cellIs" priority="10671" operator="equal">
      <formula>"M5安装验收"</formula>
    </cfRule>
    <cfRule type="cellIs" priority="12095" operator="equal">
      <formula>"M4装配调试"</formula>
    </cfRule>
    <cfRule type="cellIs" priority="13519" operator="equal">
      <formula>"M3生产准备"</formula>
    </cfRule>
    <cfRule type="cellIs" dxfId="4787" priority="14943" operator="equal">
      <formula>"M2设计验证"</formula>
    </cfRule>
    <cfRule type="cellIs" dxfId="4786" priority="16367" operator="equal">
      <formula>"M1开拓立项"</formula>
    </cfRule>
  </conditionalFormatting>
  <conditionalFormatting sqref="XDK160">
    <cfRule type="cellIs" priority="9246" operator="equal">
      <formula>"M6售后质保"</formula>
    </cfRule>
    <cfRule type="cellIs" priority="10670" operator="equal">
      <formula>"M5安装验收"</formula>
    </cfRule>
    <cfRule type="cellIs" priority="12094" operator="equal">
      <formula>"M4装配调试"</formula>
    </cfRule>
    <cfRule type="cellIs" priority="13518" operator="equal">
      <formula>"M3生产准备"</formula>
    </cfRule>
    <cfRule type="cellIs" dxfId="4785" priority="14942" operator="equal">
      <formula>"M2设计验证"</formula>
    </cfRule>
    <cfRule type="cellIs" dxfId="4784" priority="16366" operator="equal">
      <formula>"M1开拓立项"</formula>
    </cfRule>
  </conditionalFormatting>
  <conditionalFormatting sqref="XEH160">
    <cfRule type="cellIs" priority="9245" operator="equal">
      <formula>"M6售后质保"</formula>
    </cfRule>
    <cfRule type="cellIs" priority="10669" operator="equal">
      <formula>"M5安装验收"</formula>
    </cfRule>
    <cfRule type="cellIs" priority="12093" operator="equal">
      <formula>"M4装配调试"</formula>
    </cfRule>
    <cfRule type="cellIs" priority="13517" operator="equal">
      <formula>"M3生产准备"</formula>
    </cfRule>
    <cfRule type="cellIs" dxfId="4783" priority="14941" operator="equal">
      <formula>"M2设计验证"</formula>
    </cfRule>
    <cfRule type="cellIs" dxfId="4782" priority="16365" operator="equal">
      <formula>"M1开拓立项"</formula>
    </cfRule>
  </conditionalFormatting>
  <conditionalFormatting sqref="AF161">
    <cfRule type="cellIs" priority="9243" operator="equal">
      <formula>"M6售后质保"</formula>
    </cfRule>
    <cfRule type="cellIs" priority="10667" operator="equal">
      <formula>"M5安装验收"</formula>
    </cfRule>
    <cfRule type="cellIs" priority="12091" operator="equal">
      <formula>"M4装配调试"</formula>
    </cfRule>
    <cfRule type="cellIs" priority="13515" operator="equal">
      <formula>"M3生产准备"</formula>
    </cfRule>
    <cfRule type="cellIs" dxfId="4781" priority="14939" operator="equal">
      <formula>"M2设计验证"</formula>
    </cfRule>
    <cfRule type="cellIs" dxfId="4780" priority="16363" operator="equal">
      <formula>"M1开拓立项"</formula>
    </cfRule>
  </conditionalFormatting>
  <conditionalFormatting sqref="BC161">
    <cfRule type="cellIs" priority="9242" operator="equal">
      <formula>"M6售后质保"</formula>
    </cfRule>
    <cfRule type="cellIs" priority="10666" operator="equal">
      <formula>"M5安装验收"</formula>
    </cfRule>
    <cfRule type="cellIs" priority="12090" operator="equal">
      <formula>"M4装配调试"</formula>
    </cfRule>
    <cfRule type="cellIs" priority="13514" operator="equal">
      <formula>"M3生产准备"</formula>
    </cfRule>
    <cfRule type="cellIs" dxfId="4779" priority="14938" operator="equal">
      <formula>"M2设计验证"</formula>
    </cfRule>
    <cfRule type="cellIs" dxfId="4778" priority="16362" operator="equal">
      <formula>"M1开拓立项"</formula>
    </cfRule>
  </conditionalFormatting>
  <conditionalFormatting sqref="BZ161">
    <cfRule type="cellIs" priority="9241" operator="equal">
      <formula>"M6售后质保"</formula>
    </cfRule>
    <cfRule type="cellIs" priority="10665" operator="equal">
      <formula>"M5安装验收"</formula>
    </cfRule>
    <cfRule type="cellIs" priority="12089" operator="equal">
      <formula>"M4装配调试"</formula>
    </cfRule>
    <cfRule type="cellIs" priority="13513" operator="equal">
      <formula>"M3生产准备"</formula>
    </cfRule>
    <cfRule type="cellIs" dxfId="4777" priority="14937" operator="equal">
      <formula>"M2设计验证"</formula>
    </cfRule>
    <cfRule type="cellIs" dxfId="4776" priority="16361" operator="equal">
      <formula>"M1开拓立项"</formula>
    </cfRule>
  </conditionalFormatting>
  <conditionalFormatting sqref="CW161">
    <cfRule type="cellIs" priority="9240" operator="equal">
      <formula>"M6售后质保"</formula>
    </cfRule>
    <cfRule type="cellIs" priority="10664" operator="equal">
      <formula>"M5安装验收"</formula>
    </cfRule>
    <cfRule type="cellIs" priority="12088" operator="equal">
      <formula>"M4装配调试"</formula>
    </cfRule>
    <cfRule type="cellIs" priority="13512" operator="equal">
      <formula>"M3生产准备"</formula>
    </cfRule>
    <cfRule type="cellIs" dxfId="4775" priority="14936" operator="equal">
      <formula>"M2设计验证"</formula>
    </cfRule>
    <cfRule type="cellIs" dxfId="4774" priority="16360" operator="equal">
      <formula>"M1开拓立项"</formula>
    </cfRule>
  </conditionalFormatting>
  <conditionalFormatting sqref="DT161">
    <cfRule type="cellIs" priority="9239" operator="equal">
      <formula>"M6售后质保"</formula>
    </cfRule>
    <cfRule type="cellIs" priority="10663" operator="equal">
      <formula>"M5安装验收"</formula>
    </cfRule>
    <cfRule type="cellIs" priority="12087" operator="equal">
      <formula>"M4装配调试"</formula>
    </cfRule>
    <cfRule type="cellIs" priority="13511" operator="equal">
      <formula>"M3生产准备"</formula>
    </cfRule>
    <cfRule type="cellIs" dxfId="4773" priority="14935" operator="equal">
      <formula>"M2设计验证"</formula>
    </cfRule>
    <cfRule type="cellIs" dxfId="4772" priority="16359" operator="equal">
      <formula>"M1开拓立项"</formula>
    </cfRule>
  </conditionalFormatting>
  <conditionalFormatting sqref="EQ161">
    <cfRule type="cellIs" priority="9238" operator="equal">
      <formula>"M6售后质保"</formula>
    </cfRule>
    <cfRule type="cellIs" priority="10662" operator="equal">
      <formula>"M5安装验收"</formula>
    </cfRule>
    <cfRule type="cellIs" priority="12086" operator="equal">
      <formula>"M4装配调试"</formula>
    </cfRule>
    <cfRule type="cellIs" priority="13510" operator="equal">
      <formula>"M3生产准备"</formula>
    </cfRule>
    <cfRule type="cellIs" dxfId="4771" priority="14934" operator="equal">
      <formula>"M2设计验证"</formula>
    </cfRule>
    <cfRule type="cellIs" dxfId="4770" priority="16358" operator="equal">
      <formula>"M1开拓立项"</formula>
    </cfRule>
  </conditionalFormatting>
  <conditionalFormatting sqref="FN161">
    <cfRule type="cellIs" priority="9237" operator="equal">
      <formula>"M6售后质保"</formula>
    </cfRule>
    <cfRule type="cellIs" priority="10661" operator="equal">
      <formula>"M5安装验收"</formula>
    </cfRule>
    <cfRule type="cellIs" priority="12085" operator="equal">
      <formula>"M4装配调试"</formula>
    </cfRule>
    <cfRule type="cellIs" priority="13509" operator="equal">
      <formula>"M3生产准备"</formula>
    </cfRule>
    <cfRule type="cellIs" dxfId="4769" priority="14933" operator="equal">
      <formula>"M2设计验证"</formula>
    </cfRule>
    <cfRule type="cellIs" dxfId="4768" priority="16357" operator="equal">
      <formula>"M1开拓立项"</formula>
    </cfRule>
  </conditionalFormatting>
  <conditionalFormatting sqref="GK161">
    <cfRule type="cellIs" priority="9236" operator="equal">
      <formula>"M6售后质保"</formula>
    </cfRule>
    <cfRule type="cellIs" priority="10660" operator="equal">
      <formula>"M5安装验收"</formula>
    </cfRule>
    <cfRule type="cellIs" priority="12084" operator="equal">
      <formula>"M4装配调试"</formula>
    </cfRule>
    <cfRule type="cellIs" priority="13508" operator="equal">
      <formula>"M3生产准备"</formula>
    </cfRule>
    <cfRule type="cellIs" dxfId="4767" priority="14932" operator="equal">
      <formula>"M2设计验证"</formula>
    </cfRule>
    <cfRule type="cellIs" dxfId="4766" priority="16356" operator="equal">
      <formula>"M1开拓立项"</formula>
    </cfRule>
  </conditionalFormatting>
  <conditionalFormatting sqref="HH161">
    <cfRule type="cellIs" priority="9235" operator="equal">
      <formula>"M6售后质保"</formula>
    </cfRule>
    <cfRule type="cellIs" priority="10659" operator="equal">
      <formula>"M5安装验收"</formula>
    </cfRule>
    <cfRule type="cellIs" priority="12083" operator="equal">
      <formula>"M4装配调试"</formula>
    </cfRule>
    <cfRule type="cellIs" priority="13507" operator="equal">
      <formula>"M3生产准备"</formula>
    </cfRule>
    <cfRule type="cellIs" dxfId="4765" priority="14931" operator="equal">
      <formula>"M2设计验证"</formula>
    </cfRule>
    <cfRule type="cellIs" dxfId="4764" priority="16355" operator="equal">
      <formula>"M1开拓立项"</formula>
    </cfRule>
  </conditionalFormatting>
  <conditionalFormatting sqref="IE161">
    <cfRule type="cellIs" priority="9234" operator="equal">
      <formula>"M6售后质保"</formula>
    </cfRule>
    <cfRule type="cellIs" priority="10658" operator="equal">
      <formula>"M5安装验收"</formula>
    </cfRule>
    <cfRule type="cellIs" priority="12082" operator="equal">
      <formula>"M4装配调试"</formula>
    </cfRule>
    <cfRule type="cellIs" priority="13506" operator="equal">
      <formula>"M3生产准备"</formula>
    </cfRule>
    <cfRule type="cellIs" dxfId="4763" priority="14930" operator="equal">
      <formula>"M2设计验证"</formula>
    </cfRule>
    <cfRule type="cellIs" dxfId="4762" priority="16354" operator="equal">
      <formula>"M1开拓立项"</formula>
    </cfRule>
  </conditionalFormatting>
  <conditionalFormatting sqref="JB161">
    <cfRule type="cellIs" priority="9233" operator="equal">
      <formula>"M6售后质保"</formula>
    </cfRule>
    <cfRule type="cellIs" priority="10657" operator="equal">
      <formula>"M5安装验收"</formula>
    </cfRule>
    <cfRule type="cellIs" priority="12081" operator="equal">
      <formula>"M4装配调试"</formula>
    </cfRule>
    <cfRule type="cellIs" priority="13505" operator="equal">
      <formula>"M3生产准备"</formula>
    </cfRule>
    <cfRule type="cellIs" dxfId="4761" priority="14929" operator="equal">
      <formula>"M2设计验证"</formula>
    </cfRule>
    <cfRule type="cellIs" dxfId="4760" priority="16353" operator="equal">
      <formula>"M1开拓立项"</formula>
    </cfRule>
  </conditionalFormatting>
  <conditionalFormatting sqref="JY161">
    <cfRule type="cellIs" priority="9232" operator="equal">
      <formula>"M6售后质保"</formula>
    </cfRule>
    <cfRule type="cellIs" priority="10656" operator="equal">
      <formula>"M5安装验收"</formula>
    </cfRule>
    <cfRule type="cellIs" priority="12080" operator="equal">
      <formula>"M4装配调试"</formula>
    </cfRule>
    <cfRule type="cellIs" priority="13504" operator="equal">
      <formula>"M3生产准备"</formula>
    </cfRule>
    <cfRule type="cellIs" dxfId="4759" priority="14928" operator="equal">
      <formula>"M2设计验证"</formula>
    </cfRule>
    <cfRule type="cellIs" dxfId="4758" priority="16352" operator="equal">
      <formula>"M1开拓立项"</formula>
    </cfRule>
  </conditionalFormatting>
  <conditionalFormatting sqref="KV161">
    <cfRule type="cellIs" priority="9231" operator="equal">
      <formula>"M6售后质保"</formula>
    </cfRule>
    <cfRule type="cellIs" priority="10655" operator="equal">
      <formula>"M5安装验收"</formula>
    </cfRule>
    <cfRule type="cellIs" priority="12079" operator="equal">
      <formula>"M4装配调试"</formula>
    </cfRule>
    <cfRule type="cellIs" priority="13503" operator="equal">
      <formula>"M3生产准备"</formula>
    </cfRule>
    <cfRule type="cellIs" dxfId="4757" priority="14927" operator="equal">
      <formula>"M2设计验证"</formula>
    </cfRule>
    <cfRule type="cellIs" dxfId="4756" priority="16351" operator="equal">
      <formula>"M1开拓立项"</formula>
    </cfRule>
  </conditionalFormatting>
  <conditionalFormatting sqref="LS161">
    <cfRule type="cellIs" priority="9230" operator="equal">
      <formula>"M6售后质保"</formula>
    </cfRule>
    <cfRule type="cellIs" priority="10654" operator="equal">
      <formula>"M5安装验收"</formula>
    </cfRule>
    <cfRule type="cellIs" priority="12078" operator="equal">
      <formula>"M4装配调试"</formula>
    </cfRule>
    <cfRule type="cellIs" priority="13502" operator="equal">
      <formula>"M3生产准备"</formula>
    </cfRule>
    <cfRule type="cellIs" dxfId="4755" priority="14926" operator="equal">
      <formula>"M2设计验证"</formula>
    </cfRule>
    <cfRule type="cellIs" dxfId="4754" priority="16350" operator="equal">
      <formula>"M1开拓立项"</formula>
    </cfRule>
  </conditionalFormatting>
  <conditionalFormatting sqref="MP161">
    <cfRule type="cellIs" priority="9229" operator="equal">
      <formula>"M6售后质保"</formula>
    </cfRule>
    <cfRule type="cellIs" priority="10653" operator="equal">
      <formula>"M5安装验收"</formula>
    </cfRule>
    <cfRule type="cellIs" priority="12077" operator="equal">
      <formula>"M4装配调试"</formula>
    </cfRule>
    <cfRule type="cellIs" priority="13501" operator="equal">
      <formula>"M3生产准备"</formula>
    </cfRule>
    <cfRule type="cellIs" dxfId="4753" priority="14925" operator="equal">
      <formula>"M2设计验证"</formula>
    </cfRule>
    <cfRule type="cellIs" dxfId="4752" priority="16349" operator="equal">
      <formula>"M1开拓立项"</formula>
    </cfRule>
  </conditionalFormatting>
  <conditionalFormatting sqref="NM161">
    <cfRule type="cellIs" priority="9228" operator="equal">
      <formula>"M6售后质保"</formula>
    </cfRule>
    <cfRule type="cellIs" priority="10652" operator="equal">
      <formula>"M5安装验收"</formula>
    </cfRule>
    <cfRule type="cellIs" priority="12076" operator="equal">
      <formula>"M4装配调试"</formula>
    </cfRule>
    <cfRule type="cellIs" priority="13500" operator="equal">
      <formula>"M3生产准备"</formula>
    </cfRule>
    <cfRule type="cellIs" dxfId="4751" priority="14924" operator="equal">
      <formula>"M2设计验证"</formula>
    </cfRule>
    <cfRule type="cellIs" dxfId="4750" priority="16348" operator="equal">
      <formula>"M1开拓立项"</formula>
    </cfRule>
  </conditionalFormatting>
  <conditionalFormatting sqref="OJ161">
    <cfRule type="cellIs" priority="9227" operator="equal">
      <formula>"M6售后质保"</formula>
    </cfRule>
    <cfRule type="cellIs" priority="10651" operator="equal">
      <formula>"M5安装验收"</formula>
    </cfRule>
    <cfRule type="cellIs" priority="12075" operator="equal">
      <formula>"M4装配调试"</formula>
    </cfRule>
    <cfRule type="cellIs" priority="13499" operator="equal">
      <formula>"M3生产准备"</formula>
    </cfRule>
    <cfRule type="cellIs" dxfId="4749" priority="14923" operator="equal">
      <formula>"M2设计验证"</formula>
    </cfRule>
    <cfRule type="cellIs" dxfId="4748" priority="16347" operator="equal">
      <formula>"M1开拓立项"</formula>
    </cfRule>
  </conditionalFormatting>
  <conditionalFormatting sqref="PG161">
    <cfRule type="cellIs" priority="9226" operator="equal">
      <formula>"M6售后质保"</formula>
    </cfRule>
    <cfRule type="cellIs" priority="10650" operator="equal">
      <formula>"M5安装验收"</formula>
    </cfRule>
    <cfRule type="cellIs" priority="12074" operator="equal">
      <formula>"M4装配调试"</formula>
    </cfRule>
    <cfRule type="cellIs" priority="13498" operator="equal">
      <formula>"M3生产准备"</formula>
    </cfRule>
    <cfRule type="cellIs" dxfId="4747" priority="14922" operator="equal">
      <formula>"M2设计验证"</formula>
    </cfRule>
    <cfRule type="cellIs" dxfId="4746" priority="16346" operator="equal">
      <formula>"M1开拓立项"</formula>
    </cfRule>
  </conditionalFormatting>
  <conditionalFormatting sqref="QD161">
    <cfRule type="cellIs" priority="9225" operator="equal">
      <formula>"M6售后质保"</formula>
    </cfRule>
    <cfRule type="cellIs" priority="10649" operator="equal">
      <formula>"M5安装验收"</formula>
    </cfRule>
    <cfRule type="cellIs" priority="12073" operator="equal">
      <formula>"M4装配调试"</formula>
    </cfRule>
    <cfRule type="cellIs" priority="13497" operator="equal">
      <formula>"M3生产准备"</formula>
    </cfRule>
    <cfRule type="cellIs" dxfId="4745" priority="14921" operator="equal">
      <formula>"M2设计验证"</formula>
    </cfRule>
    <cfRule type="cellIs" dxfId="4744" priority="16345" operator="equal">
      <formula>"M1开拓立项"</formula>
    </cfRule>
  </conditionalFormatting>
  <conditionalFormatting sqref="RA161">
    <cfRule type="cellIs" priority="9224" operator="equal">
      <formula>"M6售后质保"</formula>
    </cfRule>
    <cfRule type="cellIs" priority="10648" operator="equal">
      <formula>"M5安装验收"</formula>
    </cfRule>
    <cfRule type="cellIs" priority="12072" operator="equal">
      <formula>"M4装配调试"</formula>
    </cfRule>
    <cfRule type="cellIs" priority="13496" operator="equal">
      <formula>"M3生产准备"</formula>
    </cfRule>
    <cfRule type="cellIs" dxfId="4743" priority="14920" operator="equal">
      <formula>"M2设计验证"</formula>
    </cfRule>
    <cfRule type="cellIs" dxfId="4742" priority="16344" operator="equal">
      <formula>"M1开拓立项"</formula>
    </cfRule>
  </conditionalFormatting>
  <conditionalFormatting sqref="RX161">
    <cfRule type="cellIs" priority="9223" operator="equal">
      <formula>"M6售后质保"</formula>
    </cfRule>
    <cfRule type="cellIs" priority="10647" operator="equal">
      <formula>"M5安装验收"</formula>
    </cfRule>
    <cfRule type="cellIs" priority="12071" operator="equal">
      <formula>"M4装配调试"</formula>
    </cfRule>
    <cfRule type="cellIs" priority="13495" operator="equal">
      <formula>"M3生产准备"</formula>
    </cfRule>
    <cfRule type="cellIs" dxfId="4741" priority="14919" operator="equal">
      <formula>"M2设计验证"</formula>
    </cfRule>
    <cfRule type="cellIs" dxfId="4740" priority="16343" operator="equal">
      <formula>"M1开拓立项"</formula>
    </cfRule>
  </conditionalFormatting>
  <conditionalFormatting sqref="SU161">
    <cfRule type="cellIs" priority="9222" operator="equal">
      <formula>"M6售后质保"</formula>
    </cfRule>
    <cfRule type="cellIs" priority="10646" operator="equal">
      <formula>"M5安装验收"</formula>
    </cfRule>
    <cfRule type="cellIs" priority="12070" operator="equal">
      <formula>"M4装配调试"</formula>
    </cfRule>
    <cfRule type="cellIs" priority="13494" operator="equal">
      <formula>"M3生产准备"</formula>
    </cfRule>
    <cfRule type="cellIs" dxfId="4739" priority="14918" operator="equal">
      <formula>"M2设计验证"</formula>
    </cfRule>
    <cfRule type="cellIs" dxfId="4738" priority="16342" operator="equal">
      <formula>"M1开拓立项"</formula>
    </cfRule>
  </conditionalFormatting>
  <conditionalFormatting sqref="TR161">
    <cfRule type="cellIs" priority="9221" operator="equal">
      <formula>"M6售后质保"</formula>
    </cfRule>
    <cfRule type="cellIs" priority="10645" operator="equal">
      <formula>"M5安装验收"</formula>
    </cfRule>
    <cfRule type="cellIs" priority="12069" operator="equal">
      <formula>"M4装配调试"</formula>
    </cfRule>
    <cfRule type="cellIs" priority="13493" operator="equal">
      <formula>"M3生产准备"</formula>
    </cfRule>
    <cfRule type="cellIs" dxfId="4737" priority="14917" operator="equal">
      <formula>"M2设计验证"</formula>
    </cfRule>
    <cfRule type="cellIs" dxfId="4736" priority="16341" operator="equal">
      <formula>"M1开拓立项"</formula>
    </cfRule>
  </conditionalFormatting>
  <conditionalFormatting sqref="UO161">
    <cfRule type="cellIs" priority="9220" operator="equal">
      <formula>"M6售后质保"</formula>
    </cfRule>
    <cfRule type="cellIs" priority="10644" operator="equal">
      <formula>"M5安装验收"</formula>
    </cfRule>
    <cfRule type="cellIs" priority="12068" operator="equal">
      <formula>"M4装配调试"</formula>
    </cfRule>
    <cfRule type="cellIs" priority="13492" operator="equal">
      <formula>"M3生产准备"</formula>
    </cfRule>
    <cfRule type="cellIs" dxfId="4735" priority="14916" operator="equal">
      <formula>"M2设计验证"</formula>
    </cfRule>
    <cfRule type="cellIs" dxfId="4734" priority="16340" operator="equal">
      <formula>"M1开拓立项"</formula>
    </cfRule>
  </conditionalFormatting>
  <conditionalFormatting sqref="VL161">
    <cfRule type="cellIs" priority="9219" operator="equal">
      <formula>"M6售后质保"</formula>
    </cfRule>
    <cfRule type="cellIs" priority="10643" operator="equal">
      <formula>"M5安装验收"</formula>
    </cfRule>
    <cfRule type="cellIs" priority="12067" operator="equal">
      <formula>"M4装配调试"</formula>
    </cfRule>
    <cfRule type="cellIs" priority="13491" operator="equal">
      <formula>"M3生产准备"</formula>
    </cfRule>
    <cfRule type="cellIs" dxfId="4733" priority="14915" operator="equal">
      <formula>"M2设计验证"</formula>
    </cfRule>
    <cfRule type="cellIs" dxfId="4732" priority="16339" operator="equal">
      <formula>"M1开拓立项"</formula>
    </cfRule>
  </conditionalFormatting>
  <conditionalFormatting sqref="WI161">
    <cfRule type="cellIs" priority="9218" operator="equal">
      <formula>"M6售后质保"</formula>
    </cfRule>
    <cfRule type="cellIs" priority="10642" operator="equal">
      <formula>"M5安装验收"</formula>
    </cfRule>
    <cfRule type="cellIs" priority="12066" operator="equal">
      <formula>"M4装配调试"</formula>
    </cfRule>
    <cfRule type="cellIs" priority="13490" operator="equal">
      <formula>"M3生产准备"</formula>
    </cfRule>
    <cfRule type="cellIs" dxfId="4731" priority="14914" operator="equal">
      <formula>"M2设计验证"</formula>
    </cfRule>
    <cfRule type="cellIs" dxfId="4730" priority="16338" operator="equal">
      <formula>"M1开拓立项"</formula>
    </cfRule>
  </conditionalFormatting>
  <conditionalFormatting sqref="XF161">
    <cfRule type="cellIs" priority="9217" operator="equal">
      <formula>"M6售后质保"</formula>
    </cfRule>
    <cfRule type="cellIs" priority="10641" operator="equal">
      <formula>"M5安装验收"</formula>
    </cfRule>
    <cfRule type="cellIs" priority="12065" operator="equal">
      <formula>"M4装配调试"</formula>
    </cfRule>
    <cfRule type="cellIs" priority="13489" operator="equal">
      <formula>"M3生产准备"</formula>
    </cfRule>
    <cfRule type="cellIs" dxfId="4729" priority="14913" operator="equal">
      <formula>"M2设计验证"</formula>
    </cfRule>
    <cfRule type="cellIs" dxfId="4728" priority="16337" operator="equal">
      <formula>"M1开拓立项"</formula>
    </cfRule>
  </conditionalFormatting>
  <conditionalFormatting sqref="YC161">
    <cfRule type="cellIs" priority="9216" operator="equal">
      <formula>"M6售后质保"</formula>
    </cfRule>
    <cfRule type="cellIs" priority="10640" operator="equal">
      <formula>"M5安装验收"</formula>
    </cfRule>
    <cfRule type="cellIs" priority="12064" operator="equal">
      <formula>"M4装配调试"</formula>
    </cfRule>
    <cfRule type="cellIs" priority="13488" operator="equal">
      <formula>"M3生产准备"</formula>
    </cfRule>
    <cfRule type="cellIs" dxfId="4727" priority="14912" operator="equal">
      <formula>"M2设计验证"</formula>
    </cfRule>
    <cfRule type="cellIs" dxfId="4726" priority="16336" operator="equal">
      <formula>"M1开拓立项"</formula>
    </cfRule>
  </conditionalFormatting>
  <conditionalFormatting sqref="YZ161">
    <cfRule type="cellIs" priority="9215" operator="equal">
      <formula>"M6售后质保"</formula>
    </cfRule>
    <cfRule type="cellIs" priority="10639" operator="equal">
      <formula>"M5安装验收"</formula>
    </cfRule>
    <cfRule type="cellIs" priority="12063" operator="equal">
      <formula>"M4装配调试"</formula>
    </cfRule>
    <cfRule type="cellIs" priority="13487" operator="equal">
      <formula>"M3生产准备"</formula>
    </cfRule>
    <cfRule type="cellIs" dxfId="4725" priority="14911" operator="equal">
      <formula>"M2设计验证"</formula>
    </cfRule>
    <cfRule type="cellIs" dxfId="4724" priority="16335" operator="equal">
      <formula>"M1开拓立项"</formula>
    </cfRule>
  </conditionalFormatting>
  <conditionalFormatting sqref="ZW161">
    <cfRule type="cellIs" priority="9214" operator="equal">
      <formula>"M6售后质保"</formula>
    </cfRule>
    <cfRule type="cellIs" priority="10638" operator="equal">
      <formula>"M5安装验收"</formula>
    </cfRule>
    <cfRule type="cellIs" priority="12062" operator="equal">
      <formula>"M4装配调试"</formula>
    </cfRule>
    <cfRule type="cellIs" priority="13486" operator="equal">
      <formula>"M3生产准备"</formula>
    </cfRule>
    <cfRule type="cellIs" dxfId="4723" priority="14910" operator="equal">
      <formula>"M2设计验证"</formula>
    </cfRule>
    <cfRule type="cellIs" dxfId="4722" priority="16334" operator="equal">
      <formula>"M1开拓立项"</formula>
    </cfRule>
  </conditionalFormatting>
  <conditionalFormatting sqref="AAT161">
    <cfRule type="cellIs" priority="9213" operator="equal">
      <formula>"M6售后质保"</formula>
    </cfRule>
    <cfRule type="cellIs" priority="10637" operator="equal">
      <formula>"M5安装验收"</formula>
    </cfRule>
    <cfRule type="cellIs" priority="12061" operator="equal">
      <formula>"M4装配调试"</formula>
    </cfRule>
    <cfRule type="cellIs" priority="13485" operator="equal">
      <formula>"M3生产准备"</formula>
    </cfRule>
    <cfRule type="cellIs" dxfId="4721" priority="14909" operator="equal">
      <formula>"M2设计验证"</formula>
    </cfRule>
    <cfRule type="cellIs" dxfId="4720" priority="16333" operator="equal">
      <formula>"M1开拓立项"</formula>
    </cfRule>
  </conditionalFormatting>
  <conditionalFormatting sqref="ABQ161">
    <cfRule type="cellIs" priority="9212" operator="equal">
      <formula>"M6售后质保"</formula>
    </cfRule>
    <cfRule type="cellIs" priority="10636" operator="equal">
      <formula>"M5安装验收"</formula>
    </cfRule>
    <cfRule type="cellIs" priority="12060" operator="equal">
      <formula>"M4装配调试"</formula>
    </cfRule>
    <cfRule type="cellIs" priority="13484" operator="equal">
      <formula>"M3生产准备"</formula>
    </cfRule>
    <cfRule type="cellIs" dxfId="4719" priority="14908" operator="equal">
      <formula>"M2设计验证"</formula>
    </cfRule>
    <cfRule type="cellIs" dxfId="4718" priority="16332" operator="equal">
      <formula>"M1开拓立项"</formula>
    </cfRule>
  </conditionalFormatting>
  <conditionalFormatting sqref="ACN161">
    <cfRule type="cellIs" priority="9211" operator="equal">
      <formula>"M6售后质保"</formula>
    </cfRule>
    <cfRule type="cellIs" priority="10635" operator="equal">
      <formula>"M5安装验收"</formula>
    </cfRule>
    <cfRule type="cellIs" priority="12059" operator="equal">
      <formula>"M4装配调试"</formula>
    </cfRule>
    <cfRule type="cellIs" priority="13483" operator="equal">
      <formula>"M3生产准备"</formula>
    </cfRule>
    <cfRule type="cellIs" dxfId="4717" priority="14907" operator="equal">
      <formula>"M2设计验证"</formula>
    </cfRule>
    <cfRule type="cellIs" dxfId="4716" priority="16331" operator="equal">
      <formula>"M1开拓立项"</formula>
    </cfRule>
  </conditionalFormatting>
  <conditionalFormatting sqref="ADK161">
    <cfRule type="cellIs" priority="9210" operator="equal">
      <formula>"M6售后质保"</formula>
    </cfRule>
    <cfRule type="cellIs" priority="10634" operator="equal">
      <formula>"M5安装验收"</formula>
    </cfRule>
    <cfRule type="cellIs" priority="12058" operator="equal">
      <formula>"M4装配调试"</formula>
    </cfRule>
    <cfRule type="cellIs" priority="13482" operator="equal">
      <formula>"M3生产准备"</formula>
    </cfRule>
    <cfRule type="cellIs" dxfId="4715" priority="14906" operator="equal">
      <formula>"M2设计验证"</formula>
    </cfRule>
    <cfRule type="cellIs" dxfId="4714" priority="16330" operator="equal">
      <formula>"M1开拓立项"</formula>
    </cfRule>
  </conditionalFormatting>
  <conditionalFormatting sqref="AEH161">
    <cfRule type="cellIs" priority="9209" operator="equal">
      <formula>"M6售后质保"</formula>
    </cfRule>
    <cfRule type="cellIs" priority="10633" operator="equal">
      <formula>"M5安装验收"</formula>
    </cfRule>
    <cfRule type="cellIs" priority="12057" operator="equal">
      <formula>"M4装配调试"</formula>
    </cfRule>
    <cfRule type="cellIs" priority="13481" operator="equal">
      <formula>"M3生产准备"</formula>
    </cfRule>
    <cfRule type="cellIs" dxfId="4713" priority="14905" operator="equal">
      <formula>"M2设计验证"</formula>
    </cfRule>
    <cfRule type="cellIs" dxfId="4712" priority="16329" operator="equal">
      <formula>"M1开拓立项"</formula>
    </cfRule>
  </conditionalFormatting>
  <conditionalFormatting sqref="AFE161">
    <cfRule type="cellIs" priority="9208" operator="equal">
      <formula>"M6售后质保"</formula>
    </cfRule>
    <cfRule type="cellIs" priority="10632" operator="equal">
      <formula>"M5安装验收"</formula>
    </cfRule>
    <cfRule type="cellIs" priority="12056" operator="equal">
      <formula>"M4装配调试"</formula>
    </cfRule>
    <cfRule type="cellIs" priority="13480" operator="equal">
      <formula>"M3生产准备"</formula>
    </cfRule>
    <cfRule type="cellIs" dxfId="4711" priority="14904" operator="equal">
      <formula>"M2设计验证"</formula>
    </cfRule>
    <cfRule type="cellIs" dxfId="4710" priority="16328" operator="equal">
      <formula>"M1开拓立项"</formula>
    </cfRule>
  </conditionalFormatting>
  <conditionalFormatting sqref="AGB161">
    <cfRule type="cellIs" priority="9207" operator="equal">
      <formula>"M6售后质保"</formula>
    </cfRule>
    <cfRule type="cellIs" priority="10631" operator="equal">
      <formula>"M5安装验收"</formula>
    </cfRule>
    <cfRule type="cellIs" priority="12055" operator="equal">
      <formula>"M4装配调试"</formula>
    </cfRule>
    <cfRule type="cellIs" priority="13479" operator="equal">
      <formula>"M3生产准备"</formula>
    </cfRule>
    <cfRule type="cellIs" dxfId="4709" priority="14903" operator="equal">
      <formula>"M2设计验证"</formula>
    </cfRule>
    <cfRule type="cellIs" dxfId="4708" priority="16327" operator="equal">
      <formula>"M1开拓立项"</formula>
    </cfRule>
  </conditionalFormatting>
  <conditionalFormatting sqref="AGY161">
    <cfRule type="cellIs" priority="9206" operator="equal">
      <formula>"M6售后质保"</formula>
    </cfRule>
    <cfRule type="cellIs" priority="10630" operator="equal">
      <formula>"M5安装验收"</formula>
    </cfRule>
    <cfRule type="cellIs" priority="12054" operator="equal">
      <formula>"M4装配调试"</formula>
    </cfRule>
    <cfRule type="cellIs" priority="13478" operator="equal">
      <formula>"M3生产准备"</formula>
    </cfRule>
    <cfRule type="cellIs" dxfId="4707" priority="14902" operator="equal">
      <formula>"M2设计验证"</formula>
    </cfRule>
    <cfRule type="cellIs" dxfId="4706" priority="16326" operator="equal">
      <formula>"M1开拓立项"</formula>
    </cfRule>
  </conditionalFormatting>
  <conditionalFormatting sqref="AHV161">
    <cfRule type="cellIs" priority="9205" operator="equal">
      <formula>"M6售后质保"</formula>
    </cfRule>
    <cfRule type="cellIs" priority="10629" operator="equal">
      <formula>"M5安装验收"</formula>
    </cfRule>
    <cfRule type="cellIs" priority="12053" operator="equal">
      <formula>"M4装配调试"</formula>
    </cfRule>
    <cfRule type="cellIs" priority="13477" operator="equal">
      <formula>"M3生产准备"</formula>
    </cfRule>
    <cfRule type="cellIs" dxfId="4705" priority="14901" operator="equal">
      <formula>"M2设计验证"</formula>
    </cfRule>
    <cfRule type="cellIs" dxfId="4704" priority="16325" operator="equal">
      <formula>"M1开拓立项"</formula>
    </cfRule>
  </conditionalFormatting>
  <conditionalFormatting sqref="AIS161">
    <cfRule type="cellIs" priority="9204" operator="equal">
      <formula>"M6售后质保"</formula>
    </cfRule>
    <cfRule type="cellIs" priority="10628" operator="equal">
      <formula>"M5安装验收"</formula>
    </cfRule>
    <cfRule type="cellIs" priority="12052" operator="equal">
      <formula>"M4装配调试"</formula>
    </cfRule>
    <cfRule type="cellIs" priority="13476" operator="equal">
      <formula>"M3生产准备"</formula>
    </cfRule>
    <cfRule type="cellIs" dxfId="4703" priority="14900" operator="equal">
      <formula>"M2设计验证"</formula>
    </cfRule>
    <cfRule type="cellIs" dxfId="4702" priority="16324" operator="equal">
      <formula>"M1开拓立项"</formula>
    </cfRule>
  </conditionalFormatting>
  <conditionalFormatting sqref="AJP161">
    <cfRule type="cellIs" priority="9203" operator="equal">
      <formula>"M6售后质保"</formula>
    </cfRule>
    <cfRule type="cellIs" priority="10627" operator="equal">
      <formula>"M5安装验收"</formula>
    </cfRule>
    <cfRule type="cellIs" priority="12051" operator="equal">
      <formula>"M4装配调试"</formula>
    </cfRule>
    <cfRule type="cellIs" priority="13475" operator="equal">
      <formula>"M3生产准备"</formula>
    </cfRule>
    <cfRule type="cellIs" dxfId="4701" priority="14899" operator="equal">
      <formula>"M2设计验证"</formula>
    </cfRule>
    <cfRule type="cellIs" dxfId="4700" priority="16323" operator="equal">
      <formula>"M1开拓立项"</formula>
    </cfRule>
  </conditionalFormatting>
  <conditionalFormatting sqref="AKM161">
    <cfRule type="cellIs" priority="9202" operator="equal">
      <formula>"M6售后质保"</formula>
    </cfRule>
    <cfRule type="cellIs" priority="10626" operator="equal">
      <formula>"M5安装验收"</formula>
    </cfRule>
    <cfRule type="cellIs" priority="12050" operator="equal">
      <formula>"M4装配调试"</formula>
    </cfRule>
    <cfRule type="cellIs" priority="13474" operator="equal">
      <formula>"M3生产准备"</formula>
    </cfRule>
    <cfRule type="cellIs" dxfId="4699" priority="14898" operator="equal">
      <formula>"M2设计验证"</formula>
    </cfRule>
    <cfRule type="cellIs" dxfId="4698" priority="16322" operator="equal">
      <formula>"M1开拓立项"</formula>
    </cfRule>
  </conditionalFormatting>
  <conditionalFormatting sqref="ALJ161">
    <cfRule type="cellIs" priority="9201" operator="equal">
      <formula>"M6售后质保"</formula>
    </cfRule>
    <cfRule type="cellIs" priority="10625" operator="equal">
      <formula>"M5安装验收"</formula>
    </cfRule>
    <cfRule type="cellIs" priority="12049" operator="equal">
      <formula>"M4装配调试"</formula>
    </cfRule>
    <cfRule type="cellIs" priority="13473" operator="equal">
      <formula>"M3生产准备"</formula>
    </cfRule>
    <cfRule type="cellIs" dxfId="4697" priority="14897" operator="equal">
      <formula>"M2设计验证"</formula>
    </cfRule>
    <cfRule type="cellIs" dxfId="4696" priority="16321" operator="equal">
      <formula>"M1开拓立项"</formula>
    </cfRule>
  </conditionalFormatting>
  <conditionalFormatting sqref="AMG161">
    <cfRule type="cellIs" priority="9200" operator="equal">
      <formula>"M6售后质保"</formula>
    </cfRule>
    <cfRule type="cellIs" priority="10624" operator="equal">
      <formula>"M5安装验收"</formula>
    </cfRule>
    <cfRule type="cellIs" priority="12048" operator="equal">
      <formula>"M4装配调试"</formula>
    </cfRule>
    <cfRule type="cellIs" priority="13472" operator="equal">
      <formula>"M3生产准备"</formula>
    </cfRule>
    <cfRule type="cellIs" dxfId="4695" priority="14896" operator="equal">
      <formula>"M2设计验证"</formula>
    </cfRule>
    <cfRule type="cellIs" dxfId="4694" priority="16320" operator="equal">
      <formula>"M1开拓立项"</formula>
    </cfRule>
  </conditionalFormatting>
  <conditionalFormatting sqref="AND161">
    <cfRule type="cellIs" priority="9199" operator="equal">
      <formula>"M6售后质保"</formula>
    </cfRule>
    <cfRule type="cellIs" priority="10623" operator="equal">
      <formula>"M5安装验收"</formula>
    </cfRule>
    <cfRule type="cellIs" priority="12047" operator="equal">
      <formula>"M4装配调试"</formula>
    </cfRule>
    <cfRule type="cellIs" priority="13471" operator="equal">
      <formula>"M3生产准备"</formula>
    </cfRule>
    <cfRule type="cellIs" dxfId="4693" priority="14895" operator="equal">
      <formula>"M2设计验证"</formula>
    </cfRule>
    <cfRule type="cellIs" dxfId="4692" priority="16319" operator="equal">
      <formula>"M1开拓立项"</formula>
    </cfRule>
  </conditionalFormatting>
  <conditionalFormatting sqref="AOA161">
    <cfRule type="cellIs" priority="9198" operator="equal">
      <formula>"M6售后质保"</formula>
    </cfRule>
    <cfRule type="cellIs" priority="10622" operator="equal">
      <formula>"M5安装验收"</formula>
    </cfRule>
    <cfRule type="cellIs" priority="12046" operator="equal">
      <formula>"M4装配调试"</formula>
    </cfRule>
    <cfRule type="cellIs" priority="13470" operator="equal">
      <formula>"M3生产准备"</formula>
    </cfRule>
    <cfRule type="cellIs" dxfId="4691" priority="14894" operator="equal">
      <formula>"M2设计验证"</formula>
    </cfRule>
    <cfRule type="cellIs" dxfId="4690" priority="16318" operator="equal">
      <formula>"M1开拓立项"</formula>
    </cfRule>
  </conditionalFormatting>
  <conditionalFormatting sqref="AOX161">
    <cfRule type="cellIs" priority="9197" operator="equal">
      <formula>"M6售后质保"</formula>
    </cfRule>
    <cfRule type="cellIs" priority="10621" operator="equal">
      <formula>"M5安装验收"</formula>
    </cfRule>
    <cfRule type="cellIs" priority="12045" operator="equal">
      <formula>"M4装配调试"</formula>
    </cfRule>
    <cfRule type="cellIs" priority="13469" operator="equal">
      <formula>"M3生产准备"</formula>
    </cfRule>
    <cfRule type="cellIs" dxfId="4689" priority="14893" operator="equal">
      <formula>"M2设计验证"</formula>
    </cfRule>
    <cfRule type="cellIs" dxfId="4688" priority="16317" operator="equal">
      <formula>"M1开拓立项"</formula>
    </cfRule>
  </conditionalFormatting>
  <conditionalFormatting sqref="APU161">
    <cfRule type="cellIs" priority="9196" operator="equal">
      <formula>"M6售后质保"</formula>
    </cfRule>
    <cfRule type="cellIs" priority="10620" operator="equal">
      <formula>"M5安装验收"</formula>
    </cfRule>
    <cfRule type="cellIs" priority="12044" operator="equal">
      <formula>"M4装配调试"</formula>
    </cfRule>
    <cfRule type="cellIs" priority="13468" operator="equal">
      <formula>"M3生产准备"</formula>
    </cfRule>
    <cfRule type="cellIs" dxfId="4687" priority="14892" operator="equal">
      <formula>"M2设计验证"</formula>
    </cfRule>
    <cfRule type="cellIs" dxfId="4686" priority="16316" operator="equal">
      <formula>"M1开拓立项"</formula>
    </cfRule>
  </conditionalFormatting>
  <conditionalFormatting sqref="AQR161">
    <cfRule type="cellIs" priority="9195" operator="equal">
      <formula>"M6售后质保"</formula>
    </cfRule>
    <cfRule type="cellIs" priority="10619" operator="equal">
      <formula>"M5安装验收"</formula>
    </cfRule>
    <cfRule type="cellIs" priority="12043" operator="equal">
      <formula>"M4装配调试"</formula>
    </cfRule>
    <cfRule type="cellIs" priority="13467" operator="equal">
      <formula>"M3生产准备"</formula>
    </cfRule>
    <cfRule type="cellIs" dxfId="4685" priority="14891" operator="equal">
      <formula>"M2设计验证"</formula>
    </cfRule>
    <cfRule type="cellIs" dxfId="4684" priority="16315" operator="equal">
      <formula>"M1开拓立项"</formula>
    </cfRule>
  </conditionalFormatting>
  <conditionalFormatting sqref="ARO161">
    <cfRule type="cellIs" priority="9194" operator="equal">
      <formula>"M6售后质保"</formula>
    </cfRule>
    <cfRule type="cellIs" priority="10618" operator="equal">
      <formula>"M5安装验收"</formula>
    </cfRule>
    <cfRule type="cellIs" priority="12042" operator="equal">
      <formula>"M4装配调试"</formula>
    </cfRule>
    <cfRule type="cellIs" priority="13466" operator="equal">
      <formula>"M3生产准备"</formula>
    </cfRule>
    <cfRule type="cellIs" dxfId="4683" priority="14890" operator="equal">
      <formula>"M2设计验证"</formula>
    </cfRule>
    <cfRule type="cellIs" dxfId="4682" priority="16314" operator="equal">
      <formula>"M1开拓立项"</formula>
    </cfRule>
  </conditionalFormatting>
  <conditionalFormatting sqref="ASL161">
    <cfRule type="cellIs" priority="9193" operator="equal">
      <formula>"M6售后质保"</formula>
    </cfRule>
    <cfRule type="cellIs" priority="10617" operator="equal">
      <formula>"M5安装验收"</formula>
    </cfRule>
    <cfRule type="cellIs" priority="12041" operator="equal">
      <formula>"M4装配调试"</formula>
    </cfRule>
    <cfRule type="cellIs" priority="13465" operator="equal">
      <formula>"M3生产准备"</formula>
    </cfRule>
    <cfRule type="cellIs" dxfId="4681" priority="14889" operator="equal">
      <formula>"M2设计验证"</formula>
    </cfRule>
    <cfRule type="cellIs" dxfId="4680" priority="16313" operator="equal">
      <formula>"M1开拓立项"</formula>
    </cfRule>
  </conditionalFormatting>
  <conditionalFormatting sqref="ATI161">
    <cfRule type="cellIs" priority="9192" operator="equal">
      <formula>"M6售后质保"</formula>
    </cfRule>
    <cfRule type="cellIs" priority="10616" operator="equal">
      <formula>"M5安装验收"</formula>
    </cfRule>
    <cfRule type="cellIs" priority="12040" operator="equal">
      <formula>"M4装配调试"</formula>
    </cfRule>
    <cfRule type="cellIs" priority="13464" operator="equal">
      <formula>"M3生产准备"</formula>
    </cfRule>
    <cfRule type="cellIs" dxfId="4679" priority="14888" operator="equal">
      <formula>"M2设计验证"</formula>
    </cfRule>
    <cfRule type="cellIs" dxfId="4678" priority="16312" operator="equal">
      <formula>"M1开拓立项"</formula>
    </cfRule>
  </conditionalFormatting>
  <conditionalFormatting sqref="AUF161">
    <cfRule type="cellIs" priority="9191" operator="equal">
      <formula>"M6售后质保"</formula>
    </cfRule>
    <cfRule type="cellIs" priority="10615" operator="equal">
      <formula>"M5安装验收"</formula>
    </cfRule>
    <cfRule type="cellIs" priority="12039" operator="equal">
      <formula>"M4装配调试"</formula>
    </cfRule>
    <cfRule type="cellIs" priority="13463" operator="equal">
      <formula>"M3生产准备"</formula>
    </cfRule>
    <cfRule type="cellIs" dxfId="4677" priority="14887" operator="equal">
      <formula>"M2设计验证"</formula>
    </cfRule>
    <cfRule type="cellIs" dxfId="4676" priority="16311" operator="equal">
      <formula>"M1开拓立项"</formula>
    </cfRule>
  </conditionalFormatting>
  <conditionalFormatting sqref="AVC161">
    <cfRule type="cellIs" priority="9190" operator="equal">
      <formula>"M6售后质保"</formula>
    </cfRule>
    <cfRule type="cellIs" priority="10614" operator="equal">
      <formula>"M5安装验收"</formula>
    </cfRule>
    <cfRule type="cellIs" priority="12038" operator="equal">
      <formula>"M4装配调试"</formula>
    </cfRule>
    <cfRule type="cellIs" priority="13462" operator="equal">
      <formula>"M3生产准备"</formula>
    </cfRule>
    <cfRule type="cellIs" dxfId="4675" priority="14886" operator="equal">
      <formula>"M2设计验证"</formula>
    </cfRule>
    <cfRule type="cellIs" dxfId="4674" priority="16310" operator="equal">
      <formula>"M1开拓立项"</formula>
    </cfRule>
  </conditionalFormatting>
  <conditionalFormatting sqref="AVZ161">
    <cfRule type="cellIs" priority="9189" operator="equal">
      <formula>"M6售后质保"</formula>
    </cfRule>
    <cfRule type="cellIs" priority="10613" operator="equal">
      <formula>"M5安装验收"</formula>
    </cfRule>
    <cfRule type="cellIs" priority="12037" operator="equal">
      <formula>"M4装配调试"</formula>
    </cfRule>
    <cfRule type="cellIs" priority="13461" operator="equal">
      <formula>"M3生产准备"</formula>
    </cfRule>
    <cfRule type="cellIs" dxfId="4673" priority="14885" operator="equal">
      <formula>"M2设计验证"</formula>
    </cfRule>
    <cfRule type="cellIs" dxfId="4672" priority="16309" operator="equal">
      <formula>"M1开拓立项"</formula>
    </cfRule>
  </conditionalFormatting>
  <conditionalFormatting sqref="AWW161">
    <cfRule type="cellIs" priority="9188" operator="equal">
      <formula>"M6售后质保"</formula>
    </cfRule>
    <cfRule type="cellIs" priority="10612" operator="equal">
      <formula>"M5安装验收"</formula>
    </cfRule>
    <cfRule type="cellIs" priority="12036" operator="equal">
      <formula>"M4装配调试"</formula>
    </cfRule>
    <cfRule type="cellIs" priority="13460" operator="equal">
      <formula>"M3生产准备"</formula>
    </cfRule>
    <cfRule type="cellIs" dxfId="4671" priority="14884" operator="equal">
      <formula>"M2设计验证"</formula>
    </cfRule>
    <cfRule type="cellIs" dxfId="4670" priority="16308" operator="equal">
      <formula>"M1开拓立项"</formula>
    </cfRule>
  </conditionalFormatting>
  <conditionalFormatting sqref="AXT161">
    <cfRule type="cellIs" priority="9187" operator="equal">
      <formula>"M6售后质保"</formula>
    </cfRule>
    <cfRule type="cellIs" priority="10611" operator="equal">
      <formula>"M5安装验收"</formula>
    </cfRule>
    <cfRule type="cellIs" priority="12035" operator="equal">
      <formula>"M4装配调试"</formula>
    </cfRule>
    <cfRule type="cellIs" priority="13459" operator="equal">
      <formula>"M3生产准备"</formula>
    </cfRule>
    <cfRule type="cellIs" dxfId="4669" priority="14883" operator="equal">
      <formula>"M2设计验证"</formula>
    </cfRule>
    <cfRule type="cellIs" dxfId="4668" priority="16307" operator="equal">
      <formula>"M1开拓立项"</formula>
    </cfRule>
  </conditionalFormatting>
  <conditionalFormatting sqref="AYQ161">
    <cfRule type="cellIs" priority="9186" operator="equal">
      <formula>"M6售后质保"</formula>
    </cfRule>
    <cfRule type="cellIs" priority="10610" operator="equal">
      <formula>"M5安装验收"</formula>
    </cfRule>
    <cfRule type="cellIs" priority="12034" operator="equal">
      <formula>"M4装配调试"</formula>
    </cfRule>
    <cfRule type="cellIs" priority="13458" operator="equal">
      <formula>"M3生产准备"</formula>
    </cfRule>
    <cfRule type="cellIs" dxfId="4667" priority="14882" operator="equal">
      <formula>"M2设计验证"</formula>
    </cfRule>
    <cfRule type="cellIs" dxfId="4666" priority="16306" operator="equal">
      <formula>"M1开拓立项"</formula>
    </cfRule>
  </conditionalFormatting>
  <conditionalFormatting sqref="AZN161">
    <cfRule type="cellIs" priority="9185" operator="equal">
      <formula>"M6售后质保"</formula>
    </cfRule>
    <cfRule type="cellIs" priority="10609" operator="equal">
      <formula>"M5安装验收"</formula>
    </cfRule>
    <cfRule type="cellIs" priority="12033" operator="equal">
      <formula>"M4装配调试"</formula>
    </cfRule>
    <cfRule type="cellIs" priority="13457" operator="equal">
      <formula>"M3生产准备"</formula>
    </cfRule>
    <cfRule type="cellIs" dxfId="4665" priority="14881" operator="equal">
      <formula>"M2设计验证"</formula>
    </cfRule>
    <cfRule type="cellIs" dxfId="4664" priority="16305" operator="equal">
      <formula>"M1开拓立项"</formula>
    </cfRule>
  </conditionalFormatting>
  <conditionalFormatting sqref="BAK161">
    <cfRule type="cellIs" priority="9184" operator="equal">
      <formula>"M6售后质保"</formula>
    </cfRule>
    <cfRule type="cellIs" priority="10608" operator="equal">
      <formula>"M5安装验收"</formula>
    </cfRule>
    <cfRule type="cellIs" priority="12032" operator="equal">
      <formula>"M4装配调试"</formula>
    </cfRule>
    <cfRule type="cellIs" priority="13456" operator="equal">
      <formula>"M3生产准备"</formula>
    </cfRule>
    <cfRule type="cellIs" dxfId="4663" priority="14880" operator="equal">
      <formula>"M2设计验证"</formula>
    </cfRule>
    <cfRule type="cellIs" dxfId="4662" priority="16304" operator="equal">
      <formula>"M1开拓立项"</formula>
    </cfRule>
  </conditionalFormatting>
  <conditionalFormatting sqref="BBH161">
    <cfRule type="cellIs" priority="9183" operator="equal">
      <formula>"M6售后质保"</formula>
    </cfRule>
    <cfRule type="cellIs" priority="10607" operator="equal">
      <formula>"M5安装验收"</formula>
    </cfRule>
    <cfRule type="cellIs" priority="12031" operator="equal">
      <formula>"M4装配调试"</formula>
    </cfRule>
    <cfRule type="cellIs" priority="13455" operator="equal">
      <formula>"M3生产准备"</formula>
    </cfRule>
    <cfRule type="cellIs" dxfId="4661" priority="14879" operator="equal">
      <formula>"M2设计验证"</formula>
    </cfRule>
    <cfRule type="cellIs" dxfId="4660" priority="16303" operator="equal">
      <formula>"M1开拓立项"</formula>
    </cfRule>
  </conditionalFormatting>
  <conditionalFormatting sqref="BCE161">
    <cfRule type="cellIs" priority="9182" operator="equal">
      <formula>"M6售后质保"</formula>
    </cfRule>
    <cfRule type="cellIs" priority="10606" operator="equal">
      <formula>"M5安装验收"</formula>
    </cfRule>
    <cfRule type="cellIs" priority="12030" operator="equal">
      <formula>"M4装配调试"</formula>
    </cfRule>
    <cfRule type="cellIs" priority="13454" operator="equal">
      <formula>"M3生产准备"</formula>
    </cfRule>
    <cfRule type="cellIs" dxfId="4659" priority="14878" operator="equal">
      <formula>"M2设计验证"</formula>
    </cfRule>
    <cfRule type="cellIs" dxfId="4658" priority="16302" operator="equal">
      <formula>"M1开拓立项"</formula>
    </cfRule>
  </conditionalFormatting>
  <conditionalFormatting sqref="BDB161">
    <cfRule type="cellIs" priority="9181" operator="equal">
      <formula>"M6售后质保"</formula>
    </cfRule>
    <cfRule type="cellIs" priority="10605" operator="equal">
      <formula>"M5安装验收"</formula>
    </cfRule>
    <cfRule type="cellIs" priority="12029" operator="equal">
      <formula>"M4装配调试"</formula>
    </cfRule>
    <cfRule type="cellIs" priority="13453" operator="equal">
      <formula>"M3生产准备"</formula>
    </cfRule>
    <cfRule type="cellIs" dxfId="4657" priority="14877" operator="equal">
      <formula>"M2设计验证"</formula>
    </cfRule>
    <cfRule type="cellIs" dxfId="4656" priority="16301" operator="equal">
      <formula>"M1开拓立项"</formula>
    </cfRule>
  </conditionalFormatting>
  <conditionalFormatting sqref="BDY161">
    <cfRule type="cellIs" priority="9180" operator="equal">
      <formula>"M6售后质保"</formula>
    </cfRule>
    <cfRule type="cellIs" priority="10604" operator="equal">
      <formula>"M5安装验收"</formula>
    </cfRule>
    <cfRule type="cellIs" priority="12028" operator="equal">
      <formula>"M4装配调试"</formula>
    </cfRule>
    <cfRule type="cellIs" priority="13452" operator="equal">
      <formula>"M3生产准备"</formula>
    </cfRule>
    <cfRule type="cellIs" dxfId="4655" priority="14876" operator="equal">
      <formula>"M2设计验证"</formula>
    </cfRule>
    <cfRule type="cellIs" dxfId="4654" priority="16300" operator="equal">
      <formula>"M1开拓立项"</formula>
    </cfRule>
  </conditionalFormatting>
  <conditionalFormatting sqref="BEV161">
    <cfRule type="cellIs" priority="9179" operator="equal">
      <formula>"M6售后质保"</formula>
    </cfRule>
    <cfRule type="cellIs" priority="10603" operator="equal">
      <formula>"M5安装验收"</formula>
    </cfRule>
    <cfRule type="cellIs" priority="12027" operator="equal">
      <formula>"M4装配调试"</formula>
    </cfRule>
    <cfRule type="cellIs" priority="13451" operator="equal">
      <formula>"M3生产准备"</formula>
    </cfRule>
    <cfRule type="cellIs" dxfId="4653" priority="14875" operator="equal">
      <formula>"M2设计验证"</formula>
    </cfRule>
    <cfRule type="cellIs" dxfId="4652" priority="16299" operator="equal">
      <formula>"M1开拓立项"</formula>
    </cfRule>
  </conditionalFormatting>
  <conditionalFormatting sqref="BFS161">
    <cfRule type="cellIs" priority="9178" operator="equal">
      <formula>"M6售后质保"</formula>
    </cfRule>
    <cfRule type="cellIs" priority="10602" operator="equal">
      <formula>"M5安装验收"</formula>
    </cfRule>
    <cfRule type="cellIs" priority="12026" operator="equal">
      <formula>"M4装配调试"</formula>
    </cfRule>
    <cfRule type="cellIs" priority="13450" operator="equal">
      <formula>"M3生产准备"</formula>
    </cfRule>
    <cfRule type="cellIs" dxfId="4651" priority="14874" operator="equal">
      <formula>"M2设计验证"</formula>
    </cfRule>
    <cfRule type="cellIs" dxfId="4650" priority="16298" operator="equal">
      <formula>"M1开拓立项"</formula>
    </cfRule>
  </conditionalFormatting>
  <conditionalFormatting sqref="BGP161">
    <cfRule type="cellIs" priority="9177" operator="equal">
      <formula>"M6售后质保"</formula>
    </cfRule>
    <cfRule type="cellIs" priority="10601" operator="equal">
      <formula>"M5安装验收"</formula>
    </cfRule>
    <cfRule type="cellIs" priority="12025" operator="equal">
      <formula>"M4装配调试"</formula>
    </cfRule>
    <cfRule type="cellIs" priority="13449" operator="equal">
      <formula>"M3生产准备"</formula>
    </cfRule>
    <cfRule type="cellIs" dxfId="4649" priority="14873" operator="equal">
      <formula>"M2设计验证"</formula>
    </cfRule>
    <cfRule type="cellIs" dxfId="4648" priority="16297" operator="equal">
      <formula>"M1开拓立项"</formula>
    </cfRule>
  </conditionalFormatting>
  <conditionalFormatting sqref="BHM161">
    <cfRule type="cellIs" priority="9176" operator="equal">
      <formula>"M6售后质保"</formula>
    </cfRule>
    <cfRule type="cellIs" priority="10600" operator="equal">
      <formula>"M5安装验收"</formula>
    </cfRule>
    <cfRule type="cellIs" priority="12024" operator="equal">
      <formula>"M4装配调试"</formula>
    </cfRule>
    <cfRule type="cellIs" priority="13448" operator="equal">
      <formula>"M3生产准备"</formula>
    </cfRule>
    <cfRule type="cellIs" dxfId="4647" priority="14872" operator="equal">
      <formula>"M2设计验证"</formula>
    </cfRule>
    <cfRule type="cellIs" dxfId="4646" priority="16296" operator="equal">
      <formula>"M1开拓立项"</formula>
    </cfRule>
  </conditionalFormatting>
  <conditionalFormatting sqref="BIJ161">
    <cfRule type="cellIs" priority="9175" operator="equal">
      <formula>"M6售后质保"</formula>
    </cfRule>
    <cfRule type="cellIs" priority="10599" operator="equal">
      <formula>"M5安装验收"</formula>
    </cfRule>
    <cfRule type="cellIs" priority="12023" operator="equal">
      <formula>"M4装配调试"</formula>
    </cfRule>
    <cfRule type="cellIs" priority="13447" operator="equal">
      <formula>"M3生产准备"</formula>
    </cfRule>
    <cfRule type="cellIs" dxfId="4645" priority="14871" operator="equal">
      <formula>"M2设计验证"</formula>
    </cfRule>
    <cfRule type="cellIs" dxfId="4644" priority="16295" operator="equal">
      <formula>"M1开拓立项"</formula>
    </cfRule>
  </conditionalFormatting>
  <conditionalFormatting sqref="BJG161">
    <cfRule type="cellIs" priority="9174" operator="equal">
      <formula>"M6售后质保"</formula>
    </cfRule>
    <cfRule type="cellIs" priority="10598" operator="equal">
      <formula>"M5安装验收"</formula>
    </cfRule>
    <cfRule type="cellIs" priority="12022" operator="equal">
      <formula>"M4装配调试"</formula>
    </cfRule>
    <cfRule type="cellIs" priority="13446" operator="equal">
      <formula>"M3生产准备"</formula>
    </cfRule>
    <cfRule type="cellIs" dxfId="4643" priority="14870" operator="equal">
      <formula>"M2设计验证"</formula>
    </cfRule>
    <cfRule type="cellIs" dxfId="4642" priority="16294" operator="equal">
      <formula>"M1开拓立项"</formula>
    </cfRule>
  </conditionalFormatting>
  <conditionalFormatting sqref="BKD161">
    <cfRule type="cellIs" priority="9173" operator="equal">
      <formula>"M6售后质保"</formula>
    </cfRule>
    <cfRule type="cellIs" priority="10597" operator="equal">
      <formula>"M5安装验收"</formula>
    </cfRule>
    <cfRule type="cellIs" priority="12021" operator="equal">
      <formula>"M4装配调试"</formula>
    </cfRule>
    <cfRule type="cellIs" priority="13445" operator="equal">
      <formula>"M3生产准备"</formula>
    </cfRule>
    <cfRule type="cellIs" dxfId="4641" priority="14869" operator="equal">
      <formula>"M2设计验证"</formula>
    </cfRule>
    <cfRule type="cellIs" dxfId="4640" priority="16293" operator="equal">
      <formula>"M1开拓立项"</formula>
    </cfRule>
  </conditionalFormatting>
  <conditionalFormatting sqref="BLA161">
    <cfRule type="cellIs" priority="9172" operator="equal">
      <formula>"M6售后质保"</formula>
    </cfRule>
    <cfRule type="cellIs" priority="10596" operator="equal">
      <formula>"M5安装验收"</formula>
    </cfRule>
    <cfRule type="cellIs" priority="12020" operator="equal">
      <formula>"M4装配调试"</formula>
    </cfRule>
    <cfRule type="cellIs" priority="13444" operator="equal">
      <formula>"M3生产准备"</formula>
    </cfRule>
    <cfRule type="cellIs" dxfId="4639" priority="14868" operator="equal">
      <formula>"M2设计验证"</formula>
    </cfRule>
    <cfRule type="cellIs" dxfId="4638" priority="16292" operator="equal">
      <formula>"M1开拓立项"</formula>
    </cfRule>
  </conditionalFormatting>
  <conditionalFormatting sqref="BLX161">
    <cfRule type="cellIs" priority="9171" operator="equal">
      <formula>"M6售后质保"</formula>
    </cfRule>
    <cfRule type="cellIs" priority="10595" operator="equal">
      <formula>"M5安装验收"</formula>
    </cfRule>
    <cfRule type="cellIs" priority="12019" operator="equal">
      <formula>"M4装配调试"</formula>
    </cfRule>
    <cfRule type="cellIs" priority="13443" operator="equal">
      <formula>"M3生产准备"</formula>
    </cfRule>
    <cfRule type="cellIs" dxfId="4637" priority="14867" operator="equal">
      <formula>"M2设计验证"</formula>
    </cfRule>
    <cfRule type="cellIs" dxfId="4636" priority="16291" operator="equal">
      <formula>"M1开拓立项"</formula>
    </cfRule>
  </conditionalFormatting>
  <conditionalFormatting sqref="BMU161">
    <cfRule type="cellIs" priority="9170" operator="equal">
      <formula>"M6售后质保"</formula>
    </cfRule>
    <cfRule type="cellIs" priority="10594" operator="equal">
      <formula>"M5安装验收"</formula>
    </cfRule>
    <cfRule type="cellIs" priority="12018" operator="equal">
      <formula>"M4装配调试"</formula>
    </cfRule>
    <cfRule type="cellIs" priority="13442" operator="equal">
      <formula>"M3生产准备"</formula>
    </cfRule>
    <cfRule type="cellIs" dxfId="4635" priority="14866" operator="equal">
      <formula>"M2设计验证"</formula>
    </cfRule>
    <cfRule type="cellIs" dxfId="4634" priority="16290" operator="equal">
      <formula>"M1开拓立项"</formula>
    </cfRule>
  </conditionalFormatting>
  <conditionalFormatting sqref="BNR161">
    <cfRule type="cellIs" priority="9169" operator="equal">
      <formula>"M6售后质保"</formula>
    </cfRule>
    <cfRule type="cellIs" priority="10593" operator="equal">
      <formula>"M5安装验收"</formula>
    </cfRule>
    <cfRule type="cellIs" priority="12017" operator="equal">
      <formula>"M4装配调试"</formula>
    </cfRule>
    <cfRule type="cellIs" priority="13441" operator="equal">
      <formula>"M3生产准备"</formula>
    </cfRule>
    <cfRule type="cellIs" dxfId="4633" priority="14865" operator="equal">
      <formula>"M2设计验证"</formula>
    </cfRule>
    <cfRule type="cellIs" dxfId="4632" priority="16289" operator="equal">
      <formula>"M1开拓立项"</formula>
    </cfRule>
  </conditionalFormatting>
  <conditionalFormatting sqref="BOO161">
    <cfRule type="cellIs" priority="9168" operator="equal">
      <formula>"M6售后质保"</formula>
    </cfRule>
    <cfRule type="cellIs" priority="10592" operator="equal">
      <formula>"M5安装验收"</formula>
    </cfRule>
    <cfRule type="cellIs" priority="12016" operator="equal">
      <formula>"M4装配调试"</formula>
    </cfRule>
    <cfRule type="cellIs" priority="13440" operator="equal">
      <formula>"M3生产准备"</formula>
    </cfRule>
    <cfRule type="cellIs" dxfId="4631" priority="14864" operator="equal">
      <formula>"M2设计验证"</formula>
    </cfRule>
    <cfRule type="cellIs" dxfId="4630" priority="16288" operator="equal">
      <formula>"M1开拓立项"</formula>
    </cfRule>
  </conditionalFormatting>
  <conditionalFormatting sqref="BPL161">
    <cfRule type="cellIs" priority="9167" operator="equal">
      <formula>"M6售后质保"</formula>
    </cfRule>
    <cfRule type="cellIs" priority="10591" operator="equal">
      <formula>"M5安装验收"</formula>
    </cfRule>
    <cfRule type="cellIs" priority="12015" operator="equal">
      <formula>"M4装配调试"</formula>
    </cfRule>
    <cfRule type="cellIs" priority="13439" operator="equal">
      <formula>"M3生产准备"</formula>
    </cfRule>
    <cfRule type="cellIs" dxfId="4629" priority="14863" operator="equal">
      <formula>"M2设计验证"</formula>
    </cfRule>
    <cfRule type="cellIs" dxfId="4628" priority="16287" operator="equal">
      <formula>"M1开拓立项"</formula>
    </cfRule>
  </conditionalFormatting>
  <conditionalFormatting sqref="BQI161">
    <cfRule type="cellIs" priority="9166" operator="equal">
      <formula>"M6售后质保"</formula>
    </cfRule>
    <cfRule type="cellIs" priority="10590" operator="equal">
      <formula>"M5安装验收"</formula>
    </cfRule>
    <cfRule type="cellIs" priority="12014" operator="equal">
      <formula>"M4装配调试"</formula>
    </cfRule>
    <cfRule type="cellIs" priority="13438" operator="equal">
      <formula>"M3生产准备"</formula>
    </cfRule>
    <cfRule type="cellIs" dxfId="4627" priority="14862" operator="equal">
      <formula>"M2设计验证"</formula>
    </cfRule>
    <cfRule type="cellIs" dxfId="4626" priority="16286" operator="equal">
      <formula>"M1开拓立项"</formula>
    </cfRule>
  </conditionalFormatting>
  <conditionalFormatting sqref="BRF161">
    <cfRule type="cellIs" priority="9165" operator="equal">
      <formula>"M6售后质保"</formula>
    </cfRule>
    <cfRule type="cellIs" priority="10589" operator="equal">
      <formula>"M5安装验收"</formula>
    </cfRule>
    <cfRule type="cellIs" priority="12013" operator="equal">
      <formula>"M4装配调试"</formula>
    </cfRule>
    <cfRule type="cellIs" priority="13437" operator="equal">
      <formula>"M3生产准备"</formula>
    </cfRule>
    <cfRule type="cellIs" dxfId="4625" priority="14861" operator="equal">
      <formula>"M2设计验证"</formula>
    </cfRule>
    <cfRule type="cellIs" dxfId="4624" priority="16285" operator="equal">
      <formula>"M1开拓立项"</formula>
    </cfRule>
  </conditionalFormatting>
  <conditionalFormatting sqref="BSC161">
    <cfRule type="cellIs" priority="9164" operator="equal">
      <formula>"M6售后质保"</formula>
    </cfRule>
    <cfRule type="cellIs" priority="10588" operator="equal">
      <formula>"M5安装验收"</formula>
    </cfRule>
    <cfRule type="cellIs" priority="12012" operator="equal">
      <formula>"M4装配调试"</formula>
    </cfRule>
    <cfRule type="cellIs" priority="13436" operator="equal">
      <formula>"M3生产准备"</formula>
    </cfRule>
    <cfRule type="cellIs" dxfId="4623" priority="14860" operator="equal">
      <formula>"M2设计验证"</formula>
    </cfRule>
    <cfRule type="cellIs" dxfId="4622" priority="16284" operator="equal">
      <formula>"M1开拓立项"</formula>
    </cfRule>
  </conditionalFormatting>
  <conditionalFormatting sqref="BSZ161">
    <cfRule type="cellIs" priority="9163" operator="equal">
      <formula>"M6售后质保"</formula>
    </cfRule>
    <cfRule type="cellIs" priority="10587" operator="equal">
      <formula>"M5安装验收"</formula>
    </cfRule>
    <cfRule type="cellIs" priority="12011" operator="equal">
      <formula>"M4装配调试"</formula>
    </cfRule>
    <cfRule type="cellIs" priority="13435" operator="equal">
      <formula>"M3生产准备"</formula>
    </cfRule>
    <cfRule type="cellIs" dxfId="4621" priority="14859" operator="equal">
      <formula>"M2设计验证"</formula>
    </cfRule>
    <cfRule type="cellIs" dxfId="4620" priority="16283" operator="equal">
      <formula>"M1开拓立项"</formula>
    </cfRule>
  </conditionalFormatting>
  <conditionalFormatting sqref="BTW161">
    <cfRule type="cellIs" priority="9162" operator="equal">
      <formula>"M6售后质保"</formula>
    </cfRule>
    <cfRule type="cellIs" priority="10586" operator="equal">
      <formula>"M5安装验收"</formula>
    </cfRule>
    <cfRule type="cellIs" priority="12010" operator="equal">
      <formula>"M4装配调试"</formula>
    </cfRule>
    <cfRule type="cellIs" priority="13434" operator="equal">
      <formula>"M3生产准备"</formula>
    </cfRule>
    <cfRule type="cellIs" dxfId="4619" priority="14858" operator="equal">
      <formula>"M2设计验证"</formula>
    </cfRule>
    <cfRule type="cellIs" dxfId="4618" priority="16282" operator="equal">
      <formula>"M1开拓立项"</formula>
    </cfRule>
  </conditionalFormatting>
  <conditionalFormatting sqref="BUT161">
    <cfRule type="cellIs" priority="9161" operator="equal">
      <formula>"M6售后质保"</formula>
    </cfRule>
    <cfRule type="cellIs" priority="10585" operator="equal">
      <formula>"M5安装验收"</formula>
    </cfRule>
    <cfRule type="cellIs" priority="12009" operator="equal">
      <formula>"M4装配调试"</formula>
    </cfRule>
    <cfRule type="cellIs" priority="13433" operator="equal">
      <formula>"M3生产准备"</formula>
    </cfRule>
    <cfRule type="cellIs" dxfId="4617" priority="14857" operator="equal">
      <formula>"M2设计验证"</formula>
    </cfRule>
    <cfRule type="cellIs" dxfId="4616" priority="16281" operator="equal">
      <formula>"M1开拓立项"</formula>
    </cfRule>
  </conditionalFormatting>
  <conditionalFormatting sqref="BVQ161">
    <cfRule type="cellIs" priority="9160" operator="equal">
      <formula>"M6售后质保"</formula>
    </cfRule>
    <cfRule type="cellIs" priority="10584" operator="equal">
      <formula>"M5安装验收"</formula>
    </cfRule>
    <cfRule type="cellIs" priority="12008" operator="equal">
      <formula>"M4装配调试"</formula>
    </cfRule>
    <cfRule type="cellIs" priority="13432" operator="equal">
      <formula>"M3生产准备"</formula>
    </cfRule>
    <cfRule type="cellIs" dxfId="4615" priority="14856" operator="equal">
      <formula>"M2设计验证"</formula>
    </cfRule>
    <cfRule type="cellIs" dxfId="4614" priority="16280" operator="equal">
      <formula>"M1开拓立项"</formula>
    </cfRule>
  </conditionalFormatting>
  <conditionalFormatting sqref="BWN161">
    <cfRule type="cellIs" priority="9159" operator="equal">
      <formula>"M6售后质保"</formula>
    </cfRule>
    <cfRule type="cellIs" priority="10583" operator="equal">
      <formula>"M5安装验收"</formula>
    </cfRule>
    <cfRule type="cellIs" priority="12007" operator="equal">
      <formula>"M4装配调试"</formula>
    </cfRule>
    <cfRule type="cellIs" priority="13431" operator="equal">
      <formula>"M3生产准备"</formula>
    </cfRule>
    <cfRule type="cellIs" dxfId="4613" priority="14855" operator="equal">
      <formula>"M2设计验证"</formula>
    </cfRule>
    <cfRule type="cellIs" dxfId="4612" priority="16279" operator="equal">
      <formula>"M1开拓立项"</formula>
    </cfRule>
  </conditionalFormatting>
  <conditionalFormatting sqref="BXK161">
    <cfRule type="cellIs" priority="9158" operator="equal">
      <formula>"M6售后质保"</formula>
    </cfRule>
    <cfRule type="cellIs" priority="10582" operator="equal">
      <formula>"M5安装验收"</formula>
    </cfRule>
    <cfRule type="cellIs" priority="12006" operator="equal">
      <formula>"M4装配调试"</formula>
    </cfRule>
    <cfRule type="cellIs" priority="13430" operator="equal">
      <formula>"M3生产准备"</formula>
    </cfRule>
    <cfRule type="cellIs" dxfId="4611" priority="14854" operator="equal">
      <formula>"M2设计验证"</formula>
    </cfRule>
    <cfRule type="cellIs" dxfId="4610" priority="16278" operator="equal">
      <formula>"M1开拓立项"</formula>
    </cfRule>
  </conditionalFormatting>
  <conditionalFormatting sqref="BYH161">
    <cfRule type="cellIs" priority="9157" operator="equal">
      <formula>"M6售后质保"</formula>
    </cfRule>
    <cfRule type="cellIs" priority="10581" operator="equal">
      <formula>"M5安装验收"</formula>
    </cfRule>
    <cfRule type="cellIs" priority="12005" operator="equal">
      <formula>"M4装配调试"</formula>
    </cfRule>
    <cfRule type="cellIs" priority="13429" operator="equal">
      <formula>"M3生产准备"</formula>
    </cfRule>
    <cfRule type="cellIs" dxfId="4609" priority="14853" operator="equal">
      <formula>"M2设计验证"</formula>
    </cfRule>
    <cfRule type="cellIs" dxfId="4608" priority="16277" operator="equal">
      <formula>"M1开拓立项"</formula>
    </cfRule>
  </conditionalFormatting>
  <conditionalFormatting sqref="BZE161">
    <cfRule type="cellIs" priority="9156" operator="equal">
      <formula>"M6售后质保"</formula>
    </cfRule>
    <cfRule type="cellIs" priority="10580" operator="equal">
      <formula>"M5安装验收"</formula>
    </cfRule>
    <cfRule type="cellIs" priority="12004" operator="equal">
      <formula>"M4装配调试"</formula>
    </cfRule>
    <cfRule type="cellIs" priority="13428" operator="equal">
      <formula>"M3生产准备"</formula>
    </cfRule>
    <cfRule type="cellIs" dxfId="4607" priority="14852" operator="equal">
      <formula>"M2设计验证"</formula>
    </cfRule>
    <cfRule type="cellIs" dxfId="4606" priority="16276" operator="equal">
      <formula>"M1开拓立项"</formula>
    </cfRule>
  </conditionalFormatting>
  <conditionalFormatting sqref="CAB161">
    <cfRule type="cellIs" priority="9155" operator="equal">
      <formula>"M6售后质保"</formula>
    </cfRule>
    <cfRule type="cellIs" priority="10579" operator="equal">
      <formula>"M5安装验收"</formula>
    </cfRule>
    <cfRule type="cellIs" priority="12003" operator="equal">
      <formula>"M4装配调试"</formula>
    </cfRule>
    <cfRule type="cellIs" priority="13427" operator="equal">
      <formula>"M3生产准备"</formula>
    </cfRule>
    <cfRule type="cellIs" dxfId="4605" priority="14851" operator="equal">
      <formula>"M2设计验证"</formula>
    </cfRule>
    <cfRule type="cellIs" dxfId="4604" priority="16275" operator="equal">
      <formula>"M1开拓立项"</formula>
    </cfRule>
  </conditionalFormatting>
  <conditionalFormatting sqref="CAY161">
    <cfRule type="cellIs" priority="9154" operator="equal">
      <formula>"M6售后质保"</formula>
    </cfRule>
    <cfRule type="cellIs" priority="10578" operator="equal">
      <formula>"M5安装验收"</formula>
    </cfRule>
    <cfRule type="cellIs" priority="12002" operator="equal">
      <formula>"M4装配调试"</formula>
    </cfRule>
    <cfRule type="cellIs" priority="13426" operator="equal">
      <formula>"M3生产准备"</formula>
    </cfRule>
    <cfRule type="cellIs" dxfId="4603" priority="14850" operator="equal">
      <formula>"M2设计验证"</formula>
    </cfRule>
    <cfRule type="cellIs" dxfId="4602" priority="16274" operator="equal">
      <formula>"M1开拓立项"</formula>
    </cfRule>
  </conditionalFormatting>
  <conditionalFormatting sqref="CBV161">
    <cfRule type="cellIs" priority="9153" operator="equal">
      <formula>"M6售后质保"</formula>
    </cfRule>
    <cfRule type="cellIs" priority="10577" operator="equal">
      <formula>"M5安装验收"</formula>
    </cfRule>
    <cfRule type="cellIs" priority="12001" operator="equal">
      <formula>"M4装配调试"</formula>
    </cfRule>
    <cfRule type="cellIs" priority="13425" operator="equal">
      <formula>"M3生产准备"</formula>
    </cfRule>
    <cfRule type="cellIs" dxfId="4601" priority="14849" operator="equal">
      <formula>"M2设计验证"</formula>
    </cfRule>
    <cfRule type="cellIs" dxfId="4600" priority="16273" operator="equal">
      <formula>"M1开拓立项"</formula>
    </cfRule>
  </conditionalFormatting>
  <conditionalFormatting sqref="CCS161">
    <cfRule type="cellIs" priority="9152" operator="equal">
      <formula>"M6售后质保"</formula>
    </cfRule>
    <cfRule type="cellIs" priority="10576" operator="equal">
      <formula>"M5安装验收"</formula>
    </cfRule>
    <cfRule type="cellIs" priority="12000" operator="equal">
      <formula>"M4装配调试"</formula>
    </cfRule>
    <cfRule type="cellIs" priority="13424" operator="equal">
      <formula>"M3生产准备"</formula>
    </cfRule>
    <cfRule type="cellIs" dxfId="4599" priority="14848" operator="equal">
      <formula>"M2设计验证"</formula>
    </cfRule>
    <cfRule type="cellIs" dxfId="4598" priority="16272" operator="equal">
      <formula>"M1开拓立项"</formula>
    </cfRule>
  </conditionalFormatting>
  <conditionalFormatting sqref="CDP161">
    <cfRule type="cellIs" priority="9151" operator="equal">
      <formula>"M6售后质保"</formula>
    </cfRule>
    <cfRule type="cellIs" priority="10575" operator="equal">
      <formula>"M5安装验收"</formula>
    </cfRule>
    <cfRule type="cellIs" priority="11999" operator="equal">
      <formula>"M4装配调试"</formula>
    </cfRule>
    <cfRule type="cellIs" priority="13423" operator="equal">
      <formula>"M3生产准备"</formula>
    </cfRule>
    <cfRule type="cellIs" dxfId="4597" priority="14847" operator="equal">
      <formula>"M2设计验证"</formula>
    </cfRule>
    <cfRule type="cellIs" dxfId="4596" priority="16271" operator="equal">
      <formula>"M1开拓立项"</formula>
    </cfRule>
  </conditionalFormatting>
  <conditionalFormatting sqref="CEM161">
    <cfRule type="cellIs" priority="9150" operator="equal">
      <formula>"M6售后质保"</formula>
    </cfRule>
    <cfRule type="cellIs" priority="10574" operator="equal">
      <formula>"M5安装验收"</formula>
    </cfRule>
    <cfRule type="cellIs" priority="11998" operator="equal">
      <formula>"M4装配调试"</formula>
    </cfRule>
    <cfRule type="cellIs" priority="13422" operator="equal">
      <formula>"M3生产准备"</formula>
    </cfRule>
    <cfRule type="cellIs" dxfId="4595" priority="14846" operator="equal">
      <formula>"M2设计验证"</formula>
    </cfRule>
    <cfRule type="cellIs" dxfId="4594" priority="16270" operator="equal">
      <formula>"M1开拓立项"</formula>
    </cfRule>
  </conditionalFormatting>
  <conditionalFormatting sqref="CFJ161">
    <cfRule type="cellIs" priority="9149" operator="equal">
      <formula>"M6售后质保"</formula>
    </cfRule>
    <cfRule type="cellIs" priority="10573" operator="equal">
      <formula>"M5安装验收"</formula>
    </cfRule>
    <cfRule type="cellIs" priority="11997" operator="equal">
      <formula>"M4装配调试"</formula>
    </cfRule>
    <cfRule type="cellIs" priority="13421" operator="equal">
      <formula>"M3生产准备"</formula>
    </cfRule>
    <cfRule type="cellIs" dxfId="4593" priority="14845" operator="equal">
      <formula>"M2设计验证"</formula>
    </cfRule>
    <cfRule type="cellIs" dxfId="4592" priority="16269" operator="equal">
      <formula>"M1开拓立项"</formula>
    </cfRule>
  </conditionalFormatting>
  <conditionalFormatting sqref="CGG161">
    <cfRule type="cellIs" priority="9148" operator="equal">
      <formula>"M6售后质保"</formula>
    </cfRule>
    <cfRule type="cellIs" priority="10572" operator="equal">
      <formula>"M5安装验收"</formula>
    </cfRule>
    <cfRule type="cellIs" priority="11996" operator="equal">
      <formula>"M4装配调试"</formula>
    </cfRule>
    <cfRule type="cellIs" priority="13420" operator="equal">
      <formula>"M3生产准备"</formula>
    </cfRule>
    <cfRule type="cellIs" dxfId="4591" priority="14844" operator="equal">
      <formula>"M2设计验证"</formula>
    </cfRule>
    <cfRule type="cellIs" dxfId="4590" priority="16268" operator="equal">
      <formula>"M1开拓立项"</formula>
    </cfRule>
  </conditionalFormatting>
  <conditionalFormatting sqref="CHD161">
    <cfRule type="cellIs" priority="9147" operator="equal">
      <formula>"M6售后质保"</formula>
    </cfRule>
    <cfRule type="cellIs" priority="10571" operator="equal">
      <formula>"M5安装验收"</formula>
    </cfRule>
    <cfRule type="cellIs" priority="11995" operator="equal">
      <formula>"M4装配调试"</formula>
    </cfRule>
    <cfRule type="cellIs" priority="13419" operator="equal">
      <formula>"M3生产准备"</formula>
    </cfRule>
    <cfRule type="cellIs" dxfId="4589" priority="14843" operator="equal">
      <formula>"M2设计验证"</formula>
    </cfRule>
    <cfRule type="cellIs" dxfId="4588" priority="16267" operator="equal">
      <formula>"M1开拓立项"</formula>
    </cfRule>
  </conditionalFormatting>
  <conditionalFormatting sqref="CIA161">
    <cfRule type="cellIs" priority="9146" operator="equal">
      <formula>"M6售后质保"</formula>
    </cfRule>
    <cfRule type="cellIs" priority="10570" operator="equal">
      <formula>"M5安装验收"</formula>
    </cfRule>
    <cfRule type="cellIs" priority="11994" operator="equal">
      <formula>"M4装配调试"</formula>
    </cfRule>
    <cfRule type="cellIs" priority="13418" operator="equal">
      <formula>"M3生产准备"</formula>
    </cfRule>
    <cfRule type="cellIs" dxfId="4587" priority="14842" operator="equal">
      <formula>"M2设计验证"</formula>
    </cfRule>
    <cfRule type="cellIs" dxfId="4586" priority="16266" operator="equal">
      <formula>"M1开拓立项"</formula>
    </cfRule>
  </conditionalFormatting>
  <conditionalFormatting sqref="CIX161">
    <cfRule type="cellIs" priority="9145" operator="equal">
      <formula>"M6售后质保"</formula>
    </cfRule>
    <cfRule type="cellIs" priority="10569" operator="equal">
      <formula>"M5安装验收"</formula>
    </cfRule>
    <cfRule type="cellIs" priority="11993" operator="equal">
      <formula>"M4装配调试"</formula>
    </cfRule>
    <cfRule type="cellIs" priority="13417" operator="equal">
      <formula>"M3生产准备"</formula>
    </cfRule>
    <cfRule type="cellIs" dxfId="4585" priority="14841" operator="equal">
      <formula>"M2设计验证"</formula>
    </cfRule>
    <cfRule type="cellIs" dxfId="4584" priority="16265" operator="equal">
      <formula>"M1开拓立项"</formula>
    </cfRule>
  </conditionalFormatting>
  <conditionalFormatting sqref="CJU161">
    <cfRule type="cellIs" priority="9144" operator="equal">
      <formula>"M6售后质保"</formula>
    </cfRule>
    <cfRule type="cellIs" priority="10568" operator="equal">
      <formula>"M5安装验收"</formula>
    </cfRule>
    <cfRule type="cellIs" priority="11992" operator="equal">
      <formula>"M4装配调试"</formula>
    </cfRule>
    <cfRule type="cellIs" priority="13416" operator="equal">
      <formula>"M3生产准备"</formula>
    </cfRule>
    <cfRule type="cellIs" dxfId="4583" priority="14840" operator="equal">
      <formula>"M2设计验证"</formula>
    </cfRule>
    <cfRule type="cellIs" dxfId="4582" priority="16264" operator="equal">
      <formula>"M1开拓立项"</formula>
    </cfRule>
  </conditionalFormatting>
  <conditionalFormatting sqref="CKR161">
    <cfRule type="cellIs" priority="9143" operator="equal">
      <formula>"M6售后质保"</formula>
    </cfRule>
    <cfRule type="cellIs" priority="10567" operator="equal">
      <formula>"M5安装验收"</formula>
    </cfRule>
    <cfRule type="cellIs" priority="11991" operator="equal">
      <formula>"M4装配调试"</formula>
    </cfRule>
    <cfRule type="cellIs" priority="13415" operator="equal">
      <formula>"M3生产准备"</formula>
    </cfRule>
    <cfRule type="cellIs" dxfId="4581" priority="14839" operator="equal">
      <formula>"M2设计验证"</formula>
    </cfRule>
    <cfRule type="cellIs" dxfId="4580" priority="16263" operator="equal">
      <formula>"M1开拓立项"</formula>
    </cfRule>
  </conditionalFormatting>
  <conditionalFormatting sqref="CLO161">
    <cfRule type="cellIs" priority="9142" operator="equal">
      <formula>"M6售后质保"</formula>
    </cfRule>
    <cfRule type="cellIs" priority="10566" operator="equal">
      <formula>"M5安装验收"</formula>
    </cfRule>
    <cfRule type="cellIs" priority="11990" operator="equal">
      <formula>"M4装配调试"</formula>
    </cfRule>
    <cfRule type="cellIs" priority="13414" operator="equal">
      <formula>"M3生产准备"</formula>
    </cfRule>
    <cfRule type="cellIs" dxfId="4579" priority="14838" operator="equal">
      <formula>"M2设计验证"</formula>
    </cfRule>
    <cfRule type="cellIs" dxfId="4578" priority="16262" operator="equal">
      <formula>"M1开拓立项"</formula>
    </cfRule>
  </conditionalFormatting>
  <conditionalFormatting sqref="CML161">
    <cfRule type="cellIs" priority="9141" operator="equal">
      <formula>"M6售后质保"</formula>
    </cfRule>
    <cfRule type="cellIs" priority="10565" operator="equal">
      <formula>"M5安装验收"</formula>
    </cfRule>
    <cfRule type="cellIs" priority="11989" operator="equal">
      <formula>"M4装配调试"</formula>
    </cfRule>
    <cfRule type="cellIs" priority="13413" operator="equal">
      <formula>"M3生产准备"</formula>
    </cfRule>
    <cfRule type="cellIs" dxfId="4577" priority="14837" operator="equal">
      <formula>"M2设计验证"</formula>
    </cfRule>
    <cfRule type="cellIs" dxfId="4576" priority="16261" operator="equal">
      <formula>"M1开拓立项"</formula>
    </cfRule>
  </conditionalFormatting>
  <conditionalFormatting sqref="CNI161">
    <cfRule type="cellIs" priority="9140" operator="equal">
      <formula>"M6售后质保"</formula>
    </cfRule>
    <cfRule type="cellIs" priority="10564" operator="equal">
      <formula>"M5安装验收"</formula>
    </cfRule>
    <cfRule type="cellIs" priority="11988" operator="equal">
      <formula>"M4装配调试"</formula>
    </cfRule>
    <cfRule type="cellIs" priority="13412" operator="equal">
      <formula>"M3生产准备"</formula>
    </cfRule>
    <cfRule type="cellIs" dxfId="4575" priority="14836" operator="equal">
      <formula>"M2设计验证"</formula>
    </cfRule>
    <cfRule type="cellIs" dxfId="4574" priority="16260" operator="equal">
      <formula>"M1开拓立项"</formula>
    </cfRule>
  </conditionalFormatting>
  <conditionalFormatting sqref="COF161">
    <cfRule type="cellIs" priority="9139" operator="equal">
      <formula>"M6售后质保"</formula>
    </cfRule>
    <cfRule type="cellIs" priority="10563" operator="equal">
      <formula>"M5安装验收"</formula>
    </cfRule>
    <cfRule type="cellIs" priority="11987" operator="equal">
      <formula>"M4装配调试"</formula>
    </cfRule>
    <cfRule type="cellIs" priority="13411" operator="equal">
      <formula>"M3生产准备"</formula>
    </cfRule>
    <cfRule type="cellIs" dxfId="4573" priority="14835" operator="equal">
      <formula>"M2设计验证"</formula>
    </cfRule>
    <cfRule type="cellIs" dxfId="4572" priority="16259" operator="equal">
      <formula>"M1开拓立项"</formula>
    </cfRule>
  </conditionalFormatting>
  <conditionalFormatting sqref="CPC161">
    <cfRule type="cellIs" priority="9138" operator="equal">
      <formula>"M6售后质保"</formula>
    </cfRule>
    <cfRule type="cellIs" priority="10562" operator="equal">
      <formula>"M5安装验收"</formula>
    </cfRule>
    <cfRule type="cellIs" priority="11986" operator="equal">
      <formula>"M4装配调试"</formula>
    </cfRule>
    <cfRule type="cellIs" priority="13410" operator="equal">
      <formula>"M3生产准备"</formula>
    </cfRule>
    <cfRule type="cellIs" dxfId="4571" priority="14834" operator="equal">
      <formula>"M2设计验证"</formula>
    </cfRule>
    <cfRule type="cellIs" dxfId="4570" priority="16258" operator="equal">
      <formula>"M1开拓立项"</formula>
    </cfRule>
  </conditionalFormatting>
  <conditionalFormatting sqref="CPZ161">
    <cfRule type="cellIs" priority="9137" operator="equal">
      <formula>"M6售后质保"</formula>
    </cfRule>
    <cfRule type="cellIs" priority="10561" operator="equal">
      <formula>"M5安装验收"</formula>
    </cfRule>
    <cfRule type="cellIs" priority="11985" operator="equal">
      <formula>"M4装配调试"</formula>
    </cfRule>
    <cfRule type="cellIs" priority="13409" operator="equal">
      <formula>"M3生产准备"</formula>
    </cfRule>
    <cfRule type="cellIs" dxfId="4569" priority="14833" operator="equal">
      <formula>"M2设计验证"</formula>
    </cfRule>
    <cfRule type="cellIs" dxfId="4568" priority="16257" operator="equal">
      <formula>"M1开拓立项"</formula>
    </cfRule>
  </conditionalFormatting>
  <conditionalFormatting sqref="CQW161">
    <cfRule type="cellIs" priority="9136" operator="equal">
      <formula>"M6售后质保"</formula>
    </cfRule>
    <cfRule type="cellIs" priority="10560" operator="equal">
      <formula>"M5安装验收"</formula>
    </cfRule>
    <cfRule type="cellIs" priority="11984" operator="equal">
      <formula>"M4装配调试"</formula>
    </cfRule>
    <cfRule type="cellIs" priority="13408" operator="equal">
      <formula>"M3生产准备"</formula>
    </cfRule>
    <cfRule type="cellIs" dxfId="4567" priority="14832" operator="equal">
      <formula>"M2设计验证"</formula>
    </cfRule>
    <cfRule type="cellIs" dxfId="4566" priority="16256" operator="equal">
      <formula>"M1开拓立项"</formula>
    </cfRule>
  </conditionalFormatting>
  <conditionalFormatting sqref="CRT161">
    <cfRule type="cellIs" priority="9135" operator="equal">
      <formula>"M6售后质保"</formula>
    </cfRule>
    <cfRule type="cellIs" priority="10559" operator="equal">
      <formula>"M5安装验收"</formula>
    </cfRule>
    <cfRule type="cellIs" priority="11983" operator="equal">
      <formula>"M4装配调试"</formula>
    </cfRule>
    <cfRule type="cellIs" priority="13407" operator="equal">
      <formula>"M3生产准备"</formula>
    </cfRule>
    <cfRule type="cellIs" dxfId="4565" priority="14831" operator="equal">
      <formula>"M2设计验证"</formula>
    </cfRule>
    <cfRule type="cellIs" dxfId="4564" priority="16255" operator="equal">
      <formula>"M1开拓立项"</formula>
    </cfRule>
  </conditionalFormatting>
  <conditionalFormatting sqref="CSQ161">
    <cfRule type="cellIs" priority="9134" operator="equal">
      <formula>"M6售后质保"</formula>
    </cfRule>
    <cfRule type="cellIs" priority="10558" operator="equal">
      <formula>"M5安装验收"</formula>
    </cfRule>
    <cfRule type="cellIs" priority="11982" operator="equal">
      <formula>"M4装配调试"</formula>
    </cfRule>
    <cfRule type="cellIs" priority="13406" operator="equal">
      <formula>"M3生产准备"</formula>
    </cfRule>
    <cfRule type="cellIs" dxfId="4563" priority="14830" operator="equal">
      <formula>"M2设计验证"</formula>
    </cfRule>
    <cfRule type="cellIs" dxfId="4562" priority="16254" operator="equal">
      <formula>"M1开拓立项"</formula>
    </cfRule>
  </conditionalFormatting>
  <conditionalFormatting sqref="CTN161">
    <cfRule type="cellIs" priority="9133" operator="equal">
      <formula>"M6售后质保"</formula>
    </cfRule>
    <cfRule type="cellIs" priority="10557" operator="equal">
      <formula>"M5安装验收"</formula>
    </cfRule>
    <cfRule type="cellIs" priority="11981" operator="equal">
      <formula>"M4装配调试"</formula>
    </cfRule>
    <cfRule type="cellIs" priority="13405" operator="equal">
      <formula>"M3生产准备"</formula>
    </cfRule>
    <cfRule type="cellIs" dxfId="4561" priority="14829" operator="equal">
      <formula>"M2设计验证"</formula>
    </cfRule>
    <cfRule type="cellIs" dxfId="4560" priority="16253" operator="equal">
      <formula>"M1开拓立项"</formula>
    </cfRule>
  </conditionalFormatting>
  <conditionalFormatting sqref="CUK161">
    <cfRule type="cellIs" priority="9132" operator="equal">
      <formula>"M6售后质保"</formula>
    </cfRule>
    <cfRule type="cellIs" priority="10556" operator="equal">
      <formula>"M5安装验收"</formula>
    </cfRule>
    <cfRule type="cellIs" priority="11980" operator="equal">
      <formula>"M4装配调试"</formula>
    </cfRule>
    <cfRule type="cellIs" priority="13404" operator="equal">
      <formula>"M3生产准备"</formula>
    </cfRule>
    <cfRule type="cellIs" dxfId="4559" priority="14828" operator="equal">
      <formula>"M2设计验证"</formula>
    </cfRule>
    <cfRule type="cellIs" dxfId="4558" priority="16252" operator="equal">
      <formula>"M1开拓立项"</formula>
    </cfRule>
  </conditionalFormatting>
  <conditionalFormatting sqref="CVH161">
    <cfRule type="cellIs" priority="9131" operator="equal">
      <formula>"M6售后质保"</formula>
    </cfRule>
    <cfRule type="cellIs" priority="10555" operator="equal">
      <formula>"M5安装验收"</formula>
    </cfRule>
    <cfRule type="cellIs" priority="11979" operator="equal">
      <formula>"M4装配调试"</formula>
    </cfRule>
    <cfRule type="cellIs" priority="13403" operator="equal">
      <formula>"M3生产准备"</formula>
    </cfRule>
    <cfRule type="cellIs" dxfId="4557" priority="14827" operator="equal">
      <formula>"M2设计验证"</formula>
    </cfRule>
    <cfRule type="cellIs" dxfId="4556" priority="16251" operator="equal">
      <formula>"M1开拓立项"</formula>
    </cfRule>
  </conditionalFormatting>
  <conditionalFormatting sqref="CWE161">
    <cfRule type="cellIs" priority="9130" operator="equal">
      <formula>"M6售后质保"</formula>
    </cfRule>
    <cfRule type="cellIs" priority="10554" operator="equal">
      <formula>"M5安装验收"</formula>
    </cfRule>
    <cfRule type="cellIs" priority="11978" operator="equal">
      <formula>"M4装配调试"</formula>
    </cfRule>
    <cfRule type="cellIs" priority="13402" operator="equal">
      <formula>"M3生产准备"</formula>
    </cfRule>
    <cfRule type="cellIs" dxfId="4555" priority="14826" operator="equal">
      <formula>"M2设计验证"</formula>
    </cfRule>
    <cfRule type="cellIs" dxfId="4554" priority="16250" operator="equal">
      <formula>"M1开拓立项"</formula>
    </cfRule>
  </conditionalFormatting>
  <conditionalFormatting sqref="CXB161">
    <cfRule type="cellIs" priority="9129" operator="equal">
      <formula>"M6售后质保"</formula>
    </cfRule>
    <cfRule type="cellIs" priority="10553" operator="equal">
      <formula>"M5安装验收"</formula>
    </cfRule>
    <cfRule type="cellIs" priority="11977" operator="equal">
      <formula>"M4装配调试"</formula>
    </cfRule>
    <cfRule type="cellIs" priority="13401" operator="equal">
      <formula>"M3生产准备"</formula>
    </cfRule>
    <cfRule type="cellIs" dxfId="4553" priority="14825" operator="equal">
      <formula>"M2设计验证"</formula>
    </cfRule>
    <cfRule type="cellIs" dxfId="4552" priority="16249" operator="equal">
      <formula>"M1开拓立项"</formula>
    </cfRule>
  </conditionalFormatting>
  <conditionalFormatting sqref="CXY161">
    <cfRule type="cellIs" priority="9128" operator="equal">
      <formula>"M6售后质保"</formula>
    </cfRule>
    <cfRule type="cellIs" priority="10552" operator="equal">
      <formula>"M5安装验收"</formula>
    </cfRule>
    <cfRule type="cellIs" priority="11976" operator="equal">
      <formula>"M4装配调试"</formula>
    </cfRule>
    <cfRule type="cellIs" priority="13400" operator="equal">
      <formula>"M3生产准备"</formula>
    </cfRule>
    <cfRule type="cellIs" dxfId="4551" priority="14824" operator="equal">
      <formula>"M2设计验证"</formula>
    </cfRule>
    <cfRule type="cellIs" dxfId="4550" priority="16248" operator="equal">
      <formula>"M1开拓立项"</formula>
    </cfRule>
  </conditionalFormatting>
  <conditionalFormatting sqref="CYV161">
    <cfRule type="cellIs" priority="9127" operator="equal">
      <formula>"M6售后质保"</formula>
    </cfRule>
    <cfRule type="cellIs" priority="10551" operator="equal">
      <formula>"M5安装验收"</formula>
    </cfRule>
    <cfRule type="cellIs" priority="11975" operator="equal">
      <formula>"M4装配调试"</formula>
    </cfRule>
    <cfRule type="cellIs" priority="13399" operator="equal">
      <formula>"M3生产准备"</formula>
    </cfRule>
    <cfRule type="cellIs" dxfId="4549" priority="14823" operator="equal">
      <formula>"M2设计验证"</formula>
    </cfRule>
    <cfRule type="cellIs" dxfId="4548" priority="16247" operator="equal">
      <formula>"M1开拓立项"</formula>
    </cfRule>
  </conditionalFormatting>
  <conditionalFormatting sqref="CZS161">
    <cfRule type="cellIs" priority="9126" operator="equal">
      <formula>"M6售后质保"</formula>
    </cfRule>
    <cfRule type="cellIs" priority="10550" operator="equal">
      <formula>"M5安装验收"</formula>
    </cfRule>
    <cfRule type="cellIs" priority="11974" operator="equal">
      <formula>"M4装配调试"</formula>
    </cfRule>
    <cfRule type="cellIs" priority="13398" operator="equal">
      <formula>"M3生产准备"</formula>
    </cfRule>
    <cfRule type="cellIs" dxfId="4547" priority="14822" operator="equal">
      <formula>"M2设计验证"</formula>
    </cfRule>
    <cfRule type="cellIs" dxfId="4546" priority="16246" operator="equal">
      <formula>"M1开拓立项"</formula>
    </cfRule>
  </conditionalFormatting>
  <conditionalFormatting sqref="DAP161">
    <cfRule type="cellIs" priority="9125" operator="equal">
      <formula>"M6售后质保"</formula>
    </cfRule>
    <cfRule type="cellIs" priority="10549" operator="equal">
      <formula>"M5安装验收"</formula>
    </cfRule>
    <cfRule type="cellIs" priority="11973" operator="equal">
      <formula>"M4装配调试"</formula>
    </cfRule>
    <cfRule type="cellIs" priority="13397" operator="equal">
      <formula>"M3生产准备"</formula>
    </cfRule>
    <cfRule type="cellIs" dxfId="4545" priority="14821" operator="equal">
      <formula>"M2设计验证"</formula>
    </cfRule>
    <cfRule type="cellIs" dxfId="4544" priority="16245" operator="equal">
      <formula>"M1开拓立项"</formula>
    </cfRule>
  </conditionalFormatting>
  <conditionalFormatting sqref="DBM161">
    <cfRule type="cellIs" priority="9124" operator="equal">
      <formula>"M6售后质保"</formula>
    </cfRule>
    <cfRule type="cellIs" priority="10548" operator="equal">
      <formula>"M5安装验收"</formula>
    </cfRule>
    <cfRule type="cellIs" priority="11972" operator="equal">
      <formula>"M4装配调试"</formula>
    </cfRule>
    <cfRule type="cellIs" priority="13396" operator="equal">
      <formula>"M3生产准备"</formula>
    </cfRule>
    <cfRule type="cellIs" dxfId="4543" priority="14820" operator="equal">
      <formula>"M2设计验证"</formula>
    </cfRule>
    <cfRule type="cellIs" dxfId="4542" priority="16244" operator="equal">
      <formula>"M1开拓立项"</formula>
    </cfRule>
  </conditionalFormatting>
  <conditionalFormatting sqref="DCJ161">
    <cfRule type="cellIs" priority="9123" operator="equal">
      <formula>"M6售后质保"</formula>
    </cfRule>
    <cfRule type="cellIs" priority="10547" operator="equal">
      <formula>"M5安装验收"</formula>
    </cfRule>
    <cfRule type="cellIs" priority="11971" operator="equal">
      <formula>"M4装配调试"</formula>
    </cfRule>
    <cfRule type="cellIs" priority="13395" operator="equal">
      <formula>"M3生产准备"</formula>
    </cfRule>
    <cfRule type="cellIs" dxfId="4541" priority="14819" operator="equal">
      <formula>"M2设计验证"</formula>
    </cfRule>
    <cfRule type="cellIs" dxfId="4540" priority="16243" operator="equal">
      <formula>"M1开拓立项"</formula>
    </cfRule>
  </conditionalFormatting>
  <conditionalFormatting sqref="DDG161">
    <cfRule type="cellIs" priority="9122" operator="equal">
      <formula>"M6售后质保"</formula>
    </cfRule>
    <cfRule type="cellIs" priority="10546" operator="equal">
      <formula>"M5安装验收"</formula>
    </cfRule>
    <cfRule type="cellIs" priority="11970" operator="equal">
      <formula>"M4装配调试"</formula>
    </cfRule>
    <cfRule type="cellIs" priority="13394" operator="equal">
      <formula>"M3生产准备"</formula>
    </cfRule>
    <cfRule type="cellIs" dxfId="4539" priority="14818" operator="equal">
      <formula>"M2设计验证"</formula>
    </cfRule>
    <cfRule type="cellIs" dxfId="4538" priority="16242" operator="equal">
      <formula>"M1开拓立项"</formula>
    </cfRule>
  </conditionalFormatting>
  <conditionalFormatting sqref="DED161">
    <cfRule type="cellIs" priority="9121" operator="equal">
      <formula>"M6售后质保"</formula>
    </cfRule>
    <cfRule type="cellIs" priority="10545" operator="equal">
      <formula>"M5安装验收"</formula>
    </cfRule>
    <cfRule type="cellIs" priority="11969" operator="equal">
      <formula>"M4装配调试"</formula>
    </cfRule>
    <cfRule type="cellIs" priority="13393" operator="equal">
      <formula>"M3生产准备"</formula>
    </cfRule>
    <cfRule type="cellIs" dxfId="4537" priority="14817" operator="equal">
      <formula>"M2设计验证"</formula>
    </cfRule>
    <cfRule type="cellIs" dxfId="4536" priority="16241" operator="equal">
      <formula>"M1开拓立项"</formula>
    </cfRule>
  </conditionalFormatting>
  <conditionalFormatting sqref="DFA161">
    <cfRule type="cellIs" priority="9120" operator="equal">
      <formula>"M6售后质保"</formula>
    </cfRule>
    <cfRule type="cellIs" priority="10544" operator="equal">
      <formula>"M5安装验收"</formula>
    </cfRule>
    <cfRule type="cellIs" priority="11968" operator="equal">
      <formula>"M4装配调试"</formula>
    </cfRule>
    <cfRule type="cellIs" priority="13392" operator="equal">
      <formula>"M3生产准备"</formula>
    </cfRule>
    <cfRule type="cellIs" dxfId="4535" priority="14816" operator="equal">
      <formula>"M2设计验证"</formula>
    </cfRule>
    <cfRule type="cellIs" dxfId="4534" priority="16240" operator="equal">
      <formula>"M1开拓立项"</formula>
    </cfRule>
  </conditionalFormatting>
  <conditionalFormatting sqref="DFX161">
    <cfRule type="cellIs" priority="9119" operator="equal">
      <formula>"M6售后质保"</formula>
    </cfRule>
    <cfRule type="cellIs" priority="10543" operator="equal">
      <formula>"M5安装验收"</formula>
    </cfRule>
    <cfRule type="cellIs" priority="11967" operator="equal">
      <formula>"M4装配调试"</formula>
    </cfRule>
    <cfRule type="cellIs" priority="13391" operator="equal">
      <formula>"M3生产准备"</formula>
    </cfRule>
    <cfRule type="cellIs" dxfId="4533" priority="14815" operator="equal">
      <formula>"M2设计验证"</formula>
    </cfRule>
    <cfRule type="cellIs" dxfId="4532" priority="16239" operator="equal">
      <formula>"M1开拓立项"</formula>
    </cfRule>
  </conditionalFormatting>
  <conditionalFormatting sqref="DGU161">
    <cfRule type="cellIs" priority="9118" operator="equal">
      <formula>"M6售后质保"</formula>
    </cfRule>
    <cfRule type="cellIs" priority="10542" operator="equal">
      <formula>"M5安装验收"</formula>
    </cfRule>
    <cfRule type="cellIs" priority="11966" operator="equal">
      <formula>"M4装配调试"</formula>
    </cfRule>
    <cfRule type="cellIs" priority="13390" operator="equal">
      <formula>"M3生产准备"</formula>
    </cfRule>
    <cfRule type="cellIs" dxfId="4531" priority="14814" operator="equal">
      <formula>"M2设计验证"</formula>
    </cfRule>
    <cfRule type="cellIs" dxfId="4530" priority="16238" operator="equal">
      <formula>"M1开拓立项"</formula>
    </cfRule>
  </conditionalFormatting>
  <conditionalFormatting sqref="DHR161">
    <cfRule type="cellIs" priority="9117" operator="equal">
      <formula>"M6售后质保"</formula>
    </cfRule>
    <cfRule type="cellIs" priority="10541" operator="equal">
      <formula>"M5安装验收"</formula>
    </cfRule>
    <cfRule type="cellIs" priority="11965" operator="equal">
      <formula>"M4装配调试"</formula>
    </cfRule>
    <cfRule type="cellIs" priority="13389" operator="equal">
      <formula>"M3生产准备"</formula>
    </cfRule>
    <cfRule type="cellIs" dxfId="4529" priority="14813" operator="equal">
      <formula>"M2设计验证"</formula>
    </cfRule>
    <cfRule type="cellIs" dxfId="4528" priority="16237" operator="equal">
      <formula>"M1开拓立项"</formula>
    </cfRule>
  </conditionalFormatting>
  <conditionalFormatting sqref="DIO161">
    <cfRule type="cellIs" priority="9116" operator="equal">
      <formula>"M6售后质保"</formula>
    </cfRule>
    <cfRule type="cellIs" priority="10540" operator="equal">
      <formula>"M5安装验收"</formula>
    </cfRule>
    <cfRule type="cellIs" priority="11964" operator="equal">
      <formula>"M4装配调试"</formula>
    </cfRule>
    <cfRule type="cellIs" priority="13388" operator="equal">
      <formula>"M3生产准备"</formula>
    </cfRule>
    <cfRule type="cellIs" dxfId="4527" priority="14812" operator="equal">
      <formula>"M2设计验证"</formula>
    </cfRule>
    <cfRule type="cellIs" dxfId="4526" priority="16236" operator="equal">
      <formula>"M1开拓立项"</formula>
    </cfRule>
  </conditionalFormatting>
  <conditionalFormatting sqref="DJL161">
    <cfRule type="cellIs" priority="9115" operator="equal">
      <formula>"M6售后质保"</formula>
    </cfRule>
    <cfRule type="cellIs" priority="10539" operator="equal">
      <formula>"M5安装验收"</formula>
    </cfRule>
    <cfRule type="cellIs" priority="11963" operator="equal">
      <formula>"M4装配调试"</formula>
    </cfRule>
    <cfRule type="cellIs" priority="13387" operator="equal">
      <formula>"M3生产准备"</formula>
    </cfRule>
    <cfRule type="cellIs" dxfId="4525" priority="14811" operator="equal">
      <formula>"M2设计验证"</formula>
    </cfRule>
    <cfRule type="cellIs" dxfId="4524" priority="16235" operator="equal">
      <formula>"M1开拓立项"</formula>
    </cfRule>
  </conditionalFormatting>
  <conditionalFormatting sqref="DKI161">
    <cfRule type="cellIs" priority="9114" operator="equal">
      <formula>"M6售后质保"</formula>
    </cfRule>
    <cfRule type="cellIs" priority="10538" operator="equal">
      <formula>"M5安装验收"</formula>
    </cfRule>
    <cfRule type="cellIs" priority="11962" operator="equal">
      <formula>"M4装配调试"</formula>
    </cfRule>
    <cfRule type="cellIs" priority="13386" operator="equal">
      <formula>"M3生产准备"</formula>
    </cfRule>
    <cfRule type="cellIs" dxfId="4523" priority="14810" operator="equal">
      <formula>"M2设计验证"</formula>
    </cfRule>
    <cfRule type="cellIs" dxfId="4522" priority="16234" operator="equal">
      <formula>"M1开拓立项"</formula>
    </cfRule>
  </conditionalFormatting>
  <conditionalFormatting sqref="DLF161">
    <cfRule type="cellIs" priority="9113" operator="equal">
      <formula>"M6售后质保"</formula>
    </cfRule>
    <cfRule type="cellIs" priority="10537" operator="equal">
      <formula>"M5安装验收"</formula>
    </cfRule>
    <cfRule type="cellIs" priority="11961" operator="equal">
      <formula>"M4装配调试"</formula>
    </cfRule>
    <cfRule type="cellIs" priority="13385" operator="equal">
      <formula>"M3生产准备"</formula>
    </cfRule>
    <cfRule type="cellIs" dxfId="4521" priority="14809" operator="equal">
      <formula>"M2设计验证"</formula>
    </cfRule>
    <cfRule type="cellIs" dxfId="4520" priority="16233" operator="equal">
      <formula>"M1开拓立项"</formula>
    </cfRule>
  </conditionalFormatting>
  <conditionalFormatting sqref="DMC161">
    <cfRule type="cellIs" priority="9112" operator="equal">
      <formula>"M6售后质保"</formula>
    </cfRule>
    <cfRule type="cellIs" priority="10536" operator="equal">
      <formula>"M5安装验收"</formula>
    </cfRule>
    <cfRule type="cellIs" priority="11960" operator="equal">
      <formula>"M4装配调试"</formula>
    </cfRule>
    <cfRule type="cellIs" priority="13384" operator="equal">
      <formula>"M3生产准备"</formula>
    </cfRule>
    <cfRule type="cellIs" dxfId="4519" priority="14808" operator="equal">
      <formula>"M2设计验证"</formula>
    </cfRule>
    <cfRule type="cellIs" dxfId="4518" priority="16232" operator="equal">
      <formula>"M1开拓立项"</formula>
    </cfRule>
  </conditionalFormatting>
  <conditionalFormatting sqref="DMZ161">
    <cfRule type="cellIs" priority="9111" operator="equal">
      <formula>"M6售后质保"</formula>
    </cfRule>
    <cfRule type="cellIs" priority="10535" operator="equal">
      <formula>"M5安装验收"</formula>
    </cfRule>
    <cfRule type="cellIs" priority="11959" operator="equal">
      <formula>"M4装配调试"</formula>
    </cfRule>
    <cfRule type="cellIs" priority="13383" operator="equal">
      <formula>"M3生产准备"</formula>
    </cfRule>
    <cfRule type="cellIs" dxfId="4517" priority="14807" operator="equal">
      <formula>"M2设计验证"</formula>
    </cfRule>
    <cfRule type="cellIs" dxfId="4516" priority="16231" operator="equal">
      <formula>"M1开拓立项"</formula>
    </cfRule>
  </conditionalFormatting>
  <conditionalFormatting sqref="DNW161">
    <cfRule type="cellIs" priority="9110" operator="equal">
      <formula>"M6售后质保"</formula>
    </cfRule>
    <cfRule type="cellIs" priority="10534" operator="equal">
      <formula>"M5安装验收"</formula>
    </cfRule>
    <cfRule type="cellIs" priority="11958" operator="equal">
      <formula>"M4装配调试"</formula>
    </cfRule>
    <cfRule type="cellIs" priority="13382" operator="equal">
      <formula>"M3生产准备"</formula>
    </cfRule>
    <cfRule type="cellIs" dxfId="4515" priority="14806" operator="equal">
      <formula>"M2设计验证"</formula>
    </cfRule>
    <cfRule type="cellIs" dxfId="4514" priority="16230" operator="equal">
      <formula>"M1开拓立项"</formula>
    </cfRule>
  </conditionalFormatting>
  <conditionalFormatting sqref="DOT161">
    <cfRule type="cellIs" priority="9109" operator="equal">
      <formula>"M6售后质保"</formula>
    </cfRule>
    <cfRule type="cellIs" priority="10533" operator="equal">
      <formula>"M5安装验收"</formula>
    </cfRule>
    <cfRule type="cellIs" priority="11957" operator="equal">
      <formula>"M4装配调试"</formula>
    </cfRule>
    <cfRule type="cellIs" priority="13381" operator="equal">
      <formula>"M3生产准备"</formula>
    </cfRule>
    <cfRule type="cellIs" dxfId="4513" priority="14805" operator="equal">
      <formula>"M2设计验证"</formula>
    </cfRule>
    <cfRule type="cellIs" dxfId="4512" priority="16229" operator="equal">
      <formula>"M1开拓立项"</formula>
    </cfRule>
  </conditionalFormatting>
  <conditionalFormatting sqref="DPQ161">
    <cfRule type="cellIs" priority="9108" operator="equal">
      <formula>"M6售后质保"</formula>
    </cfRule>
    <cfRule type="cellIs" priority="10532" operator="equal">
      <formula>"M5安装验收"</formula>
    </cfRule>
    <cfRule type="cellIs" priority="11956" operator="equal">
      <formula>"M4装配调试"</formula>
    </cfRule>
    <cfRule type="cellIs" priority="13380" operator="equal">
      <formula>"M3生产准备"</formula>
    </cfRule>
    <cfRule type="cellIs" dxfId="4511" priority="14804" operator="equal">
      <formula>"M2设计验证"</formula>
    </cfRule>
    <cfRule type="cellIs" dxfId="4510" priority="16228" operator="equal">
      <formula>"M1开拓立项"</formula>
    </cfRule>
  </conditionalFormatting>
  <conditionalFormatting sqref="DQN161">
    <cfRule type="cellIs" priority="9107" operator="equal">
      <formula>"M6售后质保"</formula>
    </cfRule>
    <cfRule type="cellIs" priority="10531" operator="equal">
      <formula>"M5安装验收"</formula>
    </cfRule>
    <cfRule type="cellIs" priority="11955" operator="equal">
      <formula>"M4装配调试"</formula>
    </cfRule>
    <cfRule type="cellIs" priority="13379" operator="equal">
      <formula>"M3生产准备"</formula>
    </cfRule>
    <cfRule type="cellIs" dxfId="4509" priority="14803" operator="equal">
      <formula>"M2设计验证"</formula>
    </cfRule>
    <cfRule type="cellIs" dxfId="4508" priority="16227" operator="equal">
      <formula>"M1开拓立项"</formula>
    </cfRule>
  </conditionalFormatting>
  <conditionalFormatting sqref="DRK161">
    <cfRule type="cellIs" priority="9106" operator="equal">
      <formula>"M6售后质保"</formula>
    </cfRule>
    <cfRule type="cellIs" priority="10530" operator="equal">
      <formula>"M5安装验收"</formula>
    </cfRule>
    <cfRule type="cellIs" priority="11954" operator="equal">
      <formula>"M4装配调试"</formula>
    </cfRule>
    <cfRule type="cellIs" priority="13378" operator="equal">
      <formula>"M3生产准备"</formula>
    </cfRule>
    <cfRule type="cellIs" dxfId="4507" priority="14802" operator="equal">
      <formula>"M2设计验证"</formula>
    </cfRule>
    <cfRule type="cellIs" dxfId="4506" priority="16226" operator="equal">
      <formula>"M1开拓立项"</formula>
    </cfRule>
  </conditionalFormatting>
  <conditionalFormatting sqref="DSH161">
    <cfRule type="cellIs" priority="9105" operator="equal">
      <formula>"M6售后质保"</formula>
    </cfRule>
    <cfRule type="cellIs" priority="10529" operator="equal">
      <formula>"M5安装验收"</formula>
    </cfRule>
    <cfRule type="cellIs" priority="11953" operator="equal">
      <formula>"M4装配调试"</formula>
    </cfRule>
    <cfRule type="cellIs" priority="13377" operator="equal">
      <formula>"M3生产准备"</formula>
    </cfRule>
    <cfRule type="cellIs" dxfId="4505" priority="14801" operator="equal">
      <formula>"M2设计验证"</formula>
    </cfRule>
    <cfRule type="cellIs" dxfId="4504" priority="16225" operator="equal">
      <formula>"M1开拓立项"</formula>
    </cfRule>
  </conditionalFormatting>
  <conditionalFormatting sqref="DTE161">
    <cfRule type="cellIs" priority="9104" operator="equal">
      <formula>"M6售后质保"</formula>
    </cfRule>
    <cfRule type="cellIs" priority="10528" operator="equal">
      <formula>"M5安装验收"</formula>
    </cfRule>
    <cfRule type="cellIs" priority="11952" operator="equal">
      <formula>"M4装配调试"</formula>
    </cfRule>
    <cfRule type="cellIs" priority="13376" operator="equal">
      <formula>"M3生产准备"</formula>
    </cfRule>
    <cfRule type="cellIs" dxfId="4503" priority="14800" operator="equal">
      <formula>"M2设计验证"</formula>
    </cfRule>
    <cfRule type="cellIs" dxfId="4502" priority="16224" operator="equal">
      <formula>"M1开拓立项"</formula>
    </cfRule>
  </conditionalFormatting>
  <conditionalFormatting sqref="DUB161">
    <cfRule type="cellIs" priority="9103" operator="equal">
      <formula>"M6售后质保"</formula>
    </cfRule>
    <cfRule type="cellIs" priority="10527" operator="equal">
      <formula>"M5安装验收"</formula>
    </cfRule>
    <cfRule type="cellIs" priority="11951" operator="equal">
      <formula>"M4装配调试"</formula>
    </cfRule>
    <cfRule type="cellIs" priority="13375" operator="equal">
      <formula>"M3生产准备"</formula>
    </cfRule>
    <cfRule type="cellIs" dxfId="4501" priority="14799" operator="equal">
      <formula>"M2设计验证"</formula>
    </cfRule>
    <cfRule type="cellIs" dxfId="4500" priority="16223" operator="equal">
      <formula>"M1开拓立项"</formula>
    </cfRule>
  </conditionalFormatting>
  <conditionalFormatting sqref="DUY161">
    <cfRule type="cellIs" priority="9102" operator="equal">
      <formula>"M6售后质保"</formula>
    </cfRule>
    <cfRule type="cellIs" priority="10526" operator="equal">
      <formula>"M5安装验收"</formula>
    </cfRule>
    <cfRule type="cellIs" priority="11950" operator="equal">
      <formula>"M4装配调试"</formula>
    </cfRule>
    <cfRule type="cellIs" priority="13374" operator="equal">
      <formula>"M3生产准备"</formula>
    </cfRule>
    <cfRule type="cellIs" dxfId="4499" priority="14798" operator="equal">
      <formula>"M2设计验证"</formula>
    </cfRule>
    <cfRule type="cellIs" dxfId="4498" priority="16222" operator="equal">
      <formula>"M1开拓立项"</formula>
    </cfRule>
  </conditionalFormatting>
  <conditionalFormatting sqref="DVV161">
    <cfRule type="cellIs" priority="9101" operator="equal">
      <formula>"M6售后质保"</formula>
    </cfRule>
    <cfRule type="cellIs" priority="10525" operator="equal">
      <formula>"M5安装验收"</formula>
    </cfRule>
    <cfRule type="cellIs" priority="11949" operator="equal">
      <formula>"M4装配调试"</formula>
    </cfRule>
    <cfRule type="cellIs" priority="13373" operator="equal">
      <formula>"M3生产准备"</formula>
    </cfRule>
    <cfRule type="cellIs" dxfId="4497" priority="14797" operator="equal">
      <formula>"M2设计验证"</formula>
    </cfRule>
    <cfRule type="cellIs" dxfId="4496" priority="16221" operator="equal">
      <formula>"M1开拓立项"</formula>
    </cfRule>
  </conditionalFormatting>
  <conditionalFormatting sqref="DWS161">
    <cfRule type="cellIs" priority="9100" operator="equal">
      <formula>"M6售后质保"</formula>
    </cfRule>
    <cfRule type="cellIs" priority="10524" operator="equal">
      <formula>"M5安装验收"</formula>
    </cfRule>
    <cfRule type="cellIs" priority="11948" operator="equal">
      <formula>"M4装配调试"</formula>
    </cfRule>
    <cfRule type="cellIs" priority="13372" operator="equal">
      <formula>"M3生产准备"</formula>
    </cfRule>
    <cfRule type="cellIs" dxfId="4495" priority="14796" operator="equal">
      <formula>"M2设计验证"</formula>
    </cfRule>
    <cfRule type="cellIs" dxfId="4494" priority="16220" operator="equal">
      <formula>"M1开拓立项"</formula>
    </cfRule>
  </conditionalFormatting>
  <conditionalFormatting sqref="DXP161">
    <cfRule type="cellIs" priority="9099" operator="equal">
      <formula>"M6售后质保"</formula>
    </cfRule>
    <cfRule type="cellIs" priority="10523" operator="equal">
      <formula>"M5安装验收"</formula>
    </cfRule>
    <cfRule type="cellIs" priority="11947" operator="equal">
      <formula>"M4装配调试"</formula>
    </cfRule>
    <cfRule type="cellIs" priority="13371" operator="equal">
      <formula>"M3生产准备"</formula>
    </cfRule>
    <cfRule type="cellIs" dxfId="4493" priority="14795" operator="equal">
      <formula>"M2设计验证"</formula>
    </cfRule>
    <cfRule type="cellIs" dxfId="4492" priority="16219" operator="equal">
      <formula>"M1开拓立项"</formula>
    </cfRule>
  </conditionalFormatting>
  <conditionalFormatting sqref="DYM161">
    <cfRule type="cellIs" priority="9098" operator="equal">
      <formula>"M6售后质保"</formula>
    </cfRule>
    <cfRule type="cellIs" priority="10522" operator="equal">
      <formula>"M5安装验收"</formula>
    </cfRule>
    <cfRule type="cellIs" priority="11946" operator="equal">
      <formula>"M4装配调试"</formula>
    </cfRule>
    <cfRule type="cellIs" priority="13370" operator="equal">
      <formula>"M3生产准备"</formula>
    </cfRule>
    <cfRule type="cellIs" dxfId="4491" priority="14794" operator="equal">
      <formula>"M2设计验证"</formula>
    </cfRule>
    <cfRule type="cellIs" dxfId="4490" priority="16218" operator="equal">
      <formula>"M1开拓立项"</formula>
    </cfRule>
  </conditionalFormatting>
  <conditionalFormatting sqref="DZJ161">
    <cfRule type="cellIs" priority="9097" operator="equal">
      <formula>"M6售后质保"</formula>
    </cfRule>
    <cfRule type="cellIs" priority="10521" operator="equal">
      <formula>"M5安装验收"</formula>
    </cfRule>
    <cfRule type="cellIs" priority="11945" operator="equal">
      <formula>"M4装配调试"</formula>
    </cfRule>
    <cfRule type="cellIs" priority="13369" operator="equal">
      <formula>"M3生产准备"</formula>
    </cfRule>
    <cfRule type="cellIs" dxfId="4489" priority="14793" operator="equal">
      <formula>"M2设计验证"</formula>
    </cfRule>
    <cfRule type="cellIs" dxfId="4488" priority="16217" operator="equal">
      <formula>"M1开拓立项"</formula>
    </cfRule>
  </conditionalFormatting>
  <conditionalFormatting sqref="EAG161">
    <cfRule type="cellIs" priority="9096" operator="equal">
      <formula>"M6售后质保"</formula>
    </cfRule>
    <cfRule type="cellIs" priority="10520" operator="equal">
      <formula>"M5安装验收"</formula>
    </cfRule>
    <cfRule type="cellIs" priority="11944" operator="equal">
      <formula>"M4装配调试"</formula>
    </cfRule>
    <cfRule type="cellIs" priority="13368" operator="equal">
      <formula>"M3生产准备"</formula>
    </cfRule>
    <cfRule type="cellIs" dxfId="4487" priority="14792" operator="equal">
      <formula>"M2设计验证"</formula>
    </cfRule>
    <cfRule type="cellIs" dxfId="4486" priority="16216" operator="equal">
      <formula>"M1开拓立项"</formula>
    </cfRule>
  </conditionalFormatting>
  <conditionalFormatting sqref="EBD161">
    <cfRule type="cellIs" priority="9095" operator="equal">
      <formula>"M6售后质保"</formula>
    </cfRule>
    <cfRule type="cellIs" priority="10519" operator="equal">
      <formula>"M5安装验收"</formula>
    </cfRule>
    <cfRule type="cellIs" priority="11943" operator="equal">
      <formula>"M4装配调试"</formula>
    </cfRule>
    <cfRule type="cellIs" priority="13367" operator="equal">
      <formula>"M3生产准备"</formula>
    </cfRule>
    <cfRule type="cellIs" dxfId="4485" priority="14791" operator="equal">
      <formula>"M2设计验证"</formula>
    </cfRule>
    <cfRule type="cellIs" dxfId="4484" priority="16215" operator="equal">
      <formula>"M1开拓立项"</formula>
    </cfRule>
  </conditionalFormatting>
  <conditionalFormatting sqref="ECA161">
    <cfRule type="cellIs" priority="9094" operator="equal">
      <formula>"M6售后质保"</formula>
    </cfRule>
    <cfRule type="cellIs" priority="10518" operator="equal">
      <formula>"M5安装验收"</formula>
    </cfRule>
    <cfRule type="cellIs" priority="11942" operator="equal">
      <formula>"M4装配调试"</formula>
    </cfRule>
    <cfRule type="cellIs" priority="13366" operator="equal">
      <formula>"M3生产准备"</formula>
    </cfRule>
    <cfRule type="cellIs" dxfId="4483" priority="14790" operator="equal">
      <formula>"M2设计验证"</formula>
    </cfRule>
    <cfRule type="cellIs" dxfId="4482" priority="16214" operator="equal">
      <formula>"M1开拓立项"</formula>
    </cfRule>
  </conditionalFormatting>
  <conditionalFormatting sqref="ECX161">
    <cfRule type="cellIs" priority="9093" operator="equal">
      <formula>"M6售后质保"</formula>
    </cfRule>
    <cfRule type="cellIs" priority="10517" operator="equal">
      <formula>"M5安装验收"</formula>
    </cfRule>
    <cfRule type="cellIs" priority="11941" operator="equal">
      <formula>"M4装配调试"</formula>
    </cfRule>
    <cfRule type="cellIs" priority="13365" operator="equal">
      <formula>"M3生产准备"</formula>
    </cfRule>
    <cfRule type="cellIs" dxfId="4481" priority="14789" operator="equal">
      <formula>"M2设计验证"</formula>
    </cfRule>
    <cfRule type="cellIs" dxfId="4480" priority="16213" operator="equal">
      <formula>"M1开拓立项"</formula>
    </cfRule>
  </conditionalFormatting>
  <conditionalFormatting sqref="EDU161">
    <cfRule type="cellIs" priority="9092" operator="equal">
      <formula>"M6售后质保"</formula>
    </cfRule>
    <cfRule type="cellIs" priority="10516" operator="equal">
      <formula>"M5安装验收"</formula>
    </cfRule>
    <cfRule type="cellIs" priority="11940" operator="equal">
      <formula>"M4装配调试"</formula>
    </cfRule>
    <cfRule type="cellIs" priority="13364" operator="equal">
      <formula>"M3生产准备"</formula>
    </cfRule>
    <cfRule type="cellIs" dxfId="4479" priority="14788" operator="equal">
      <formula>"M2设计验证"</formula>
    </cfRule>
    <cfRule type="cellIs" dxfId="4478" priority="16212" operator="equal">
      <formula>"M1开拓立项"</formula>
    </cfRule>
  </conditionalFormatting>
  <conditionalFormatting sqref="EER161">
    <cfRule type="cellIs" priority="9091" operator="equal">
      <formula>"M6售后质保"</formula>
    </cfRule>
    <cfRule type="cellIs" priority="10515" operator="equal">
      <formula>"M5安装验收"</formula>
    </cfRule>
    <cfRule type="cellIs" priority="11939" operator="equal">
      <formula>"M4装配调试"</formula>
    </cfRule>
    <cfRule type="cellIs" priority="13363" operator="equal">
      <formula>"M3生产准备"</formula>
    </cfRule>
    <cfRule type="cellIs" dxfId="4477" priority="14787" operator="equal">
      <formula>"M2设计验证"</formula>
    </cfRule>
    <cfRule type="cellIs" dxfId="4476" priority="16211" operator="equal">
      <formula>"M1开拓立项"</formula>
    </cfRule>
  </conditionalFormatting>
  <conditionalFormatting sqref="EFO161">
    <cfRule type="cellIs" priority="9090" operator="equal">
      <formula>"M6售后质保"</formula>
    </cfRule>
    <cfRule type="cellIs" priority="10514" operator="equal">
      <formula>"M5安装验收"</formula>
    </cfRule>
    <cfRule type="cellIs" priority="11938" operator="equal">
      <formula>"M4装配调试"</formula>
    </cfRule>
    <cfRule type="cellIs" priority="13362" operator="equal">
      <formula>"M3生产准备"</formula>
    </cfRule>
    <cfRule type="cellIs" dxfId="4475" priority="14786" operator="equal">
      <formula>"M2设计验证"</formula>
    </cfRule>
    <cfRule type="cellIs" dxfId="4474" priority="16210" operator="equal">
      <formula>"M1开拓立项"</formula>
    </cfRule>
  </conditionalFormatting>
  <conditionalFormatting sqref="EGL161">
    <cfRule type="cellIs" priority="9089" operator="equal">
      <formula>"M6售后质保"</formula>
    </cfRule>
    <cfRule type="cellIs" priority="10513" operator="equal">
      <formula>"M5安装验收"</formula>
    </cfRule>
    <cfRule type="cellIs" priority="11937" operator="equal">
      <formula>"M4装配调试"</formula>
    </cfRule>
    <cfRule type="cellIs" priority="13361" operator="equal">
      <formula>"M3生产准备"</formula>
    </cfRule>
    <cfRule type="cellIs" dxfId="4473" priority="14785" operator="equal">
      <formula>"M2设计验证"</formula>
    </cfRule>
    <cfRule type="cellIs" dxfId="4472" priority="16209" operator="equal">
      <formula>"M1开拓立项"</formula>
    </cfRule>
  </conditionalFormatting>
  <conditionalFormatting sqref="EHI161">
    <cfRule type="cellIs" priority="9088" operator="equal">
      <formula>"M6售后质保"</formula>
    </cfRule>
    <cfRule type="cellIs" priority="10512" operator="equal">
      <formula>"M5安装验收"</formula>
    </cfRule>
    <cfRule type="cellIs" priority="11936" operator="equal">
      <formula>"M4装配调试"</formula>
    </cfRule>
    <cfRule type="cellIs" priority="13360" operator="equal">
      <formula>"M3生产准备"</formula>
    </cfRule>
    <cfRule type="cellIs" dxfId="4471" priority="14784" operator="equal">
      <formula>"M2设计验证"</formula>
    </cfRule>
    <cfRule type="cellIs" dxfId="4470" priority="16208" operator="equal">
      <formula>"M1开拓立项"</formula>
    </cfRule>
  </conditionalFormatting>
  <conditionalFormatting sqref="EIF161">
    <cfRule type="cellIs" priority="9087" operator="equal">
      <formula>"M6售后质保"</formula>
    </cfRule>
    <cfRule type="cellIs" priority="10511" operator="equal">
      <formula>"M5安装验收"</formula>
    </cfRule>
    <cfRule type="cellIs" priority="11935" operator="equal">
      <formula>"M4装配调试"</formula>
    </cfRule>
    <cfRule type="cellIs" priority="13359" operator="equal">
      <formula>"M3生产准备"</formula>
    </cfRule>
    <cfRule type="cellIs" dxfId="4469" priority="14783" operator="equal">
      <formula>"M2设计验证"</formula>
    </cfRule>
    <cfRule type="cellIs" dxfId="4468" priority="16207" operator="equal">
      <formula>"M1开拓立项"</formula>
    </cfRule>
  </conditionalFormatting>
  <conditionalFormatting sqref="EJC161">
    <cfRule type="cellIs" priority="9086" operator="equal">
      <formula>"M6售后质保"</formula>
    </cfRule>
    <cfRule type="cellIs" priority="10510" operator="equal">
      <formula>"M5安装验收"</formula>
    </cfRule>
    <cfRule type="cellIs" priority="11934" operator="equal">
      <formula>"M4装配调试"</formula>
    </cfRule>
    <cfRule type="cellIs" priority="13358" operator="equal">
      <formula>"M3生产准备"</formula>
    </cfRule>
    <cfRule type="cellIs" dxfId="4467" priority="14782" operator="equal">
      <formula>"M2设计验证"</formula>
    </cfRule>
    <cfRule type="cellIs" dxfId="4466" priority="16206" operator="equal">
      <formula>"M1开拓立项"</formula>
    </cfRule>
  </conditionalFormatting>
  <conditionalFormatting sqref="EJZ161">
    <cfRule type="cellIs" priority="9085" operator="equal">
      <formula>"M6售后质保"</formula>
    </cfRule>
    <cfRule type="cellIs" priority="10509" operator="equal">
      <formula>"M5安装验收"</formula>
    </cfRule>
    <cfRule type="cellIs" priority="11933" operator="equal">
      <formula>"M4装配调试"</formula>
    </cfRule>
    <cfRule type="cellIs" priority="13357" operator="equal">
      <formula>"M3生产准备"</formula>
    </cfRule>
    <cfRule type="cellIs" dxfId="4465" priority="14781" operator="equal">
      <formula>"M2设计验证"</formula>
    </cfRule>
    <cfRule type="cellIs" dxfId="4464" priority="16205" operator="equal">
      <formula>"M1开拓立项"</formula>
    </cfRule>
  </conditionalFormatting>
  <conditionalFormatting sqref="EKW161">
    <cfRule type="cellIs" priority="9084" operator="equal">
      <formula>"M6售后质保"</formula>
    </cfRule>
    <cfRule type="cellIs" priority="10508" operator="equal">
      <formula>"M5安装验收"</formula>
    </cfRule>
    <cfRule type="cellIs" priority="11932" operator="equal">
      <formula>"M4装配调试"</formula>
    </cfRule>
    <cfRule type="cellIs" priority="13356" operator="equal">
      <formula>"M3生产准备"</formula>
    </cfRule>
    <cfRule type="cellIs" dxfId="4463" priority="14780" operator="equal">
      <formula>"M2设计验证"</formula>
    </cfRule>
    <cfRule type="cellIs" dxfId="4462" priority="16204" operator="equal">
      <formula>"M1开拓立项"</formula>
    </cfRule>
  </conditionalFormatting>
  <conditionalFormatting sqref="ELT161">
    <cfRule type="cellIs" priority="9083" operator="equal">
      <formula>"M6售后质保"</formula>
    </cfRule>
    <cfRule type="cellIs" priority="10507" operator="equal">
      <formula>"M5安装验收"</formula>
    </cfRule>
    <cfRule type="cellIs" priority="11931" operator="equal">
      <formula>"M4装配调试"</formula>
    </cfRule>
    <cfRule type="cellIs" priority="13355" operator="equal">
      <formula>"M3生产准备"</formula>
    </cfRule>
    <cfRule type="cellIs" dxfId="4461" priority="14779" operator="equal">
      <formula>"M2设计验证"</formula>
    </cfRule>
    <cfRule type="cellIs" dxfId="4460" priority="16203" operator="equal">
      <formula>"M1开拓立项"</formula>
    </cfRule>
  </conditionalFormatting>
  <conditionalFormatting sqref="EMQ161">
    <cfRule type="cellIs" priority="9082" operator="equal">
      <formula>"M6售后质保"</formula>
    </cfRule>
    <cfRule type="cellIs" priority="10506" operator="equal">
      <formula>"M5安装验收"</formula>
    </cfRule>
    <cfRule type="cellIs" priority="11930" operator="equal">
      <formula>"M4装配调试"</formula>
    </cfRule>
    <cfRule type="cellIs" priority="13354" operator="equal">
      <formula>"M3生产准备"</formula>
    </cfRule>
    <cfRule type="cellIs" dxfId="4459" priority="14778" operator="equal">
      <formula>"M2设计验证"</formula>
    </cfRule>
    <cfRule type="cellIs" dxfId="4458" priority="16202" operator="equal">
      <formula>"M1开拓立项"</formula>
    </cfRule>
  </conditionalFormatting>
  <conditionalFormatting sqref="ENN161">
    <cfRule type="cellIs" priority="9081" operator="equal">
      <formula>"M6售后质保"</formula>
    </cfRule>
    <cfRule type="cellIs" priority="10505" operator="equal">
      <formula>"M5安装验收"</formula>
    </cfRule>
    <cfRule type="cellIs" priority="11929" operator="equal">
      <formula>"M4装配调试"</formula>
    </cfRule>
    <cfRule type="cellIs" priority="13353" operator="equal">
      <formula>"M3生产准备"</formula>
    </cfRule>
    <cfRule type="cellIs" dxfId="4457" priority="14777" operator="equal">
      <formula>"M2设计验证"</formula>
    </cfRule>
    <cfRule type="cellIs" dxfId="4456" priority="16201" operator="equal">
      <formula>"M1开拓立项"</formula>
    </cfRule>
  </conditionalFormatting>
  <conditionalFormatting sqref="EOK161">
    <cfRule type="cellIs" priority="9080" operator="equal">
      <formula>"M6售后质保"</formula>
    </cfRule>
    <cfRule type="cellIs" priority="10504" operator="equal">
      <formula>"M5安装验收"</formula>
    </cfRule>
    <cfRule type="cellIs" priority="11928" operator="equal">
      <formula>"M4装配调试"</formula>
    </cfRule>
    <cfRule type="cellIs" priority="13352" operator="equal">
      <formula>"M3生产准备"</formula>
    </cfRule>
    <cfRule type="cellIs" dxfId="4455" priority="14776" operator="equal">
      <formula>"M2设计验证"</formula>
    </cfRule>
    <cfRule type="cellIs" dxfId="4454" priority="16200" operator="equal">
      <formula>"M1开拓立项"</formula>
    </cfRule>
  </conditionalFormatting>
  <conditionalFormatting sqref="EPH161">
    <cfRule type="cellIs" priority="9079" operator="equal">
      <formula>"M6售后质保"</formula>
    </cfRule>
    <cfRule type="cellIs" priority="10503" operator="equal">
      <formula>"M5安装验收"</formula>
    </cfRule>
    <cfRule type="cellIs" priority="11927" operator="equal">
      <formula>"M4装配调试"</formula>
    </cfRule>
    <cfRule type="cellIs" priority="13351" operator="equal">
      <formula>"M3生产准备"</formula>
    </cfRule>
    <cfRule type="cellIs" dxfId="4453" priority="14775" operator="equal">
      <formula>"M2设计验证"</formula>
    </cfRule>
    <cfRule type="cellIs" dxfId="4452" priority="16199" operator="equal">
      <formula>"M1开拓立项"</formula>
    </cfRule>
  </conditionalFormatting>
  <conditionalFormatting sqref="EQE161">
    <cfRule type="cellIs" priority="9078" operator="equal">
      <formula>"M6售后质保"</formula>
    </cfRule>
    <cfRule type="cellIs" priority="10502" operator="equal">
      <formula>"M5安装验收"</formula>
    </cfRule>
    <cfRule type="cellIs" priority="11926" operator="equal">
      <formula>"M4装配调试"</formula>
    </cfRule>
    <cfRule type="cellIs" priority="13350" operator="equal">
      <formula>"M3生产准备"</formula>
    </cfRule>
    <cfRule type="cellIs" dxfId="4451" priority="14774" operator="equal">
      <formula>"M2设计验证"</formula>
    </cfRule>
    <cfRule type="cellIs" dxfId="4450" priority="16198" operator="equal">
      <formula>"M1开拓立项"</formula>
    </cfRule>
  </conditionalFormatting>
  <conditionalFormatting sqref="ERB161">
    <cfRule type="cellIs" priority="9077" operator="equal">
      <formula>"M6售后质保"</formula>
    </cfRule>
    <cfRule type="cellIs" priority="10501" operator="equal">
      <formula>"M5安装验收"</formula>
    </cfRule>
    <cfRule type="cellIs" priority="11925" operator="equal">
      <formula>"M4装配调试"</formula>
    </cfRule>
    <cfRule type="cellIs" priority="13349" operator="equal">
      <formula>"M3生产准备"</formula>
    </cfRule>
    <cfRule type="cellIs" dxfId="4449" priority="14773" operator="equal">
      <formula>"M2设计验证"</formula>
    </cfRule>
    <cfRule type="cellIs" dxfId="4448" priority="16197" operator="equal">
      <formula>"M1开拓立项"</formula>
    </cfRule>
  </conditionalFormatting>
  <conditionalFormatting sqref="ERY161">
    <cfRule type="cellIs" priority="9076" operator="equal">
      <formula>"M6售后质保"</formula>
    </cfRule>
    <cfRule type="cellIs" priority="10500" operator="equal">
      <formula>"M5安装验收"</formula>
    </cfRule>
    <cfRule type="cellIs" priority="11924" operator="equal">
      <formula>"M4装配调试"</formula>
    </cfRule>
    <cfRule type="cellIs" priority="13348" operator="equal">
      <formula>"M3生产准备"</formula>
    </cfRule>
    <cfRule type="cellIs" dxfId="4447" priority="14772" operator="equal">
      <formula>"M2设计验证"</formula>
    </cfRule>
    <cfRule type="cellIs" dxfId="4446" priority="16196" operator="equal">
      <formula>"M1开拓立项"</formula>
    </cfRule>
  </conditionalFormatting>
  <conditionalFormatting sqref="ESV161">
    <cfRule type="cellIs" priority="9075" operator="equal">
      <formula>"M6售后质保"</formula>
    </cfRule>
    <cfRule type="cellIs" priority="10499" operator="equal">
      <formula>"M5安装验收"</formula>
    </cfRule>
    <cfRule type="cellIs" priority="11923" operator="equal">
      <formula>"M4装配调试"</formula>
    </cfRule>
    <cfRule type="cellIs" priority="13347" operator="equal">
      <formula>"M3生产准备"</formula>
    </cfRule>
    <cfRule type="cellIs" dxfId="4445" priority="14771" operator="equal">
      <formula>"M2设计验证"</formula>
    </cfRule>
    <cfRule type="cellIs" dxfId="4444" priority="16195" operator="equal">
      <formula>"M1开拓立项"</formula>
    </cfRule>
  </conditionalFormatting>
  <conditionalFormatting sqref="ETS161">
    <cfRule type="cellIs" priority="9074" operator="equal">
      <formula>"M6售后质保"</formula>
    </cfRule>
    <cfRule type="cellIs" priority="10498" operator="equal">
      <formula>"M5安装验收"</formula>
    </cfRule>
    <cfRule type="cellIs" priority="11922" operator="equal">
      <formula>"M4装配调试"</formula>
    </cfRule>
    <cfRule type="cellIs" priority="13346" operator="equal">
      <formula>"M3生产准备"</formula>
    </cfRule>
    <cfRule type="cellIs" dxfId="4443" priority="14770" operator="equal">
      <formula>"M2设计验证"</formula>
    </cfRule>
    <cfRule type="cellIs" dxfId="4442" priority="16194" operator="equal">
      <formula>"M1开拓立项"</formula>
    </cfRule>
  </conditionalFormatting>
  <conditionalFormatting sqref="EUP161">
    <cfRule type="cellIs" priority="9073" operator="equal">
      <formula>"M6售后质保"</formula>
    </cfRule>
    <cfRule type="cellIs" priority="10497" operator="equal">
      <formula>"M5安装验收"</formula>
    </cfRule>
    <cfRule type="cellIs" priority="11921" operator="equal">
      <formula>"M4装配调试"</formula>
    </cfRule>
    <cfRule type="cellIs" priority="13345" operator="equal">
      <formula>"M3生产准备"</formula>
    </cfRule>
    <cfRule type="cellIs" dxfId="4441" priority="14769" operator="equal">
      <formula>"M2设计验证"</formula>
    </cfRule>
    <cfRule type="cellIs" dxfId="4440" priority="16193" operator="equal">
      <formula>"M1开拓立项"</formula>
    </cfRule>
  </conditionalFormatting>
  <conditionalFormatting sqref="EVM161">
    <cfRule type="cellIs" priority="9072" operator="equal">
      <formula>"M6售后质保"</formula>
    </cfRule>
    <cfRule type="cellIs" priority="10496" operator="equal">
      <formula>"M5安装验收"</formula>
    </cfRule>
    <cfRule type="cellIs" priority="11920" operator="equal">
      <formula>"M4装配调试"</formula>
    </cfRule>
    <cfRule type="cellIs" priority="13344" operator="equal">
      <formula>"M3生产准备"</formula>
    </cfRule>
    <cfRule type="cellIs" dxfId="4439" priority="14768" operator="equal">
      <formula>"M2设计验证"</formula>
    </cfRule>
    <cfRule type="cellIs" dxfId="4438" priority="16192" operator="equal">
      <formula>"M1开拓立项"</formula>
    </cfRule>
  </conditionalFormatting>
  <conditionalFormatting sqref="EWJ161">
    <cfRule type="cellIs" priority="9071" operator="equal">
      <formula>"M6售后质保"</formula>
    </cfRule>
    <cfRule type="cellIs" priority="10495" operator="equal">
      <formula>"M5安装验收"</formula>
    </cfRule>
    <cfRule type="cellIs" priority="11919" operator="equal">
      <formula>"M4装配调试"</formula>
    </cfRule>
    <cfRule type="cellIs" priority="13343" operator="equal">
      <formula>"M3生产准备"</formula>
    </cfRule>
    <cfRule type="cellIs" dxfId="4437" priority="14767" operator="equal">
      <formula>"M2设计验证"</formula>
    </cfRule>
    <cfRule type="cellIs" dxfId="4436" priority="16191" operator="equal">
      <formula>"M1开拓立项"</formula>
    </cfRule>
  </conditionalFormatting>
  <conditionalFormatting sqref="EXG161">
    <cfRule type="cellIs" priority="9070" operator="equal">
      <formula>"M6售后质保"</formula>
    </cfRule>
    <cfRule type="cellIs" priority="10494" operator="equal">
      <formula>"M5安装验收"</formula>
    </cfRule>
    <cfRule type="cellIs" priority="11918" operator="equal">
      <formula>"M4装配调试"</formula>
    </cfRule>
    <cfRule type="cellIs" priority="13342" operator="equal">
      <formula>"M3生产准备"</formula>
    </cfRule>
    <cfRule type="cellIs" dxfId="4435" priority="14766" operator="equal">
      <formula>"M2设计验证"</formula>
    </cfRule>
    <cfRule type="cellIs" dxfId="4434" priority="16190" operator="equal">
      <formula>"M1开拓立项"</formula>
    </cfRule>
  </conditionalFormatting>
  <conditionalFormatting sqref="EYD161">
    <cfRule type="cellIs" priority="9069" operator="equal">
      <formula>"M6售后质保"</formula>
    </cfRule>
    <cfRule type="cellIs" priority="10493" operator="equal">
      <formula>"M5安装验收"</formula>
    </cfRule>
    <cfRule type="cellIs" priority="11917" operator="equal">
      <formula>"M4装配调试"</formula>
    </cfRule>
    <cfRule type="cellIs" priority="13341" operator="equal">
      <formula>"M3生产准备"</formula>
    </cfRule>
    <cfRule type="cellIs" dxfId="4433" priority="14765" operator="equal">
      <formula>"M2设计验证"</formula>
    </cfRule>
    <cfRule type="cellIs" dxfId="4432" priority="16189" operator="equal">
      <formula>"M1开拓立项"</formula>
    </cfRule>
  </conditionalFormatting>
  <conditionalFormatting sqref="EZA161">
    <cfRule type="cellIs" priority="9068" operator="equal">
      <formula>"M6售后质保"</formula>
    </cfRule>
    <cfRule type="cellIs" priority="10492" operator="equal">
      <formula>"M5安装验收"</formula>
    </cfRule>
    <cfRule type="cellIs" priority="11916" operator="equal">
      <formula>"M4装配调试"</formula>
    </cfRule>
    <cfRule type="cellIs" priority="13340" operator="equal">
      <formula>"M3生产准备"</formula>
    </cfRule>
    <cfRule type="cellIs" dxfId="4431" priority="14764" operator="equal">
      <formula>"M2设计验证"</formula>
    </cfRule>
    <cfRule type="cellIs" dxfId="4430" priority="16188" operator="equal">
      <formula>"M1开拓立项"</formula>
    </cfRule>
  </conditionalFormatting>
  <conditionalFormatting sqref="EZX161">
    <cfRule type="cellIs" priority="9067" operator="equal">
      <formula>"M6售后质保"</formula>
    </cfRule>
    <cfRule type="cellIs" priority="10491" operator="equal">
      <formula>"M5安装验收"</formula>
    </cfRule>
    <cfRule type="cellIs" priority="11915" operator="equal">
      <formula>"M4装配调试"</formula>
    </cfRule>
    <cfRule type="cellIs" priority="13339" operator="equal">
      <formula>"M3生产准备"</formula>
    </cfRule>
    <cfRule type="cellIs" dxfId="4429" priority="14763" operator="equal">
      <formula>"M2设计验证"</formula>
    </cfRule>
    <cfRule type="cellIs" dxfId="4428" priority="16187" operator="equal">
      <formula>"M1开拓立项"</formula>
    </cfRule>
  </conditionalFormatting>
  <conditionalFormatting sqref="FAU161">
    <cfRule type="cellIs" priority="9066" operator="equal">
      <formula>"M6售后质保"</formula>
    </cfRule>
    <cfRule type="cellIs" priority="10490" operator="equal">
      <formula>"M5安装验收"</formula>
    </cfRule>
    <cfRule type="cellIs" priority="11914" operator="equal">
      <formula>"M4装配调试"</formula>
    </cfRule>
    <cfRule type="cellIs" priority="13338" operator="equal">
      <formula>"M3生产准备"</formula>
    </cfRule>
    <cfRule type="cellIs" dxfId="4427" priority="14762" operator="equal">
      <formula>"M2设计验证"</formula>
    </cfRule>
    <cfRule type="cellIs" dxfId="4426" priority="16186" operator="equal">
      <formula>"M1开拓立项"</formula>
    </cfRule>
  </conditionalFormatting>
  <conditionalFormatting sqref="FBR161">
    <cfRule type="cellIs" priority="9065" operator="equal">
      <formula>"M6售后质保"</formula>
    </cfRule>
    <cfRule type="cellIs" priority="10489" operator="equal">
      <formula>"M5安装验收"</formula>
    </cfRule>
    <cfRule type="cellIs" priority="11913" operator="equal">
      <formula>"M4装配调试"</formula>
    </cfRule>
    <cfRule type="cellIs" priority="13337" operator="equal">
      <formula>"M3生产准备"</formula>
    </cfRule>
    <cfRule type="cellIs" dxfId="4425" priority="14761" operator="equal">
      <formula>"M2设计验证"</formula>
    </cfRule>
    <cfRule type="cellIs" dxfId="4424" priority="16185" operator="equal">
      <formula>"M1开拓立项"</formula>
    </cfRule>
  </conditionalFormatting>
  <conditionalFormatting sqref="FCO161">
    <cfRule type="cellIs" priority="9064" operator="equal">
      <formula>"M6售后质保"</formula>
    </cfRule>
    <cfRule type="cellIs" priority="10488" operator="equal">
      <formula>"M5安装验收"</formula>
    </cfRule>
    <cfRule type="cellIs" priority="11912" operator="equal">
      <formula>"M4装配调试"</formula>
    </cfRule>
    <cfRule type="cellIs" priority="13336" operator="equal">
      <formula>"M3生产准备"</formula>
    </cfRule>
    <cfRule type="cellIs" dxfId="4423" priority="14760" operator="equal">
      <formula>"M2设计验证"</formula>
    </cfRule>
    <cfRule type="cellIs" dxfId="4422" priority="16184" operator="equal">
      <formula>"M1开拓立项"</formula>
    </cfRule>
  </conditionalFormatting>
  <conditionalFormatting sqref="FDL161">
    <cfRule type="cellIs" priority="9063" operator="equal">
      <formula>"M6售后质保"</formula>
    </cfRule>
    <cfRule type="cellIs" priority="10487" operator="equal">
      <formula>"M5安装验收"</formula>
    </cfRule>
    <cfRule type="cellIs" priority="11911" operator="equal">
      <formula>"M4装配调试"</formula>
    </cfRule>
    <cfRule type="cellIs" priority="13335" operator="equal">
      <formula>"M3生产准备"</formula>
    </cfRule>
    <cfRule type="cellIs" dxfId="4421" priority="14759" operator="equal">
      <formula>"M2设计验证"</formula>
    </cfRule>
    <cfRule type="cellIs" dxfId="4420" priority="16183" operator="equal">
      <formula>"M1开拓立项"</formula>
    </cfRule>
  </conditionalFormatting>
  <conditionalFormatting sqref="FEI161">
    <cfRule type="cellIs" priority="9062" operator="equal">
      <formula>"M6售后质保"</formula>
    </cfRule>
    <cfRule type="cellIs" priority="10486" operator="equal">
      <formula>"M5安装验收"</formula>
    </cfRule>
    <cfRule type="cellIs" priority="11910" operator="equal">
      <formula>"M4装配调试"</formula>
    </cfRule>
    <cfRule type="cellIs" priority="13334" operator="equal">
      <formula>"M3生产准备"</formula>
    </cfRule>
    <cfRule type="cellIs" dxfId="4419" priority="14758" operator="equal">
      <formula>"M2设计验证"</formula>
    </cfRule>
    <cfRule type="cellIs" dxfId="4418" priority="16182" operator="equal">
      <formula>"M1开拓立项"</formula>
    </cfRule>
  </conditionalFormatting>
  <conditionalFormatting sqref="FFF161">
    <cfRule type="cellIs" priority="9061" operator="equal">
      <formula>"M6售后质保"</formula>
    </cfRule>
    <cfRule type="cellIs" priority="10485" operator="equal">
      <formula>"M5安装验收"</formula>
    </cfRule>
    <cfRule type="cellIs" priority="11909" operator="equal">
      <formula>"M4装配调试"</formula>
    </cfRule>
    <cfRule type="cellIs" priority="13333" operator="equal">
      <formula>"M3生产准备"</formula>
    </cfRule>
    <cfRule type="cellIs" dxfId="4417" priority="14757" operator="equal">
      <formula>"M2设计验证"</formula>
    </cfRule>
    <cfRule type="cellIs" dxfId="4416" priority="16181" operator="equal">
      <formula>"M1开拓立项"</formula>
    </cfRule>
  </conditionalFormatting>
  <conditionalFormatting sqref="FGC161">
    <cfRule type="cellIs" priority="9060" operator="equal">
      <formula>"M6售后质保"</formula>
    </cfRule>
    <cfRule type="cellIs" priority="10484" operator="equal">
      <formula>"M5安装验收"</formula>
    </cfRule>
    <cfRule type="cellIs" priority="11908" operator="equal">
      <formula>"M4装配调试"</formula>
    </cfRule>
    <cfRule type="cellIs" priority="13332" operator="equal">
      <formula>"M3生产准备"</formula>
    </cfRule>
    <cfRule type="cellIs" dxfId="4415" priority="14756" operator="equal">
      <formula>"M2设计验证"</formula>
    </cfRule>
    <cfRule type="cellIs" dxfId="4414" priority="16180" operator="equal">
      <formula>"M1开拓立项"</formula>
    </cfRule>
  </conditionalFormatting>
  <conditionalFormatting sqref="FGZ161">
    <cfRule type="cellIs" priority="9059" operator="equal">
      <formula>"M6售后质保"</formula>
    </cfRule>
    <cfRule type="cellIs" priority="10483" operator="equal">
      <formula>"M5安装验收"</formula>
    </cfRule>
    <cfRule type="cellIs" priority="11907" operator="equal">
      <formula>"M4装配调试"</formula>
    </cfRule>
    <cfRule type="cellIs" priority="13331" operator="equal">
      <formula>"M3生产准备"</formula>
    </cfRule>
    <cfRule type="cellIs" dxfId="4413" priority="14755" operator="equal">
      <formula>"M2设计验证"</formula>
    </cfRule>
    <cfRule type="cellIs" dxfId="4412" priority="16179" operator="equal">
      <formula>"M1开拓立项"</formula>
    </cfRule>
  </conditionalFormatting>
  <conditionalFormatting sqref="FHW161">
    <cfRule type="cellIs" priority="9058" operator="equal">
      <formula>"M6售后质保"</formula>
    </cfRule>
    <cfRule type="cellIs" priority="10482" operator="equal">
      <formula>"M5安装验收"</formula>
    </cfRule>
    <cfRule type="cellIs" priority="11906" operator="equal">
      <formula>"M4装配调试"</formula>
    </cfRule>
    <cfRule type="cellIs" priority="13330" operator="equal">
      <formula>"M3生产准备"</formula>
    </cfRule>
    <cfRule type="cellIs" dxfId="4411" priority="14754" operator="equal">
      <formula>"M2设计验证"</formula>
    </cfRule>
    <cfRule type="cellIs" dxfId="4410" priority="16178" operator="equal">
      <formula>"M1开拓立项"</formula>
    </cfRule>
  </conditionalFormatting>
  <conditionalFormatting sqref="FIT161">
    <cfRule type="cellIs" priority="9057" operator="equal">
      <formula>"M6售后质保"</formula>
    </cfRule>
    <cfRule type="cellIs" priority="10481" operator="equal">
      <formula>"M5安装验收"</formula>
    </cfRule>
    <cfRule type="cellIs" priority="11905" operator="equal">
      <formula>"M4装配调试"</formula>
    </cfRule>
    <cfRule type="cellIs" priority="13329" operator="equal">
      <formula>"M3生产准备"</formula>
    </cfRule>
    <cfRule type="cellIs" dxfId="4409" priority="14753" operator="equal">
      <formula>"M2设计验证"</formula>
    </cfRule>
    <cfRule type="cellIs" dxfId="4408" priority="16177" operator="equal">
      <formula>"M1开拓立项"</formula>
    </cfRule>
  </conditionalFormatting>
  <conditionalFormatting sqref="FJQ161">
    <cfRule type="cellIs" priority="9056" operator="equal">
      <formula>"M6售后质保"</formula>
    </cfRule>
    <cfRule type="cellIs" priority="10480" operator="equal">
      <formula>"M5安装验收"</formula>
    </cfRule>
    <cfRule type="cellIs" priority="11904" operator="equal">
      <formula>"M4装配调试"</formula>
    </cfRule>
    <cfRule type="cellIs" priority="13328" operator="equal">
      <formula>"M3生产准备"</formula>
    </cfRule>
    <cfRule type="cellIs" dxfId="4407" priority="14752" operator="equal">
      <formula>"M2设计验证"</formula>
    </cfRule>
    <cfRule type="cellIs" dxfId="4406" priority="16176" operator="equal">
      <formula>"M1开拓立项"</formula>
    </cfRule>
  </conditionalFormatting>
  <conditionalFormatting sqref="FKN161">
    <cfRule type="cellIs" priority="9055" operator="equal">
      <formula>"M6售后质保"</formula>
    </cfRule>
    <cfRule type="cellIs" priority="10479" operator="equal">
      <formula>"M5安装验收"</formula>
    </cfRule>
    <cfRule type="cellIs" priority="11903" operator="equal">
      <formula>"M4装配调试"</formula>
    </cfRule>
    <cfRule type="cellIs" priority="13327" operator="equal">
      <formula>"M3生产准备"</formula>
    </cfRule>
    <cfRule type="cellIs" dxfId="4405" priority="14751" operator="equal">
      <formula>"M2设计验证"</formula>
    </cfRule>
    <cfRule type="cellIs" dxfId="4404" priority="16175" operator="equal">
      <formula>"M1开拓立项"</formula>
    </cfRule>
  </conditionalFormatting>
  <conditionalFormatting sqref="FLK161">
    <cfRule type="cellIs" priority="9054" operator="equal">
      <formula>"M6售后质保"</formula>
    </cfRule>
    <cfRule type="cellIs" priority="10478" operator="equal">
      <formula>"M5安装验收"</formula>
    </cfRule>
    <cfRule type="cellIs" priority="11902" operator="equal">
      <formula>"M4装配调试"</formula>
    </cfRule>
    <cfRule type="cellIs" priority="13326" operator="equal">
      <formula>"M3生产准备"</formula>
    </cfRule>
    <cfRule type="cellIs" dxfId="4403" priority="14750" operator="equal">
      <formula>"M2设计验证"</formula>
    </cfRule>
    <cfRule type="cellIs" dxfId="4402" priority="16174" operator="equal">
      <formula>"M1开拓立项"</formula>
    </cfRule>
  </conditionalFormatting>
  <conditionalFormatting sqref="FMH161">
    <cfRule type="cellIs" priority="9053" operator="equal">
      <formula>"M6售后质保"</formula>
    </cfRule>
    <cfRule type="cellIs" priority="10477" operator="equal">
      <formula>"M5安装验收"</formula>
    </cfRule>
    <cfRule type="cellIs" priority="11901" operator="equal">
      <formula>"M4装配调试"</formula>
    </cfRule>
    <cfRule type="cellIs" priority="13325" operator="equal">
      <formula>"M3生产准备"</formula>
    </cfRule>
    <cfRule type="cellIs" dxfId="4401" priority="14749" operator="equal">
      <formula>"M2设计验证"</formula>
    </cfRule>
    <cfRule type="cellIs" dxfId="4400" priority="16173" operator="equal">
      <formula>"M1开拓立项"</formula>
    </cfRule>
  </conditionalFormatting>
  <conditionalFormatting sqref="FNE161">
    <cfRule type="cellIs" priority="9052" operator="equal">
      <formula>"M6售后质保"</formula>
    </cfRule>
    <cfRule type="cellIs" priority="10476" operator="equal">
      <formula>"M5安装验收"</formula>
    </cfRule>
    <cfRule type="cellIs" priority="11900" operator="equal">
      <formula>"M4装配调试"</formula>
    </cfRule>
    <cfRule type="cellIs" priority="13324" operator="equal">
      <formula>"M3生产准备"</formula>
    </cfRule>
    <cfRule type="cellIs" dxfId="4399" priority="14748" operator="equal">
      <formula>"M2设计验证"</formula>
    </cfRule>
    <cfRule type="cellIs" dxfId="4398" priority="16172" operator="equal">
      <formula>"M1开拓立项"</formula>
    </cfRule>
  </conditionalFormatting>
  <conditionalFormatting sqref="FOB161">
    <cfRule type="cellIs" priority="9051" operator="equal">
      <formula>"M6售后质保"</formula>
    </cfRule>
    <cfRule type="cellIs" priority="10475" operator="equal">
      <formula>"M5安装验收"</formula>
    </cfRule>
    <cfRule type="cellIs" priority="11899" operator="equal">
      <formula>"M4装配调试"</formula>
    </cfRule>
    <cfRule type="cellIs" priority="13323" operator="equal">
      <formula>"M3生产准备"</formula>
    </cfRule>
    <cfRule type="cellIs" dxfId="4397" priority="14747" operator="equal">
      <formula>"M2设计验证"</formula>
    </cfRule>
    <cfRule type="cellIs" dxfId="4396" priority="16171" operator="equal">
      <formula>"M1开拓立项"</formula>
    </cfRule>
  </conditionalFormatting>
  <conditionalFormatting sqref="FOY161">
    <cfRule type="cellIs" priority="9050" operator="equal">
      <formula>"M6售后质保"</formula>
    </cfRule>
    <cfRule type="cellIs" priority="10474" operator="equal">
      <formula>"M5安装验收"</formula>
    </cfRule>
    <cfRule type="cellIs" priority="11898" operator="equal">
      <formula>"M4装配调试"</formula>
    </cfRule>
    <cfRule type="cellIs" priority="13322" operator="equal">
      <formula>"M3生产准备"</formula>
    </cfRule>
    <cfRule type="cellIs" dxfId="4395" priority="14746" operator="equal">
      <formula>"M2设计验证"</formula>
    </cfRule>
    <cfRule type="cellIs" dxfId="4394" priority="16170" operator="equal">
      <formula>"M1开拓立项"</formula>
    </cfRule>
  </conditionalFormatting>
  <conditionalFormatting sqref="FPV161">
    <cfRule type="cellIs" priority="9049" operator="equal">
      <formula>"M6售后质保"</formula>
    </cfRule>
    <cfRule type="cellIs" priority="10473" operator="equal">
      <formula>"M5安装验收"</formula>
    </cfRule>
    <cfRule type="cellIs" priority="11897" operator="equal">
      <formula>"M4装配调试"</formula>
    </cfRule>
    <cfRule type="cellIs" priority="13321" operator="equal">
      <formula>"M3生产准备"</formula>
    </cfRule>
    <cfRule type="cellIs" dxfId="4393" priority="14745" operator="equal">
      <formula>"M2设计验证"</formula>
    </cfRule>
    <cfRule type="cellIs" dxfId="4392" priority="16169" operator="equal">
      <formula>"M1开拓立项"</formula>
    </cfRule>
  </conditionalFormatting>
  <conditionalFormatting sqref="FQS161">
    <cfRule type="cellIs" priority="9048" operator="equal">
      <formula>"M6售后质保"</formula>
    </cfRule>
    <cfRule type="cellIs" priority="10472" operator="equal">
      <formula>"M5安装验收"</formula>
    </cfRule>
    <cfRule type="cellIs" priority="11896" operator="equal">
      <formula>"M4装配调试"</formula>
    </cfRule>
    <cfRule type="cellIs" priority="13320" operator="equal">
      <formula>"M3生产准备"</formula>
    </cfRule>
    <cfRule type="cellIs" dxfId="4391" priority="14744" operator="equal">
      <formula>"M2设计验证"</formula>
    </cfRule>
    <cfRule type="cellIs" dxfId="4390" priority="16168" operator="equal">
      <formula>"M1开拓立项"</formula>
    </cfRule>
  </conditionalFormatting>
  <conditionalFormatting sqref="FRP161">
    <cfRule type="cellIs" priority="9047" operator="equal">
      <formula>"M6售后质保"</formula>
    </cfRule>
    <cfRule type="cellIs" priority="10471" operator="equal">
      <formula>"M5安装验收"</formula>
    </cfRule>
    <cfRule type="cellIs" priority="11895" operator="equal">
      <formula>"M4装配调试"</formula>
    </cfRule>
    <cfRule type="cellIs" priority="13319" operator="equal">
      <formula>"M3生产准备"</formula>
    </cfRule>
    <cfRule type="cellIs" dxfId="4389" priority="14743" operator="equal">
      <formula>"M2设计验证"</formula>
    </cfRule>
    <cfRule type="cellIs" dxfId="4388" priority="16167" operator="equal">
      <formula>"M1开拓立项"</formula>
    </cfRule>
  </conditionalFormatting>
  <conditionalFormatting sqref="FSM161">
    <cfRule type="cellIs" priority="9046" operator="equal">
      <formula>"M6售后质保"</formula>
    </cfRule>
    <cfRule type="cellIs" priority="10470" operator="equal">
      <formula>"M5安装验收"</formula>
    </cfRule>
    <cfRule type="cellIs" priority="11894" operator="equal">
      <formula>"M4装配调试"</formula>
    </cfRule>
    <cfRule type="cellIs" priority="13318" operator="equal">
      <formula>"M3生产准备"</formula>
    </cfRule>
    <cfRule type="cellIs" dxfId="4387" priority="14742" operator="equal">
      <formula>"M2设计验证"</formula>
    </cfRule>
    <cfRule type="cellIs" dxfId="4386" priority="16166" operator="equal">
      <formula>"M1开拓立项"</formula>
    </cfRule>
  </conditionalFormatting>
  <conditionalFormatting sqref="FTJ161">
    <cfRule type="cellIs" priority="9045" operator="equal">
      <formula>"M6售后质保"</formula>
    </cfRule>
    <cfRule type="cellIs" priority="10469" operator="equal">
      <formula>"M5安装验收"</formula>
    </cfRule>
    <cfRule type="cellIs" priority="11893" operator="equal">
      <formula>"M4装配调试"</formula>
    </cfRule>
    <cfRule type="cellIs" priority="13317" operator="equal">
      <formula>"M3生产准备"</formula>
    </cfRule>
    <cfRule type="cellIs" dxfId="4385" priority="14741" operator="equal">
      <formula>"M2设计验证"</formula>
    </cfRule>
    <cfRule type="cellIs" dxfId="4384" priority="16165" operator="equal">
      <formula>"M1开拓立项"</formula>
    </cfRule>
  </conditionalFormatting>
  <conditionalFormatting sqref="FUG161">
    <cfRule type="cellIs" priority="9044" operator="equal">
      <formula>"M6售后质保"</formula>
    </cfRule>
    <cfRule type="cellIs" priority="10468" operator="equal">
      <formula>"M5安装验收"</formula>
    </cfRule>
    <cfRule type="cellIs" priority="11892" operator="equal">
      <formula>"M4装配调试"</formula>
    </cfRule>
    <cfRule type="cellIs" priority="13316" operator="equal">
      <formula>"M3生产准备"</formula>
    </cfRule>
    <cfRule type="cellIs" dxfId="4383" priority="14740" operator="equal">
      <formula>"M2设计验证"</formula>
    </cfRule>
    <cfRule type="cellIs" dxfId="4382" priority="16164" operator="equal">
      <formula>"M1开拓立项"</formula>
    </cfRule>
  </conditionalFormatting>
  <conditionalFormatting sqref="FVD161">
    <cfRule type="cellIs" priority="9043" operator="equal">
      <formula>"M6售后质保"</formula>
    </cfRule>
    <cfRule type="cellIs" priority="10467" operator="equal">
      <formula>"M5安装验收"</formula>
    </cfRule>
    <cfRule type="cellIs" priority="11891" operator="equal">
      <formula>"M4装配调试"</formula>
    </cfRule>
    <cfRule type="cellIs" priority="13315" operator="equal">
      <formula>"M3生产准备"</formula>
    </cfRule>
    <cfRule type="cellIs" dxfId="4381" priority="14739" operator="equal">
      <formula>"M2设计验证"</formula>
    </cfRule>
    <cfRule type="cellIs" dxfId="4380" priority="16163" operator="equal">
      <formula>"M1开拓立项"</formula>
    </cfRule>
  </conditionalFormatting>
  <conditionalFormatting sqref="FWA161">
    <cfRule type="cellIs" priority="9042" operator="equal">
      <formula>"M6售后质保"</formula>
    </cfRule>
    <cfRule type="cellIs" priority="10466" operator="equal">
      <formula>"M5安装验收"</formula>
    </cfRule>
    <cfRule type="cellIs" priority="11890" operator="equal">
      <formula>"M4装配调试"</formula>
    </cfRule>
    <cfRule type="cellIs" priority="13314" operator="equal">
      <formula>"M3生产准备"</formula>
    </cfRule>
    <cfRule type="cellIs" dxfId="4379" priority="14738" operator="equal">
      <formula>"M2设计验证"</formula>
    </cfRule>
    <cfRule type="cellIs" dxfId="4378" priority="16162" operator="equal">
      <formula>"M1开拓立项"</formula>
    </cfRule>
  </conditionalFormatting>
  <conditionalFormatting sqref="FWX161">
    <cfRule type="cellIs" priority="9041" operator="equal">
      <formula>"M6售后质保"</formula>
    </cfRule>
    <cfRule type="cellIs" priority="10465" operator="equal">
      <formula>"M5安装验收"</formula>
    </cfRule>
    <cfRule type="cellIs" priority="11889" operator="equal">
      <formula>"M4装配调试"</formula>
    </cfRule>
    <cfRule type="cellIs" priority="13313" operator="equal">
      <formula>"M3生产准备"</formula>
    </cfRule>
    <cfRule type="cellIs" dxfId="4377" priority="14737" operator="equal">
      <formula>"M2设计验证"</formula>
    </cfRule>
    <cfRule type="cellIs" dxfId="4376" priority="16161" operator="equal">
      <formula>"M1开拓立项"</formula>
    </cfRule>
  </conditionalFormatting>
  <conditionalFormatting sqref="FXU161">
    <cfRule type="cellIs" priority="9040" operator="equal">
      <formula>"M6售后质保"</formula>
    </cfRule>
    <cfRule type="cellIs" priority="10464" operator="equal">
      <formula>"M5安装验收"</formula>
    </cfRule>
    <cfRule type="cellIs" priority="11888" operator="equal">
      <formula>"M4装配调试"</formula>
    </cfRule>
    <cfRule type="cellIs" priority="13312" operator="equal">
      <formula>"M3生产准备"</formula>
    </cfRule>
    <cfRule type="cellIs" dxfId="4375" priority="14736" operator="equal">
      <formula>"M2设计验证"</formula>
    </cfRule>
    <cfRule type="cellIs" dxfId="4374" priority="16160" operator="equal">
      <formula>"M1开拓立项"</formula>
    </cfRule>
  </conditionalFormatting>
  <conditionalFormatting sqref="FYR161">
    <cfRule type="cellIs" priority="9039" operator="equal">
      <formula>"M6售后质保"</formula>
    </cfRule>
    <cfRule type="cellIs" priority="10463" operator="equal">
      <formula>"M5安装验收"</formula>
    </cfRule>
    <cfRule type="cellIs" priority="11887" operator="equal">
      <formula>"M4装配调试"</formula>
    </cfRule>
    <cfRule type="cellIs" priority="13311" operator="equal">
      <formula>"M3生产准备"</formula>
    </cfRule>
    <cfRule type="cellIs" dxfId="4373" priority="14735" operator="equal">
      <formula>"M2设计验证"</formula>
    </cfRule>
    <cfRule type="cellIs" dxfId="4372" priority="16159" operator="equal">
      <formula>"M1开拓立项"</formula>
    </cfRule>
  </conditionalFormatting>
  <conditionalFormatting sqref="FZO161">
    <cfRule type="cellIs" priority="9038" operator="equal">
      <formula>"M6售后质保"</formula>
    </cfRule>
    <cfRule type="cellIs" priority="10462" operator="equal">
      <formula>"M5安装验收"</formula>
    </cfRule>
    <cfRule type="cellIs" priority="11886" operator="equal">
      <formula>"M4装配调试"</formula>
    </cfRule>
    <cfRule type="cellIs" priority="13310" operator="equal">
      <formula>"M3生产准备"</formula>
    </cfRule>
    <cfRule type="cellIs" dxfId="4371" priority="14734" operator="equal">
      <formula>"M2设计验证"</formula>
    </cfRule>
    <cfRule type="cellIs" dxfId="4370" priority="16158" operator="equal">
      <formula>"M1开拓立项"</formula>
    </cfRule>
  </conditionalFormatting>
  <conditionalFormatting sqref="GAL161">
    <cfRule type="cellIs" priority="9037" operator="equal">
      <formula>"M6售后质保"</formula>
    </cfRule>
    <cfRule type="cellIs" priority="10461" operator="equal">
      <formula>"M5安装验收"</formula>
    </cfRule>
    <cfRule type="cellIs" priority="11885" operator="equal">
      <formula>"M4装配调试"</formula>
    </cfRule>
    <cfRule type="cellIs" priority="13309" operator="equal">
      <formula>"M3生产准备"</formula>
    </cfRule>
    <cfRule type="cellIs" dxfId="4369" priority="14733" operator="equal">
      <formula>"M2设计验证"</formula>
    </cfRule>
    <cfRule type="cellIs" dxfId="4368" priority="16157" operator="equal">
      <formula>"M1开拓立项"</formula>
    </cfRule>
  </conditionalFormatting>
  <conditionalFormatting sqref="GBI161">
    <cfRule type="cellIs" priority="9036" operator="equal">
      <formula>"M6售后质保"</formula>
    </cfRule>
    <cfRule type="cellIs" priority="10460" operator="equal">
      <formula>"M5安装验收"</formula>
    </cfRule>
    <cfRule type="cellIs" priority="11884" operator="equal">
      <formula>"M4装配调试"</formula>
    </cfRule>
    <cfRule type="cellIs" priority="13308" operator="equal">
      <formula>"M3生产准备"</formula>
    </cfRule>
    <cfRule type="cellIs" dxfId="4367" priority="14732" operator="equal">
      <formula>"M2设计验证"</formula>
    </cfRule>
    <cfRule type="cellIs" dxfId="4366" priority="16156" operator="equal">
      <formula>"M1开拓立项"</formula>
    </cfRule>
  </conditionalFormatting>
  <conditionalFormatting sqref="GCF161">
    <cfRule type="cellIs" priority="9035" operator="equal">
      <formula>"M6售后质保"</formula>
    </cfRule>
    <cfRule type="cellIs" priority="10459" operator="equal">
      <formula>"M5安装验收"</formula>
    </cfRule>
    <cfRule type="cellIs" priority="11883" operator="equal">
      <formula>"M4装配调试"</formula>
    </cfRule>
    <cfRule type="cellIs" priority="13307" operator="equal">
      <formula>"M3生产准备"</formula>
    </cfRule>
    <cfRule type="cellIs" dxfId="4365" priority="14731" operator="equal">
      <formula>"M2设计验证"</formula>
    </cfRule>
    <cfRule type="cellIs" dxfId="4364" priority="16155" operator="equal">
      <formula>"M1开拓立项"</formula>
    </cfRule>
  </conditionalFormatting>
  <conditionalFormatting sqref="GDC161">
    <cfRule type="cellIs" priority="9034" operator="equal">
      <formula>"M6售后质保"</formula>
    </cfRule>
    <cfRule type="cellIs" priority="10458" operator="equal">
      <formula>"M5安装验收"</formula>
    </cfRule>
    <cfRule type="cellIs" priority="11882" operator="equal">
      <formula>"M4装配调试"</formula>
    </cfRule>
    <cfRule type="cellIs" priority="13306" operator="equal">
      <formula>"M3生产准备"</formula>
    </cfRule>
    <cfRule type="cellIs" dxfId="4363" priority="14730" operator="equal">
      <formula>"M2设计验证"</formula>
    </cfRule>
    <cfRule type="cellIs" dxfId="4362" priority="16154" operator="equal">
      <formula>"M1开拓立项"</formula>
    </cfRule>
  </conditionalFormatting>
  <conditionalFormatting sqref="GDZ161">
    <cfRule type="cellIs" priority="9033" operator="equal">
      <formula>"M6售后质保"</formula>
    </cfRule>
    <cfRule type="cellIs" priority="10457" operator="equal">
      <formula>"M5安装验收"</formula>
    </cfRule>
    <cfRule type="cellIs" priority="11881" operator="equal">
      <formula>"M4装配调试"</formula>
    </cfRule>
    <cfRule type="cellIs" priority="13305" operator="equal">
      <formula>"M3生产准备"</formula>
    </cfRule>
    <cfRule type="cellIs" dxfId="4361" priority="14729" operator="equal">
      <formula>"M2设计验证"</formula>
    </cfRule>
    <cfRule type="cellIs" dxfId="4360" priority="16153" operator="equal">
      <formula>"M1开拓立项"</formula>
    </cfRule>
  </conditionalFormatting>
  <conditionalFormatting sqref="GEW161">
    <cfRule type="cellIs" priority="9032" operator="equal">
      <formula>"M6售后质保"</formula>
    </cfRule>
    <cfRule type="cellIs" priority="10456" operator="equal">
      <formula>"M5安装验收"</formula>
    </cfRule>
    <cfRule type="cellIs" priority="11880" operator="equal">
      <formula>"M4装配调试"</formula>
    </cfRule>
    <cfRule type="cellIs" priority="13304" operator="equal">
      <formula>"M3生产准备"</formula>
    </cfRule>
    <cfRule type="cellIs" dxfId="4359" priority="14728" operator="equal">
      <formula>"M2设计验证"</formula>
    </cfRule>
    <cfRule type="cellIs" dxfId="4358" priority="16152" operator="equal">
      <formula>"M1开拓立项"</formula>
    </cfRule>
  </conditionalFormatting>
  <conditionalFormatting sqref="GFT161">
    <cfRule type="cellIs" priority="9031" operator="equal">
      <formula>"M6售后质保"</formula>
    </cfRule>
    <cfRule type="cellIs" priority="10455" operator="equal">
      <formula>"M5安装验收"</formula>
    </cfRule>
    <cfRule type="cellIs" priority="11879" operator="equal">
      <formula>"M4装配调试"</formula>
    </cfRule>
    <cfRule type="cellIs" priority="13303" operator="equal">
      <formula>"M3生产准备"</formula>
    </cfRule>
    <cfRule type="cellIs" dxfId="4357" priority="14727" operator="equal">
      <formula>"M2设计验证"</formula>
    </cfRule>
    <cfRule type="cellIs" dxfId="4356" priority="16151" operator="equal">
      <formula>"M1开拓立项"</formula>
    </cfRule>
  </conditionalFormatting>
  <conditionalFormatting sqref="GGQ161">
    <cfRule type="cellIs" priority="9030" operator="equal">
      <formula>"M6售后质保"</formula>
    </cfRule>
    <cfRule type="cellIs" priority="10454" operator="equal">
      <formula>"M5安装验收"</formula>
    </cfRule>
    <cfRule type="cellIs" priority="11878" operator="equal">
      <formula>"M4装配调试"</formula>
    </cfRule>
    <cfRule type="cellIs" priority="13302" operator="equal">
      <formula>"M3生产准备"</formula>
    </cfRule>
    <cfRule type="cellIs" dxfId="4355" priority="14726" operator="equal">
      <formula>"M2设计验证"</formula>
    </cfRule>
    <cfRule type="cellIs" dxfId="4354" priority="16150" operator="equal">
      <formula>"M1开拓立项"</formula>
    </cfRule>
  </conditionalFormatting>
  <conditionalFormatting sqref="GHN161">
    <cfRule type="cellIs" priority="9029" operator="equal">
      <formula>"M6售后质保"</formula>
    </cfRule>
    <cfRule type="cellIs" priority="10453" operator="equal">
      <formula>"M5安装验收"</formula>
    </cfRule>
    <cfRule type="cellIs" priority="11877" operator="equal">
      <formula>"M4装配调试"</formula>
    </cfRule>
    <cfRule type="cellIs" priority="13301" operator="equal">
      <formula>"M3生产准备"</formula>
    </cfRule>
    <cfRule type="cellIs" dxfId="4353" priority="14725" operator="equal">
      <formula>"M2设计验证"</formula>
    </cfRule>
    <cfRule type="cellIs" dxfId="4352" priority="16149" operator="equal">
      <formula>"M1开拓立项"</formula>
    </cfRule>
  </conditionalFormatting>
  <conditionalFormatting sqref="GIK161">
    <cfRule type="cellIs" priority="9028" operator="equal">
      <formula>"M6售后质保"</formula>
    </cfRule>
    <cfRule type="cellIs" priority="10452" operator="equal">
      <formula>"M5安装验收"</formula>
    </cfRule>
    <cfRule type="cellIs" priority="11876" operator="equal">
      <formula>"M4装配调试"</formula>
    </cfRule>
    <cfRule type="cellIs" priority="13300" operator="equal">
      <formula>"M3生产准备"</formula>
    </cfRule>
    <cfRule type="cellIs" dxfId="4351" priority="14724" operator="equal">
      <formula>"M2设计验证"</formula>
    </cfRule>
    <cfRule type="cellIs" dxfId="4350" priority="16148" operator="equal">
      <formula>"M1开拓立项"</formula>
    </cfRule>
  </conditionalFormatting>
  <conditionalFormatting sqref="GJH161">
    <cfRule type="cellIs" priority="9027" operator="equal">
      <formula>"M6售后质保"</formula>
    </cfRule>
    <cfRule type="cellIs" priority="10451" operator="equal">
      <formula>"M5安装验收"</formula>
    </cfRule>
    <cfRule type="cellIs" priority="11875" operator="equal">
      <formula>"M4装配调试"</formula>
    </cfRule>
    <cfRule type="cellIs" priority="13299" operator="equal">
      <formula>"M3生产准备"</formula>
    </cfRule>
    <cfRule type="cellIs" dxfId="4349" priority="14723" operator="equal">
      <formula>"M2设计验证"</formula>
    </cfRule>
    <cfRule type="cellIs" dxfId="4348" priority="16147" operator="equal">
      <formula>"M1开拓立项"</formula>
    </cfRule>
  </conditionalFormatting>
  <conditionalFormatting sqref="GKE161">
    <cfRule type="cellIs" priority="9026" operator="equal">
      <formula>"M6售后质保"</formula>
    </cfRule>
    <cfRule type="cellIs" priority="10450" operator="equal">
      <formula>"M5安装验收"</formula>
    </cfRule>
    <cfRule type="cellIs" priority="11874" operator="equal">
      <formula>"M4装配调试"</formula>
    </cfRule>
    <cfRule type="cellIs" priority="13298" operator="equal">
      <formula>"M3生产准备"</formula>
    </cfRule>
    <cfRule type="cellIs" dxfId="4347" priority="14722" operator="equal">
      <formula>"M2设计验证"</formula>
    </cfRule>
    <cfRule type="cellIs" dxfId="4346" priority="16146" operator="equal">
      <formula>"M1开拓立项"</formula>
    </cfRule>
  </conditionalFormatting>
  <conditionalFormatting sqref="GLB161">
    <cfRule type="cellIs" priority="9025" operator="equal">
      <formula>"M6售后质保"</formula>
    </cfRule>
    <cfRule type="cellIs" priority="10449" operator="equal">
      <formula>"M5安装验收"</formula>
    </cfRule>
    <cfRule type="cellIs" priority="11873" operator="equal">
      <formula>"M4装配调试"</formula>
    </cfRule>
    <cfRule type="cellIs" priority="13297" operator="equal">
      <formula>"M3生产准备"</formula>
    </cfRule>
    <cfRule type="cellIs" dxfId="4345" priority="14721" operator="equal">
      <formula>"M2设计验证"</formula>
    </cfRule>
    <cfRule type="cellIs" dxfId="4344" priority="16145" operator="equal">
      <formula>"M1开拓立项"</formula>
    </cfRule>
  </conditionalFormatting>
  <conditionalFormatting sqref="GLY161">
    <cfRule type="cellIs" priority="9024" operator="equal">
      <formula>"M6售后质保"</formula>
    </cfRule>
    <cfRule type="cellIs" priority="10448" operator="equal">
      <formula>"M5安装验收"</formula>
    </cfRule>
    <cfRule type="cellIs" priority="11872" operator="equal">
      <formula>"M4装配调试"</formula>
    </cfRule>
    <cfRule type="cellIs" priority="13296" operator="equal">
      <formula>"M3生产准备"</formula>
    </cfRule>
    <cfRule type="cellIs" dxfId="4343" priority="14720" operator="equal">
      <formula>"M2设计验证"</formula>
    </cfRule>
    <cfRule type="cellIs" dxfId="4342" priority="16144" operator="equal">
      <formula>"M1开拓立项"</formula>
    </cfRule>
  </conditionalFormatting>
  <conditionalFormatting sqref="GMV161">
    <cfRule type="cellIs" priority="9023" operator="equal">
      <formula>"M6售后质保"</formula>
    </cfRule>
    <cfRule type="cellIs" priority="10447" operator="equal">
      <formula>"M5安装验收"</formula>
    </cfRule>
    <cfRule type="cellIs" priority="11871" operator="equal">
      <formula>"M4装配调试"</formula>
    </cfRule>
    <cfRule type="cellIs" priority="13295" operator="equal">
      <formula>"M3生产准备"</formula>
    </cfRule>
    <cfRule type="cellIs" dxfId="4341" priority="14719" operator="equal">
      <formula>"M2设计验证"</formula>
    </cfRule>
    <cfRule type="cellIs" dxfId="4340" priority="16143" operator="equal">
      <formula>"M1开拓立项"</formula>
    </cfRule>
  </conditionalFormatting>
  <conditionalFormatting sqref="GNS161">
    <cfRule type="cellIs" priority="9022" operator="equal">
      <formula>"M6售后质保"</formula>
    </cfRule>
    <cfRule type="cellIs" priority="10446" operator="equal">
      <formula>"M5安装验收"</formula>
    </cfRule>
    <cfRule type="cellIs" priority="11870" operator="equal">
      <formula>"M4装配调试"</formula>
    </cfRule>
    <cfRule type="cellIs" priority="13294" operator="equal">
      <formula>"M3生产准备"</formula>
    </cfRule>
    <cfRule type="cellIs" dxfId="4339" priority="14718" operator="equal">
      <formula>"M2设计验证"</formula>
    </cfRule>
    <cfRule type="cellIs" dxfId="4338" priority="16142" operator="equal">
      <formula>"M1开拓立项"</formula>
    </cfRule>
  </conditionalFormatting>
  <conditionalFormatting sqref="GOP161">
    <cfRule type="cellIs" priority="9021" operator="equal">
      <formula>"M6售后质保"</formula>
    </cfRule>
    <cfRule type="cellIs" priority="10445" operator="equal">
      <formula>"M5安装验收"</formula>
    </cfRule>
    <cfRule type="cellIs" priority="11869" operator="equal">
      <formula>"M4装配调试"</formula>
    </cfRule>
    <cfRule type="cellIs" priority="13293" operator="equal">
      <formula>"M3生产准备"</formula>
    </cfRule>
    <cfRule type="cellIs" dxfId="4337" priority="14717" operator="equal">
      <formula>"M2设计验证"</formula>
    </cfRule>
    <cfRule type="cellIs" dxfId="4336" priority="16141" operator="equal">
      <formula>"M1开拓立项"</formula>
    </cfRule>
  </conditionalFormatting>
  <conditionalFormatting sqref="GPM161">
    <cfRule type="cellIs" priority="9020" operator="equal">
      <formula>"M6售后质保"</formula>
    </cfRule>
    <cfRule type="cellIs" priority="10444" operator="equal">
      <formula>"M5安装验收"</formula>
    </cfRule>
    <cfRule type="cellIs" priority="11868" operator="equal">
      <formula>"M4装配调试"</formula>
    </cfRule>
    <cfRule type="cellIs" priority="13292" operator="equal">
      <formula>"M3生产准备"</formula>
    </cfRule>
    <cfRule type="cellIs" dxfId="4335" priority="14716" operator="equal">
      <formula>"M2设计验证"</formula>
    </cfRule>
    <cfRule type="cellIs" dxfId="4334" priority="16140" operator="equal">
      <formula>"M1开拓立项"</formula>
    </cfRule>
  </conditionalFormatting>
  <conditionalFormatting sqref="GQJ161">
    <cfRule type="cellIs" priority="9019" operator="equal">
      <formula>"M6售后质保"</formula>
    </cfRule>
    <cfRule type="cellIs" priority="10443" operator="equal">
      <formula>"M5安装验收"</formula>
    </cfRule>
    <cfRule type="cellIs" priority="11867" operator="equal">
      <formula>"M4装配调试"</formula>
    </cfRule>
    <cfRule type="cellIs" priority="13291" operator="equal">
      <formula>"M3生产准备"</formula>
    </cfRule>
    <cfRule type="cellIs" dxfId="4333" priority="14715" operator="equal">
      <formula>"M2设计验证"</formula>
    </cfRule>
    <cfRule type="cellIs" dxfId="4332" priority="16139" operator="equal">
      <formula>"M1开拓立项"</formula>
    </cfRule>
  </conditionalFormatting>
  <conditionalFormatting sqref="GRG161">
    <cfRule type="cellIs" priority="9018" operator="equal">
      <formula>"M6售后质保"</formula>
    </cfRule>
    <cfRule type="cellIs" priority="10442" operator="equal">
      <formula>"M5安装验收"</formula>
    </cfRule>
    <cfRule type="cellIs" priority="11866" operator="equal">
      <formula>"M4装配调试"</formula>
    </cfRule>
    <cfRule type="cellIs" priority="13290" operator="equal">
      <formula>"M3生产准备"</formula>
    </cfRule>
    <cfRule type="cellIs" dxfId="4331" priority="14714" operator="equal">
      <formula>"M2设计验证"</formula>
    </cfRule>
    <cfRule type="cellIs" dxfId="4330" priority="16138" operator="equal">
      <formula>"M1开拓立项"</formula>
    </cfRule>
  </conditionalFormatting>
  <conditionalFormatting sqref="GSD161">
    <cfRule type="cellIs" priority="9017" operator="equal">
      <formula>"M6售后质保"</formula>
    </cfRule>
    <cfRule type="cellIs" priority="10441" operator="equal">
      <formula>"M5安装验收"</formula>
    </cfRule>
    <cfRule type="cellIs" priority="11865" operator="equal">
      <formula>"M4装配调试"</formula>
    </cfRule>
    <cfRule type="cellIs" priority="13289" operator="equal">
      <formula>"M3生产准备"</formula>
    </cfRule>
    <cfRule type="cellIs" dxfId="4329" priority="14713" operator="equal">
      <formula>"M2设计验证"</formula>
    </cfRule>
    <cfRule type="cellIs" dxfId="4328" priority="16137" operator="equal">
      <formula>"M1开拓立项"</formula>
    </cfRule>
  </conditionalFormatting>
  <conditionalFormatting sqref="GTA161">
    <cfRule type="cellIs" priority="9016" operator="equal">
      <formula>"M6售后质保"</formula>
    </cfRule>
    <cfRule type="cellIs" priority="10440" operator="equal">
      <formula>"M5安装验收"</formula>
    </cfRule>
    <cfRule type="cellIs" priority="11864" operator="equal">
      <formula>"M4装配调试"</formula>
    </cfRule>
    <cfRule type="cellIs" priority="13288" operator="equal">
      <formula>"M3生产准备"</formula>
    </cfRule>
    <cfRule type="cellIs" dxfId="4327" priority="14712" operator="equal">
      <formula>"M2设计验证"</formula>
    </cfRule>
    <cfRule type="cellIs" dxfId="4326" priority="16136" operator="equal">
      <formula>"M1开拓立项"</formula>
    </cfRule>
  </conditionalFormatting>
  <conditionalFormatting sqref="GTX161">
    <cfRule type="cellIs" priority="9015" operator="equal">
      <formula>"M6售后质保"</formula>
    </cfRule>
    <cfRule type="cellIs" priority="10439" operator="equal">
      <formula>"M5安装验收"</formula>
    </cfRule>
    <cfRule type="cellIs" priority="11863" operator="equal">
      <formula>"M4装配调试"</formula>
    </cfRule>
    <cfRule type="cellIs" priority="13287" operator="equal">
      <formula>"M3生产准备"</formula>
    </cfRule>
    <cfRule type="cellIs" dxfId="4325" priority="14711" operator="equal">
      <formula>"M2设计验证"</formula>
    </cfRule>
    <cfRule type="cellIs" dxfId="4324" priority="16135" operator="equal">
      <formula>"M1开拓立项"</formula>
    </cfRule>
  </conditionalFormatting>
  <conditionalFormatting sqref="GUU161">
    <cfRule type="cellIs" priority="9014" operator="equal">
      <formula>"M6售后质保"</formula>
    </cfRule>
    <cfRule type="cellIs" priority="10438" operator="equal">
      <formula>"M5安装验收"</formula>
    </cfRule>
    <cfRule type="cellIs" priority="11862" operator="equal">
      <formula>"M4装配调试"</formula>
    </cfRule>
    <cfRule type="cellIs" priority="13286" operator="equal">
      <formula>"M3生产准备"</formula>
    </cfRule>
    <cfRule type="cellIs" dxfId="4323" priority="14710" operator="equal">
      <formula>"M2设计验证"</formula>
    </cfRule>
    <cfRule type="cellIs" dxfId="4322" priority="16134" operator="equal">
      <formula>"M1开拓立项"</formula>
    </cfRule>
  </conditionalFormatting>
  <conditionalFormatting sqref="GVR161">
    <cfRule type="cellIs" priority="9013" operator="equal">
      <formula>"M6售后质保"</formula>
    </cfRule>
    <cfRule type="cellIs" priority="10437" operator="equal">
      <formula>"M5安装验收"</formula>
    </cfRule>
    <cfRule type="cellIs" priority="11861" operator="equal">
      <formula>"M4装配调试"</formula>
    </cfRule>
    <cfRule type="cellIs" priority="13285" operator="equal">
      <formula>"M3生产准备"</formula>
    </cfRule>
    <cfRule type="cellIs" dxfId="4321" priority="14709" operator="equal">
      <formula>"M2设计验证"</formula>
    </cfRule>
    <cfRule type="cellIs" dxfId="4320" priority="16133" operator="equal">
      <formula>"M1开拓立项"</formula>
    </cfRule>
  </conditionalFormatting>
  <conditionalFormatting sqref="GWO161">
    <cfRule type="cellIs" priority="9012" operator="equal">
      <formula>"M6售后质保"</formula>
    </cfRule>
    <cfRule type="cellIs" priority="10436" operator="equal">
      <formula>"M5安装验收"</formula>
    </cfRule>
    <cfRule type="cellIs" priority="11860" operator="equal">
      <formula>"M4装配调试"</formula>
    </cfRule>
    <cfRule type="cellIs" priority="13284" operator="equal">
      <formula>"M3生产准备"</formula>
    </cfRule>
    <cfRule type="cellIs" dxfId="4319" priority="14708" operator="equal">
      <formula>"M2设计验证"</formula>
    </cfRule>
    <cfRule type="cellIs" dxfId="4318" priority="16132" operator="equal">
      <formula>"M1开拓立项"</formula>
    </cfRule>
  </conditionalFormatting>
  <conditionalFormatting sqref="GXL161">
    <cfRule type="cellIs" priority="9011" operator="equal">
      <formula>"M6售后质保"</formula>
    </cfRule>
    <cfRule type="cellIs" priority="10435" operator="equal">
      <formula>"M5安装验收"</formula>
    </cfRule>
    <cfRule type="cellIs" priority="11859" operator="equal">
      <formula>"M4装配调试"</formula>
    </cfRule>
    <cfRule type="cellIs" priority="13283" operator="equal">
      <formula>"M3生产准备"</formula>
    </cfRule>
    <cfRule type="cellIs" dxfId="4317" priority="14707" operator="equal">
      <formula>"M2设计验证"</formula>
    </cfRule>
    <cfRule type="cellIs" dxfId="4316" priority="16131" operator="equal">
      <formula>"M1开拓立项"</formula>
    </cfRule>
  </conditionalFormatting>
  <conditionalFormatting sqref="GYI161">
    <cfRule type="cellIs" priority="9010" operator="equal">
      <formula>"M6售后质保"</formula>
    </cfRule>
    <cfRule type="cellIs" priority="10434" operator="equal">
      <formula>"M5安装验收"</formula>
    </cfRule>
    <cfRule type="cellIs" priority="11858" operator="equal">
      <formula>"M4装配调试"</formula>
    </cfRule>
    <cfRule type="cellIs" priority="13282" operator="equal">
      <formula>"M3生产准备"</formula>
    </cfRule>
    <cfRule type="cellIs" dxfId="4315" priority="14706" operator="equal">
      <formula>"M2设计验证"</formula>
    </cfRule>
    <cfRule type="cellIs" dxfId="4314" priority="16130" operator="equal">
      <formula>"M1开拓立项"</formula>
    </cfRule>
  </conditionalFormatting>
  <conditionalFormatting sqref="GZF161">
    <cfRule type="cellIs" priority="9009" operator="equal">
      <formula>"M6售后质保"</formula>
    </cfRule>
    <cfRule type="cellIs" priority="10433" operator="equal">
      <formula>"M5安装验收"</formula>
    </cfRule>
    <cfRule type="cellIs" priority="11857" operator="equal">
      <formula>"M4装配调试"</formula>
    </cfRule>
    <cfRule type="cellIs" priority="13281" operator="equal">
      <formula>"M3生产准备"</formula>
    </cfRule>
    <cfRule type="cellIs" dxfId="4313" priority="14705" operator="equal">
      <formula>"M2设计验证"</formula>
    </cfRule>
    <cfRule type="cellIs" dxfId="4312" priority="16129" operator="equal">
      <formula>"M1开拓立项"</formula>
    </cfRule>
  </conditionalFormatting>
  <conditionalFormatting sqref="HAC161">
    <cfRule type="cellIs" priority="9008" operator="equal">
      <formula>"M6售后质保"</formula>
    </cfRule>
    <cfRule type="cellIs" priority="10432" operator="equal">
      <formula>"M5安装验收"</formula>
    </cfRule>
    <cfRule type="cellIs" priority="11856" operator="equal">
      <formula>"M4装配调试"</formula>
    </cfRule>
    <cfRule type="cellIs" priority="13280" operator="equal">
      <formula>"M3生产准备"</formula>
    </cfRule>
    <cfRule type="cellIs" dxfId="4311" priority="14704" operator="equal">
      <formula>"M2设计验证"</formula>
    </cfRule>
    <cfRule type="cellIs" dxfId="4310" priority="16128" operator="equal">
      <formula>"M1开拓立项"</formula>
    </cfRule>
  </conditionalFormatting>
  <conditionalFormatting sqref="HAZ161">
    <cfRule type="cellIs" priority="9007" operator="equal">
      <formula>"M6售后质保"</formula>
    </cfRule>
    <cfRule type="cellIs" priority="10431" operator="equal">
      <formula>"M5安装验收"</formula>
    </cfRule>
    <cfRule type="cellIs" priority="11855" operator="equal">
      <formula>"M4装配调试"</formula>
    </cfRule>
    <cfRule type="cellIs" priority="13279" operator="equal">
      <formula>"M3生产准备"</formula>
    </cfRule>
    <cfRule type="cellIs" dxfId="4309" priority="14703" operator="equal">
      <formula>"M2设计验证"</formula>
    </cfRule>
    <cfRule type="cellIs" dxfId="4308" priority="16127" operator="equal">
      <formula>"M1开拓立项"</formula>
    </cfRule>
  </conditionalFormatting>
  <conditionalFormatting sqref="HBW161">
    <cfRule type="cellIs" priority="9006" operator="equal">
      <formula>"M6售后质保"</formula>
    </cfRule>
    <cfRule type="cellIs" priority="10430" operator="equal">
      <formula>"M5安装验收"</formula>
    </cfRule>
    <cfRule type="cellIs" priority="11854" operator="equal">
      <formula>"M4装配调试"</formula>
    </cfRule>
    <cfRule type="cellIs" priority="13278" operator="equal">
      <formula>"M3生产准备"</formula>
    </cfRule>
    <cfRule type="cellIs" dxfId="4307" priority="14702" operator="equal">
      <formula>"M2设计验证"</formula>
    </cfRule>
    <cfRule type="cellIs" dxfId="4306" priority="16126" operator="equal">
      <formula>"M1开拓立项"</formula>
    </cfRule>
  </conditionalFormatting>
  <conditionalFormatting sqref="HCT161">
    <cfRule type="cellIs" priority="9005" operator="equal">
      <formula>"M6售后质保"</formula>
    </cfRule>
    <cfRule type="cellIs" priority="10429" operator="equal">
      <formula>"M5安装验收"</formula>
    </cfRule>
    <cfRule type="cellIs" priority="11853" operator="equal">
      <formula>"M4装配调试"</formula>
    </cfRule>
    <cfRule type="cellIs" priority="13277" operator="equal">
      <formula>"M3生产准备"</formula>
    </cfRule>
    <cfRule type="cellIs" dxfId="4305" priority="14701" operator="equal">
      <formula>"M2设计验证"</formula>
    </cfRule>
    <cfRule type="cellIs" dxfId="4304" priority="16125" operator="equal">
      <formula>"M1开拓立项"</formula>
    </cfRule>
  </conditionalFormatting>
  <conditionalFormatting sqref="HDQ161">
    <cfRule type="cellIs" priority="9004" operator="equal">
      <formula>"M6售后质保"</formula>
    </cfRule>
    <cfRule type="cellIs" priority="10428" operator="equal">
      <formula>"M5安装验收"</formula>
    </cfRule>
    <cfRule type="cellIs" priority="11852" operator="equal">
      <formula>"M4装配调试"</formula>
    </cfRule>
    <cfRule type="cellIs" priority="13276" operator="equal">
      <formula>"M3生产准备"</formula>
    </cfRule>
    <cfRule type="cellIs" dxfId="4303" priority="14700" operator="equal">
      <formula>"M2设计验证"</formula>
    </cfRule>
    <cfRule type="cellIs" dxfId="4302" priority="16124" operator="equal">
      <formula>"M1开拓立项"</formula>
    </cfRule>
  </conditionalFormatting>
  <conditionalFormatting sqref="HEN161">
    <cfRule type="cellIs" priority="9003" operator="equal">
      <formula>"M6售后质保"</formula>
    </cfRule>
    <cfRule type="cellIs" priority="10427" operator="equal">
      <formula>"M5安装验收"</formula>
    </cfRule>
    <cfRule type="cellIs" priority="11851" operator="equal">
      <formula>"M4装配调试"</formula>
    </cfRule>
    <cfRule type="cellIs" priority="13275" operator="equal">
      <formula>"M3生产准备"</formula>
    </cfRule>
    <cfRule type="cellIs" dxfId="4301" priority="14699" operator="equal">
      <formula>"M2设计验证"</formula>
    </cfRule>
    <cfRule type="cellIs" dxfId="4300" priority="16123" operator="equal">
      <formula>"M1开拓立项"</formula>
    </cfRule>
  </conditionalFormatting>
  <conditionalFormatting sqref="HFK161">
    <cfRule type="cellIs" priority="9002" operator="equal">
      <formula>"M6售后质保"</formula>
    </cfRule>
    <cfRule type="cellIs" priority="10426" operator="equal">
      <formula>"M5安装验收"</formula>
    </cfRule>
    <cfRule type="cellIs" priority="11850" operator="equal">
      <formula>"M4装配调试"</formula>
    </cfRule>
    <cfRule type="cellIs" priority="13274" operator="equal">
      <formula>"M3生产准备"</formula>
    </cfRule>
    <cfRule type="cellIs" dxfId="4299" priority="14698" operator="equal">
      <formula>"M2设计验证"</formula>
    </cfRule>
    <cfRule type="cellIs" dxfId="4298" priority="16122" operator="equal">
      <formula>"M1开拓立项"</formula>
    </cfRule>
  </conditionalFormatting>
  <conditionalFormatting sqref="HGH161">
    <cfRule type="cellIs" priority="9001" operator="equal">
      <formula>"M6售后质保"</formula>
    </cfRule>
    <cfRule type="cellIs" priority="10425" operator="equal">
      <formula>"M5安装验收"</formula>
    </cfRule>
    <cfRule type="cellIs" priority="11849" operator="equal">
      <formula>"M4装配调试"</formula>
    </cfRule>
    <cfRule type="cellIs" priority="13273" operator="equal">
      <formula>"M3生产准备"</formula>
    </cfRule>
    <cfRule type="cellIs" dxfId="4297" priority="14697" operator="equal">
      <formula>"M2设计验证"</formula>
    </cfRule>
    <cfRule type="cellIs" dxfId="4296" priority="16121" operator="equal">
      <formula>"M1开拓立项"</formula>
    </cfRule>
  </conditionalFormatting>
  <conditionalFormatting sqref="HHE161">
    <cfRule type="cellIs" priority="9000" operator="equal">
      <formula>"M6售后质保"</formula>
    </cfRule>
    <cfRule type="cellIs" priority="10424" operator="equal">
      <formula>"M5安装验收"</formula>
    </cfRule>
    <cfRule type="cellIs" priority="11848" operator="equal">
      <formula>"M4装配调试"</formula>
    </cfRule>
    <cfRule type="cellIs" priority="13272" operator="equal">
      <formula>"M3生产准备"</formula>
    </cfRule>
    <cfRule type="cellIs" dxfId="4295" priority="14696" operator="equal">
      <formula>"M2设计验证"</formula>
    </cfRule>
    <cfRule type="cellIs" dxfId="4294" priority="16120" operator="equal">
      <formula>"M1开拓立项"</formula>
    </cfRule>
  </conditionalFormatting>
  <conditionalFormatting sqref="HIB161">
    <cfRule type="cellIs" priority="8999" operator="equal">
      <formula>"M6售后质保"</formula>
    </cfRule>
    <cfRule type="cellIs" priority="10423" operator="equal">
      <formula>"M5安装验收"</formula>
    </cfRule>
    <cfRule type="cellIs" priority="11847" operator="equal">
      <formula>"M4装配调试"</formula>
    </cfRule>
    <cfRule type="cellIs" priority="13271" operator="equal">
      <formula>"M3生产准备"</formula>
    </cfRule>
    <cfRule type="cellIs" dxfId="4293" priority="14695" operator="equal">
      <formula>"M2设计验证"</formula>
    </cfRule>
    <cfRule type="cellIs" dxfId="4292" priority="16119" operator="equal">
      <formula>"M1开拓立项"</formula>
    </cfRule>
  </conditionalFormatting>
  <conditionalFormatting sqref="HIY161">
    <cfRule type="cellIs" priority="8998" operator="equal">
      <formula>"M6售后质保"</formula>
    </cfRule>
    <cfRule type="cellIs" priority="10422" operator="equal">
      <formula>"M5安装验收"</formula>
    </cfRule>
    <cfRule type="cellIs" priority="11846" operator="equal">
      <formula>"M4装配调试"</formula>
    </cfRule>
    <cfRule type="cellIs" priority="13270" operator="equal">
      <formula>"M3生产准备"</formula>
    </cfRule>
    <cfRule type="cellIs" dxfId="4291" priority="14694" operator="equal">
      <formula>"M2设计验证"</formula>
    </cfRule>
    <cfRule type="cellIs" dxfId="4290" priority="16118" operator="equal">
      <formula>"M1开拓立项"</formula>
    </cfRule>
  </conditionalFormatting>
  <conditionalFormatting sqref="HJV161">
    <cfRule type="cellIs" priority="8997" operator="equal">
      <formula>"M6售后质保"</formula>
    </cfRule>
    <cfRule type="cellIs" priority="10421" operator="equal">
      <formula>"M5安装验收"</formula>
    </cfRule>
    <cfRule type="cellIs" priority="11845" operator="equal">
      <formula>"M4装配调试"</formula>
    </cfRule>
    <cfRule type="cellIs" priority="13269" operator="equal">
      <formula>"M3生产准备"</formula>
    </cfRule>
    <cfRule type="cellIs" dxfId="4289" priority="14693" operator="equal">
      <formula>"M2设计验证"</formula>
    </cfRule>
    <cfRule type="cellIs" dxfId="4288" priority="16117" operator="equal">
      <formula>"M1开拓立项"</formula>
    </cfRule>
  </conditionalFormatting>
  <conditionalFormatting sqref="HKS161">
    <cfRule type="cellIs" priority="8996" operator="equal">
      <formula>"M6售后质保"</formula>
    </cfRule>
    <cfRule type="cellIs" priority="10420" operator="equal">
      <formula>"M5安装验收"</formula>
    </cfRule>
    <cfRule type="cellIs" priority="11844" operator="equal">
      <formula>"M4装配调试"</formula>
    </cfRule>
    <cfRule type="cellIs" priority="13268" operator="equal">
      <formula>"M3生产准备"</formula>
    </cfRule>
    <cfRule type="cellIs" dxfId="4287" priority="14692" operator="equal">
      <formula>"M2设计验证"</formula>
    </cfRule>
    <cfRule type="cellIs" dxfId="4286" priority="16116" operator="equal">
      <formula>"M1开拓立项"</formula>
    </cfRule>
  </conditionalFormatting>
  <conditionalFormatting sqref="HLP161">
    <cfRule type="cellIs" priority="8995" operator="equal">
      <formula>"M6售后质保"</formula>
    </cfRule>
    <cfRule type="cellIs" priority="10419" operator="equal">
      <formula>"M5安装验收"</formula>
    </cfRule>
    <cfRule type="cellIs" priority="11843" operator="equal">
      <formula>"M4装配调试"</formula>
    </cfRule>
    <cfRule type="cellIs" priority="13267" operator="equal">
      <formula>"M3生产准备"</formula>
    </cfRule>
    <cfRule type="cellIs" dxfId="4285" priority="14691" operator="equal">
      <formula>"M2设计验证"</formula>
    </cfRule>
    <cfRule type="cellIs" dxfId="4284" priority="16115" operator="equal">
      <formula>"M1开拓立项"</formula>
    </cfRule>
  </conditionalFormatting>
  <conditionalFormatting sqref="HMM161">
    <cfRule type="cellIs" priority="8994" operator="equal">
      <formula>"M6售后质保"</formula>
    </cfRule>
    <cfRule type="cellIs" priority="10418" operator="equal">
      <formula>"M5安装验收"</formula>
    </cfRule>
    <cfRule type="cellIs" priority="11842" operator="equal">
      <formula>"M4装配调试"</formula>
    </cfRule>
    <cfRule type="cellIs" priority="13266" operator="equal">
      <formula>"M3生产准备"</formula>
    </cfRule>
    <cfRule type="cellIs" dxfId="4283" priority="14690" operator="equal">
      <formula>"M2设计验证"</formula>
    </cfRule>
    <cfRule type="cellIs" dxfId="4282" priority="16114" operator="equal">
      <formula>"M1开拓立项"</formula>
    </cfRule>
  </conditionalFormatting>
  <conditionalFormatting sqref="HNJ161">
    <cfRule type="cellIs" priority="8993" operator="equal">
      <formula>"M6售后质保"</formula>
    </cfRule>
    <cfRule type="cellIs" priority="10417" operator="equal">
      <formula>"M5安装验收"</formula>
    </cfRule>
    <cfRule type="cellIs" priority="11841" operator="equal">
      <formula>"M4装配调试"</formula>
    </cfRule>
    <cfRule type="cellIs" priority="13265" operator="equal">
      <formula>"M3生产准备"</formula>
    </cfRule>
    <cfRule type="cellIs" dxfId="4281" priority="14689" operator="equal">
      <formula>"M2设计验证"</formula>
    </cfRule>
    <cfRule type="cellIs" dxfId="4280" priority="16113" operator="equal">
      <formula>"M1开拓立项"</formula>
    </cfRule>
  </conditionalFormatting>
  <conditionalFormatting sqref="HOG161">
    <cfRule type="cellIs" priority="8992" operator="equal">
      <formula>"M6售后质保"</formula>
    </cfRule>
    <cfRule type="cellIs" priority="10416" operator="equal">
      <formula>"M5安装验收"</formula>
    </cfRule>
    <cfRule type="cellIs" priority="11840" operator="equal">
      <formula>"M4装配调试"</formula>
    </cfRule>
    <cfRule type="cellIs" priority="13264" operator="equal">
      <formula>"M3生产准备"</formula>
    </cfRule>
    <cfRule type="cellIs" dxfId="4279" priority="14688" operator="equal">
      <formula>"M2设计验证"</formula>
    </cfRule>
    <cfRule type="cellIs" dxfId="4278" priority="16112" operator="equal">
      <formula>"M1开拓立项"</formula>
    </cfRule>
  </conditionalFormatting>
  <conditionalFormatting sqref="HPD161">
    <cfRule type="cellIs" priority="8991" operator="equal">
      <formula>"M6售后质保"</formula>
    </cfRule>
    <cfRule type="cellIs" priority="10415" operator="equal">
      <formula>"M5安装验收"</formula>
    </cfRule>
    <cfRule type="cellIs" priority="11839" operator="equal">
      <formula>"M4装配调试"</formula>
    </cfRule>
    <cfRule type="cellIs" priority="13263" operator="equal">
      <formula>"M3生产准备"</formula>
    </cfRule>
    <cfRule type="cellIs" dxfId="4277" priority="14687" operator="equal">
      <formula>"M2设计验证"</formula>
    </cfRule>
    <cfRule type="cellIs" dxfId="4276" priority="16111" operator="equal">
      <formula>"M1开拓立项"</formula>
    </cfRule>
  </conditionalFormatting>
  <conditionalFormatting sqref="HQA161">
    <cfRule type="cellIs" priority="8990" operator="equal">
      <formula>"M6售后质保"</formula>
    </cfRule>
    <cfRule type="cellIs" priority="10414" operator="equal">
      <formula>"M5安装验收"</formula>
    </cfRule>
    <cfRule type="cellIs" priority="11838" operator="equal">
      <formula>"M4装配调试"</formula>
    </cfRule>
    <cfRule type="cellIs" priority="13262" operator="equal">
      <formula>"M3生产准备"</formula>
    </cfRule>
    <cfRule type="cellIs" dxfId="4275" priority="14686" operator="equal">
      <formula>"M2设计验证"</formula>
    </cfRule>
    <cfRule type="cellIs" dxfId="4274" priority="16110" operator="equal">
      <formula>"M1开拓立项"</formula>
    </cfRule>
  </conditionalFormatting>
  <conditionalFormatting sqref="HQX161">
    <cfRule type="cellIs" priority="8989" operator="equal">
      <formula>"M6售后质保"</formula>
    </cfRule>
    <cfRule type="cellIs" priority="10413" operator="equal">
      <formula>"M5安装验收"</formula>
    </cfRule>
    <cfRule type="cellIs" priority="11837" operator="equal">
      <formula>"M4装配调试"</formula>
    </cfRule>
    <cfRule type="cellIs" priority="13261" operator="equal">
      <formula>"M3生产准备"</formula>
    </cfRule>
    <cfRule type="cellIs" dxfId="4273" priority="14685" operator="equal">
      <formula>"M2设计验证"</formula>
    </cfRule>
    <cfRule type="cellIs" dxfId="4272" priority="16109" operator="equal">
      <formula>"M1开拓立项"</formula>
    </cfRule>
  </conditionalFormatting>
  <conditionalFormatting sqref="HRU161">
    <cfRule type="cellIs" priority="8988" operator="equal">
      <formula>"M6售后质保"</formula>
    </cfRule>
    <cfRule type="cellIs" priority="10412" operator="equal">
      <formula>"M5安装验收"</formula>
    </cfRule>
    <cfRule type="cellIs" priority="11836" operator="equal">
      <formula>"M4装配调试"</formula>
    </cfRule>
    <cfRule type="cellIs" priority="13260" operator="equal">
      <formula>"M3生产准备"</formula>
    </cfRule>
    <cfRule type="cellIs" dxfId="4271" priority="14684" operator="equal">
      <formula>"M2设计验证"</formula>
    </cfRule>
    <cfRule type="cellIs" dxfId="4270" priority="16108" operator="equal">
      <formula>"M1开拓立项"</formula>
    </cfRule>
  </conditionalFormatting>
  <conditionalFormatting sqref="HSR161">
    <cfRule type="cellIs" priority="8987" operator="equal">
      <formula>"M6售后质保"</formula>
    </cfRule>
    <cfRule type="cellIs" priority="10411" operator="equal">
      <formula>"M5安装验收"</formula>
    </cfRule>
    <cfRule type="cellIs" priority="11835" operator="equal">
      <formula>"M4装配调试"</formula>
    </cfRule>
    <cfRule type="cellIs" priority="13259" operator="equal">
      <formula>"M3生产准备"</formula>
    </cfRule>
    <cfRule type="cellIs" dxfId="4269" priority="14683" operator="equal">
      <formula>"M2设计验证"</formula>
    </cfRule>
    <cfRule type="cellIs" dxfId="4268" priority="16107" operator="equal">
      <formula>"M1开拓立项"</formula>
    </cfRule>
  </conditionalFormatting>
  <conditionalFormatting sqref="HTO161">
    <cfRule type="cellIs" priority="8986" operator="equal">
      <formula>"M6售后质保"</formula>
    </cfRule>
    <cfRule type="cellIs" priority="10410" operator="equal">
      <formula>"M5安装验收"</formula>
    </cfRule>
    <cfRule type="cellIs" priority="11834" operator="equal">
      <formula>"M4装配调试"</formula>
    </cfRule>
    <cfRule type="cellIs" priority="13258" operator="equal">
      <formula>"M3生产准备"</formula>
    </cfRule>
    <cfRule type="cellIs" dxfId="4267" priority="14682" operator="equal">
      <formula>"M2设计验证"</formula>
    </cfRule>
    <cfRule type="cellIs" dxfId="4266" priority="16106" operator="equal">
      <formula>"M1开拓立项"</formula>
    </cfRule>
  </conditionalFormatting>
  <conditionalFormatting sqref="HUL161">
    <cfRule type="cellIs" priority="8985" operator="equal">
      <formula>"M6售后质保"</formula>
    </cfRule>
    <cfRule type="cellIs" priority="10409" operator="equal">
      <formula>"M5安装验收"</formula>
    </cfRule>
    <cfRule type="cellIs" priority="11833" operator="equal">
      <formula>"M4装配调试"</formula>
    </cfRule>
    <cfRule type="cellIs" priority="13257" operator="equal">
      <formula>"M3生产准备"</formula>
    </cfRule>
    <cfRule type="cellIs" dxfId="4265" priority="14681" operator="equal">
      <formula>"M2设计验证"</formula>
    </cfRule>
    <cfRule type="cellIs" dxfId="4264" priority="16105" operator="equal">
      <formula>"M1开拓立项"</formula>
    </cfRule>
  </conditionalFormatting>
  <conditionalFormatting sqref="HVI161">
    <cfRule type="cellIs" priority="8984" operator="equal">
      <formula>"M6售后质保"</formula>
    </cfRule>
    <cfRule type="cellIs" priority="10408" operator="equal">
      <formula>"M5安装验收"</formula>
    </cfRule>
    <cfRule type="cellIs" priority="11832" operator="equal">
      <formula>"M4装配调试"</formula>
    </cfRule>
    <cfRule type="cellIs" priority="13256" operator="equal">
      <formula>"M3生产准备"</formula>
    </cfRule>
    <cfRule type="cellIs" dxfId="4263" priority="14680" operator="equal">
      <formula>"M2设计验证"</formula>
    </cfRule>
    <cfRule type="cellIs" dxfId="4262" priority="16104" operator="equal">
      <formula>"M1开拓立项"</formula>
    </cfRule>
  </conditionalFormatting>
  <conditionalFormatting sqref="HWF161">
    <cfRule type="cellIs" priority="8983" operator="equal">
      <formula>"M6售后质保"</formula>
    </cfRule>
    <cfRule type="cellIs" priority="10407" operator="equal">
      <formula>"M5安装验收"</formula>
    </cfRule>
    <cfRule type="cellIs" priority="11831" operator="equal">
      <formula>"M4装配调试"</formula>
    </cfRule>
    <cfRule type="cellIs" priority="13255" operator="equal">
      <formula>"M3生产准备"</formula>
    </cfRule>
    <cfRule type="cellIs" dxfId="4261" priority="14679" operator="equal">
      <formula>"M2设计验证"</formula>
    </cfRule>
    <cfRule type="cellIs" dxfId="4260" priority="16103" operator="equal">
      <formula>"M1开拓立项"</formula>
    </cfRule>
  </conditionalFormatting>
  <conditionalFormatting sqref="HXC161">
    <cfRule type="cellIs" priority="8982" operator="equal">
      <formula>"M6售后质保"</formula>
    </cfRule>
    <cfRule type="cellIs" priority="10406" operator="equal">
      <formula>"M5安装验收"</formula>
    </cfRule>
    <cfRule type="cellIs" priority="11830" operator="equal">
      <formula>"M4装配调试"</formula>
    </cfRule>
    <cfRule type="cellIs" priority="13254" operator="equal">
      <formula>"M3生产准备"</formula>
    </cfRule>
    <cfRule type="cellIs" dxfId="4259" priority="14678" operator="equal">
      <formula>"M2设计验证"</formula>
    </cfRule>
    <cfRule type="cellIs" dxfId="4258" priority="16102" operator="equal">
      <formula>"M1开拓立项"</formula>
    </cfRule>
  </conditionalFormatting>
  <conditionalFormatting sqref="HXZ161">
    <cfRule type="cellIs" priority="8981" operator="equal">
      <formula>"M6售后质保"</formula>
    </cfRule>
    <cfRule type="cellIs" priority="10405" operator="equal">
      <formula>"M5安装验收"</formula>
    </cfRule>
    <cfRule type="cellIs" priority="11829" operator="equal">
      <formula>"M4装配调试"</formula>
    </cfRule>
    <cfRule type="cellIs" priority="13253" operator="equal">
      <formula>"M3生产准备"</formula>
    </cfRule>
    <cfRule type="cellIs" dxfId="4257" priority="14677" operator="equal">
      <formula>"M2设计验证"</formula>
    </cfRule>
    <cfRule type="cellIs" dxfId="4256" priority="16101" operator="equal">
      <formula>"M1开拓立项"</formula>
    </cfRule>
  </conditionalFormatting>
  <conditionalFormatting sqref="HYW161">
    <cfRule type="cellIs" priority="8980" operator="equal">
      <formula>"M6售后质保"</formula>
    </cfRule>
    <cfRule type="cellIs" priority="10404" operator="equal">
      <formula>"M5安装验收"</formula>
    </cfRule>
    <cfRule type="cellIs" priority="11828" operator="equal">
      <formula>"M4装配调试"</formula>
    </cfRule>
    <cfRule type="cellIs" priority="13252" operator="equal">
      <formula>"M3生产准备"</formula>
    </cfRule>
    <cfRule type="cellIs" dxfId="4255" priority="14676" operator="equal">
      <formula>"M2设计验证"</formula>
    </cfRule>
    <cfRule type="cellIs" dxfId="4254" priority="16100" operator="equal">
      <formula>"M1开拓立项"</formula>
    </cfRule>
  </conditionalFormatting>
  <conditionalFormatting sqref="HZT161">
    <cfRule type="cellIs" priority="8979" operator="equal">
      <formula>"M6售后质保"</formula>
    </cfRule>
    <cfRule type="cellIs" priority="10403" operator="equal">
      <formula>"M5安装验收"</formula>
    </cfRule>
    <cfRule type="cellIs" priority="11827" operator="equal">
      <formula>"M4装配调试"</formula>
    </cfRule>
    <cfRule type="cellIs" priority="13251" operator="equal">
      <formula>"M3生产准备"</formula>
    </cfRule>
    <cfRule type="cellIs" dxfId="4253" priority="14675" operator="equal">
      <formula>"M2设计验证"</formula>
    </cfRule>
    <cfRule type="cellIs" dxfId="4252" priority="16099" operator="equal">
      <formula>"M1开拓立项"</formula>
    </cfRule>
  </conditionalFormatting>
  <conditionalFormatting sqref="IAQ161">
    <cfRule type="cellIs" priority="8978" operator="equal">
      <formula>"M6售后质保"</formula>
    </cfRule>
    <cfRule type="cellIs" priority="10402" operator="equal">
      <formula>"M5安装验收"</formula>
    </cfRule>
    <cfRule type="cellIs" priority="11826" operator="equal">
      <formula>"M4装配调试"</formula>
    </cfRule>
    <cfRule type="cellIs" priority="13250" operator="equal">
      <formula>"M3生产准备"</formula>
    </cfRule>
    <cfRule type="cellIs" dxfId="4251" priority="14674" operator="equal">
      <formula>"M2设计验证"</formula>
    </cfRule>
    <cfRule type="cellIs" dxfId="4250" priority="16098" operator="equal">
      <formula>"M1开拓立项"</formula>
    </cfRule>
  </conditionalFormatting>
  <conditionalFormatting sqref="IBN161">
    <cfRule type="cellIs" priority="8977" operator="equal">
      <formula>"M6售后质保"</formula>
    </cfRule>
    <cfRule type="cellIs" priority="10401" operator="equal">
      <formula>"M5安装验收"</formula>
    </cfRule>
    <cfRule type="cellIs" priority="11825" operator="equal">
      <formula>"M4装配调试"</formula>
    </cfRule>
    <cfRule type="cellIs" priority="13249" operator="equal">
      <formula>"M3生产准备"</formula>
    </cfRule>
    <cfRule type="cellIs" dxfId="4249" priority="14673" operator="equal">
      <formula>"M2设计验证"</formula>
    </cfRule>
    <cfRule type="cellIs" dxfId="4248" priority="16097" operator="equal">
      <formula>"M1开拓立项"</formula>
    </cfRule>
  </conditionalFormatting>
  <conditionalFormatting sqref="ICK161">
    <cfRule type="cellIs" priority="8976" operator="equal">
      <formula>"M6售后质保"</formula>
    </cfRule>
    <cfRule type="cellIs" priority="10400" operator="equal">
      <formula>"M5安装验收"</formula>
    </cfRule>
    <cfRule type="cellIs" priority="11824" operator="equal">
      <formula>"M4装配调试"</formula>
    </cfRule>
    <cfRule type="cellIs" priority="13248" operator="equal">
      <formula>"M3生产准备"</formula>
    </cfRule>
    <cfRule type="cellIs" dxfId="4247" priority="14672" operator="equal">
      <formula>"M2设计验证"</formula>
    </cfRule>
    <cfRule type="cellIs" dxfId="4246" priority="16096" operator="equal">
      <formula>"M1开拓立项"</formula>
    </cfRule>
  </conditionalFormatting>
  <conditionalFormatting sqref="IDH161">
    <cfRule type="cellIs" priority="8975" operator="equal">
      <formula>"M6售后质保"</formula>
    </cfRule>
    <cfRule type="cellIs" priority="10399" operator="equal">
      <formula>"M5安装验收"</formula>
    </cfRule>
    <cfRule type="cellIs" priority="11823" operator="equal">
      <formula>"M4装配调试"</formula>
    </cfRule>
    <cfRule type="cellIs" priority="13247" operator="equal">
      <formula>"M3生产准备"</formula>
    </cfRule>
    <cfRule type="cellIs" dxfId="4245" priority="14671" operator="equal">
      <formula>"M2设计验证"</formula>
    </cfRule>
    <cfRule type="cellIs" dxfId="4244" priority="16095" operator="equal">
      <formula>"M1开拓立项"</formula>
    </cfRule>
  </conditionalFormatting>
  <conditionalFormatting sqref="IEE161">
    <cfRule type="cellIs" priority="8974" operator="equal">
      <formula>"M6售后质保"</formula>
    </cfRule>
    <cfRule type="cellIs" priority="10398" operator="equal">
      <formula>"M5安装验收"</formula>
    </cfRule>
    <cfRule type="cellIs" priority="11822" operator="equal">
      <formula>"M4装配调试"</formula>
    </cfRule>
    <cfRule type="cellIs" priority="13246" operator="equal">
      <formula>"M3生产准备"</formula>
    </cfRule>
    <cfRule type="cellIs" dxfId="4243" priority="14670" operator="equal">
      <formula>"M2设计验证"</formula>
    </cfRule>
    <cfRule type="cellIs" dxfId="4242" priority="16094" operator="equal">
      <formula>"M1开拓立项"</formula>
    </cfRule>
  </conditionalFormatting>
  <conditionalFormatting sqref="IFB161">
    <cfRule type="cellIs" priority="8973" operator="equal">
      <formula>"M6售后质保"</formula>
    </cfRule>
    <cfRule type="cellIs" priority="10397" operator="equal">
      <formula>"M5安装验收"</formula>
    </cfRule>
    <cfRule type="cellIs" priority="11821" operator="equal">
      <formula>"M4装配调试"</formula>
    </cfRule>
    <cfRule type="cellIs" priority="13245" operator="equal">
      <formula>"M3生产准备"</formula>
    </cfRule>
    <cfRule type="cellIs" dxfId="4241" priority="14669" operator="equal">
      <formula>"M2设计验证"</formula>
    </cfRule>
    <cfRule type="cellIs" dxfId="4240" priority="16093" operator="equal">
      <formula>"M1开拓立项"</formula>
    </cfRule>
  </conditionalFormatting>
  <conditionalFormatting sqref="IFY161">
    <cfRule type="cellIs" priority="8972" operator="equal">
      <formula>"M6售后质保"</formula>
    </cfRule>
    <cfRule type="cellIs" priority="10396" operator="equal">
      <formula>"M5安装验收"</formula>
    </cfRule>
    <cfRule type="cellIs" priority="11820" operator="equal">
      <formula>"M4装配调试"</formula>
    </cfRule>
    <cfRule type="cellIs" priority="13244" operator="equal">
      <formula>"M3生产准备"</formula>
    </cfRule>
    <cfRule type="cellIs" dxfId="4239" priority="14668" operator="equal">
      <formula>"M2设计验证"</formula>
    </cfRule>
    <cfRule type="cellIs" dxfId="4238" priority="16092" operator="equal">
      <formula>"M1开拓立项"</formula>
    </cfRule>
  </conditionalFormatting>
  <conditionalFormatting sqref="IGV161">
    <cfRule type="cellIs" priority="8971" operator="equal">
      <formula>"M6售后质保"</formula>
    </cfRule>
    <cfRule type="cellIs" priority="10395" operator="equal">
      <formula>"M5安装验收"</formula>
    </cfRule>
    <cfRule type="cellIs" priority="11819" operator="equal">
      <formula>"M4装配调试"</formula>
    </cfRule>
    <cfRule type="cellIs" priority="13243" operator="equal">
      <formula>"M3生产准备"</formula>
    </cfRule>
    <cfRule type="cellIs" dxfId="4237" priority="14667" operator="equal">
      <formula>"M2设计验证"</formula>
    </cfRule>
    <cfRule type="cellIs" dxfId="4236" priority="16091" operator="equal">
      <formula>"M1开拓立项"</formula>
    </cfRule>
  </conditionalFormatting>
  <conditionalFormatting sqref="IHS161">
    <cfRule type="cellIs" priority="8970" operator="equal">
      <formula>"M6售后质保"</formula>
    </cfRule>
    <cfRule type="cellIs" priority="10394" operator="equal">
      <formula>"M5安装验收"</formula>
    </cfRule>
    <cfRule type="cellIs" priority="11818" operator="equal">
      <formula>"M4装配调试"</formula>
    </cfRule>
    <cfRule type="cellIs" priority="13242" operator="equal">
      <formula>"M3生产准备"</formula>
    </cfRule>
    <cfRule type="cellIs" dxfId="4235" priority="14666" operator="equal">
      <formula>"M2设计验证"</formula>
    </cfRule>
    <cfRule type="cellIs" dxfId="4234" priority="16090" operator="equal">
      <formula>"M1开拓立项"</formula>
    </cfRule>
  </conditionalFormatting>
  <conditionalFormatting sqref="IIP161">
    <cfRule type="cellIs" priority="8969" operator="equal">
      <formula>"M6售后质保"</formula>
    </cfRule>
    <cfRule type="cellIs" priority="10393" operator="equal">
      <formula>"M5安装验收"</formula>
    </cfRule>
    <cfRule type="cellIs" priority="11817" operator="equal">
      <formula>"M4装配调试"</formula>
    </cfRule>
    <cfRule type="cellIs" priority="13241" operator="equal">
      <formula>"M3生产准备"</formula>
    </cfRule>
    <cfRule type="cellIs" dxfId="4233" priority="14665" operator="equal">
      <formula>"M2设计验证"</formula>
    </cfRule>
    <cfRule type="cellIs" dxfId="4232" priority="16089" operator="equal">
      <formula>"M1开拓立项"</formula>
    </cfRule>
  </conditionalFormatting>
  <conditionalFormatting sqref="IJM161">
    <cfRule type="cellIs" priority="8968" operator="equal">
      <formula>"M6售后质保"</formula>
    </cfRule>
    <cfRule type="cellIs" priority="10392" operator="equal">
      <formula>"M5安装验收"</formula>
    </cfRule>
    <cfRule type="cellIs" priority="11816" operator="equal">
      <formula>"M4装配调试"</formula>
    </cfRule>
    <cfRule type="cellIs" priority="13240" operator="equal">
      <formula>"M3生产准备"</formula>
    </cfRule>
    <cfRule type="cellIs" dxfId="4231" priority="14664" operator="equal">
      <formula>"M2设计验证"</formula>
    </cfRule>
    <cfRule type="cellIs" dxfId="4230" priority="16088" operator="equal">
      <formula>"M1开拓立项"</formula>
    </cfRule>
  </conditionalFormatting>
  <conditionalFormatting sqref="IKJ161">
    <cfRule type="cellIs" priority="8967" operator="equal">
      <formula>"M6售后质保"</formula>
    </cfRule>
    <cfRule type="cellIs" priority="10391" operator="equal">
      <formula>"M5安装验收"</formula>
    </cfRule>
    <cfRule type="cellIs" priority="11815" operator="equal">
      <formula>"M4装配调试"</formula>
    </cfRule>
    <cfRule type="cellIs" priority="13239" operator="equal">
      <formula>"M3生产准备"</formula>
    </cfRule>
    <cfRule type="cellIs" dxfId="4229" priority="14663" operator="equal">
      <formula>"M2设计验证"</formula>
    </cfRule>
    <cfRule type="cellIs" dxfId="4228" priority="16087" operator="equal">
      <formula>"M1开拓立项"</formula>
    </cfRule>
  </conditionalFormatting>
  <conditionalFormatting sqref="ILG161">
    <cfRule type="cellIs" priority="8966" operator="equal">
      <formula>"M6售后质保"</formula>
    </cfRule>
    <cfRule type="cellIs" priority="10390" operator="equal">
      <formula>"M5安装验收"</formula>
    </cfRule>
    <cfRule type="cellIs" priority="11814" operator="equal">
      <formula>"M4装配调试"</formula>
    </cfRule>
    <cfRule type="cellIs" priority="13238" operator="equal">
      <formula>"M3生产准备"</formula>
    </cfRule>
    <cfRule type="cellIs" dxfId="4227" priority="14662" operator="equal">
      <formula>"M2设计验证"</formula>
    </cfRule>
    <cfRule type="cellIs" dxfId="4226" priority="16086" operator="equal">
      <formula>"M1开拓立项"</formula>
    </cfRule>
  </conditionalFormatting>
  <conditionalFormatting sqref="IMD161">
    <cfRule type="cellIs" priority="8965" operator="equal">
      <formula>"M6售后质保"</formula>
    </cfRule>
    <cfRule type="cellIs" priority="10389" operator="equal">
      <formula>"M5安装验收"</formula>
    </cfRule>
    <cfRule type="cellIs" priority="11813" operator="equal">
      <formula>"M4装配调试"</formula>
    </cfRule>
    <cfRule type="cellIs" priority="13237" operator="equal">
      <formula>"M3生产准备"</formula>
    </cfRule>
    <cfRule type="cellIs" dxfId="4225" priority="14661" operator="equal">
      <formula>"M2设计验证"</formula>
    </cfRule>
    <cfRule type="cellIs" dxfId="4224" priority="16085" operator="equal">
      <formula>"M1开拓立项"</formula>
    </cfRule>
  </conditionalFormatting>
  <conditionalFormatting sqref="INA161">
    <cfRule type="cellIs" priority="8964" operator="equal">
      <formula>"M6售后质保"</formula>
    </cfRule>
    <cfRule type="cellIs" priority="10388" operator="equal">
      <formula>"M5安装验收"</formula>
    </cfRule>
    <cfRule type="cellIs" priority="11812" operator="equal">
      <formula>"M4装配调试"</formula>
    </cfRule>
    <cfRule type="cellIs" priority="13236" operator="equal">
      <formula>"M3生产准备"</formula>
    </cfRule>
    <cfRule type="cellIs" dxfId="4223" priority="14660" operator="equal">
      <formula>"M2设计验证"</formula>
    </cfRule>
    <cfRule type="cellIs" dxfId="4222" priority="16084" operator="equal">
      <formula>"M1开拓立项"</formula>
    </cfRule>
  </conditionalFormatting>
  <conditionalFormatting sqref="INX161">
    <cfRule type="cellIs" priority="8963" operator="equal">
      <formula>"M6售后质保"</formula>
    </cfRule>
    <cfRule type="cellIs" priority="10387" operator="equal">
      <formula>"M5安装验收"</formula>
    </cfRule>
    <cfRule type="cellIs" priority="11811" operator="equal">
      <formula>"M4装配调试"</formula>
    </cfRule>
    <cfRule type="cellIs" priority="13235" operator="equal">
      <formula>"M3生产准备"</formula>
    </cfRule>
    <cfRule type="cellIs" dxfId="4221" priority="14659" operator="equal">
      <formula>"M2设计验证"</formula>
    </cfRule>
    <cfRule type="cellIs" dxfId="4220" priority="16083" operator="equal">
      <formula>"M1开拓立项"</formula>
    </cfRule>
  </conditionalFormatting>
  <conditionalFormatting sqref="IOU161">
    <cfRule type="cellIs" priority="8962" operator="equal">
      <formula>"M6售后质保"</formula>
    </cfRule>
    <cfRule type="cellIs" priority="10386" operator="equal">
      <formula>"M5安装验收"</formula>
    </cfRule>
    <cfRule type="cellIs" priority="11810" operator="equal">
      <formula>"M4装配调试"</formula>
    </cfRule>
    <cfRule type="cellIs" priority="13234" operator="equal">
      <formula>"M3生产准备"</formula>
    </cfRule>
    <cfRule type="cellIs" dxfId="4219" priority="14658" operator="equal">
      <formula>"M2设计验证"</formula>
    </cfRule>
    <cfRule type="cellIs" dxfId="4218" priority="16082" operator="equal">
      <formula>"M1开拓立项"</formula>
    </cfRule>
  </conditionalFormatting>
  <conditionalFormatting sqref="IPR161">
    <cfRule type="cellIs" priority="8961" operator="equal">
      <formula>"M6售后质保"</formula>
    </cfRule>
    <cfRule type="cellIs" priority="10385" operator="equal">
      <formula>"M5安装验收"</formula>
    </cfRule>
    <cfRule type="cellIs" priority="11809" operator="equal">
      <formula>"M4装配调试"</formula>
    </cfRule>
    <cfRule type="cellIs" priority="13233" operator="equal">
      <formula>"M3生产准备"</formula>
    </cfRule>
    <cfRule type="cellIs" dxfId="4217" priority="14657" operator="equal">
      <formula>"M2设计验证"</formula>
    </cfRule>
    <cfRule type="cellIs" dxfId="4216" priority="16081" operator="equal">
      <formula>"M1开拓立项"</formula>
    </cfRule>
  </conditionalFormatting>
  <conditionalFormatting sqref="IQO161">
    <cfRule type="cellIs" priority="8960" operator="equal">
      <formula>"M6售后质保"</formula>
    </cfRule>
    <cfRule type="cellIs" priority="10384" operator="equal">
      <formula>"M5安装验收"</formula>
    </cfRule>
    <cfRule type="cellIs" priority="11808" operator="equal">
      <formula>"M4装配调试"</formula>
    </cfRule>
    <cfRule type="cellIs" priority="13232" operator="equal">
      <formula>"M3生产准备"</formula>
    </cfRule>
    <cfRule type="cellIs" dxfId="4215" priority="14656" operator="equal">
      <formula>"M2设计验证"</formula>
    </cfRule>
    <cfRule type="cellIs" dxfId="4214" priority="16080" operator="equal">
      <formula>"M1开拓立项"</formula>
    </cfRule>
  </conditionalFormatting>
  <conditionalFormatting sqref="IRL161">
    <cfRule type="cellIs" priority="8959" operator="equal">
      <formula>"M6售后质保"</formula>
    </cfRule>
    <cfRule type="cellIs" priority="10383" operator="equal">
      <formula>"M5安装验收"</formula>
    </cfRule>
    <cfRule type="cellIs" priority="11807" operator="equal">
      <formula>"M4装配调试"</formula>
    </cfRule>
    <cfRule type="cellIs" priority="13231" operator="equal">
      <formula>"M3生产准备"</formula>
    </cfRule>
    <cfRule type="cellIs" dxfId="4213" priority="14655" operator="equal">
      <formula>"M2设计验证"</formula>
    </cfRule>
    <cfRule type="cellIs" dxfId="4212" priority="16079" operator="equal">
      <formula>"M1开拓立项"</formula>
    </cfRule>
  </conditionalFormatting>
  <conditionalFormatting sqref="ISI161">
    <cfRule type="cellIs" priority="8958" operator="equal">
      <formula>"M6售后质保"</formula>
    </cfRule>
    <cfRule type="cellIs" priority="10382" operator="equal">
      <formula>"M5安装验收"</formula>
    </cfRule>
    <cfRule type="cellIs" priority="11806" operator="equal">
      <formula>"M4装配调试"</formula>
    </cfRule>
    <cfRule type="cellIs" priority="13230" operator="equal">
      <formula>"M3生产准备"</formula>
    </cfRule>
    <cfRule type="cellIs" dxfId="4211" priority="14654" operator="equal">
      <formula>"M2设计验证"</formula>
    </cfRule>
    <cfRule type="cellIs" dxfId="4210" priority="16078" operator="equal">
      <formula>"M1开拓立项"</formula>
    </cfRule>
  </conditionalFormatting>
  <conditionalFormatting sqref="ITF161">
    <cfRule type="cellIs" priority="8957" operator="equal">
      <formula>"M6售后质保"</formula>
    </cfRule>
    <cfRule type="cellIs" priority="10381" operator="equal">
      <formula>"M5安装验收"</formula>
    </cfRule>
    <cfRule type="cellIs" priority="11805" operator="equal">
      <formula>"M4装配调试"</formula>
    </cfRule>
    <cfRule type="cellIs" priority="13229" operator="equal">
      <formula>"M3生产准备"</formula>
    </cfRule>
    <cfRule type="cellIs" dxfId="4209" priority="14653" operator="equal">
      <formula>"M2设计验证"</formula>
    </cfRule>
    <cfRule type="cellIs" dxfId="4208" priority="16077" operator="equal">
      <formula>"M1开拓立项"</formula>
    </cfRule>
  </conditionalFormatting>
  <conditionalFormatting sqref="IUC161">
    <cfRule type="cellIs" priority="8956" operator="equal">
      <formula>"M6售后质保"</formula>
    </cfRule>
    <cfRule type="cellIs" priority="10380" operator="equal">
      <formula>"M5安装验收"</formula>
    </cfRule>
    <cfRule type="cellIs" priority="11804" operator="equal">
      <formula>"M4装配调试"</formula>
    </cfRule>
    <cfRule type="cellIs" priority="13228" operator="equal">
      <formula>"M3生产准备"</formula>
    </cfRule>
    <cfRule type="cellIs" dxfId="4207" priority="14652" operator="equal">
      <formula>"M2设计验证"</formula>
    </cfRule>
    <cfRule type="cellIs" dxfId="4206" priority="16076" operator="equal">
      <formula>"M1开拓立项"</formula>
    </cfRule>
  </conditionalFormatting>
  <conditionalFormatting sqref="IUZ161">
    <cfRule type="cellIs" priority="8955" operator="equal">
      <formula>"M6售后质保"</formula>
    </cfRule>
    <cfRule type="cellIs" priority="10379" operator="equal">
      <formula>"M5安装验收"</formula>
    </cfRule>
    <cfRule type="cellIs" priority="11803" operator="equal">
      <formula>"M4装配调试"</formula>
    </cfRule>
    <cfRule type="cellIs" priority="13227" operator="equal">
      <formula>"M3生产准备"</formula>
    </cfRule>
    <cfRule type="cellIs" dxfId="4205" priority="14651" operator="equal">
      <formula>"M2设计验证"</formula>
    </cfRule>
    <cfRule type="cellIs" dxfId="4204" priority="16075" operator="equal">
      <formula>"M1开拓立项"</formula>
    </cfRule>
  </conditionalFormatting>
  <conditionalFormatting sqref="IVW161">
    <cfRule type="cellIs" priority="8954" operator="equal">
      <formula>"M6售后质保"</formula>
    </cfRule>
    <cfRule type="cellIs" priority="10378" operator="equal">
      <formula>"M5安装验收"</formula>
    </cfRule>
    <cfRule type="cellIs" priority="11802" operator="equal">
      <formula>"M4装配调试"</formula>
    </cfRule>
    <cfRule type="cellIs" priority="13226" operator="equal">
      <formula>"M3生产准备"</formula>
    </cfRule>
    <cfRule type="cellIs" dxfId="4203" priority="14650" operator="equal">
      <formula>"M2设计验证"</formula>
    </cfRule>
    <cfRule type="cellIs" dxfId="4202" priority="16074" operator="equal">
      <formula>"M1开拓立项"</formula>
    </cfRule>
  </conditionalFormatting>
  <conditionalFormatting sqref="IWT161">
    <cfRule type="cellIs" priority="8953" operator="equal">
      <formula>"M6售后质保"</formula>
    </cfRule>
    <cfRule type="cellIs" priority="10377" operator="equal">
      <formula>"M5安装验收"</formula>
    </cfRule>
    <cfRule type="cellIs" priority="11801" operator="equal">
      <formula>"M4装配调试"</formula>
    </cfRule>
    <cfRule type="cellIs" priority="13225" operator="equal">
      <formula>"M3生产准备"</formula>
    </cfRule>
    <cfRule type="cellIs" dxfId="4201" priority="14649" operator="equal">
      <formula>"M2设计验证"</formula>
    </cfRule>
    <cfRule type="cellIs" dxfId="4200" priority="16073" operator="equal">
      <formula>"M1开拓立项"</formula>
    </cfRule>
  </conditionalFormatting>
  <conditionalFormatting sqref="IXQ161">
    <cfRule type="cellIs" priority="8952" operator="equal">
      <formula>"M6售后质保"</formula>
    </cfRule>
    <cfRule type="cellIs" priority="10376" operator="equal">
      <formula>"M5安装验收"</formula>
    </cfRule>
    <cfRule type="cellIs" priority="11800" operator="equal">
      <formula>"M4装配调试"</formula>
    </cfRule>
    <cfRule type="cellIs" priority="13224" operator="equal">
      <formula>"M3生产准备"</formula>
    </cfRule>
    <cfRule type="cellIs" dxfId="4199" priority="14648" operator="equal">
      <formula>"M2设计验证"</formula>
    </cfRule>
    <cfRule type="cellIs" dxfId="4198" priority="16072" operator="equal">
      <formula>"M1开拓立项"</formula>
    </cfRule>
  </conditionalFormatting>
  <conditionalFormatting sqref="IYN161">
    <cfRule type="cellIs" priority="8951" operator="equal">
      <formula>"M6售后质保"</formula>
    </cfRule>
    <cfRule type="cellIs" priority="10375" operator="equal">
      <formula>"M5安装验收"</formula>
    </cfRule>
    <cfRule type="cellIs" priority="11799" operator="equal">
      <formula>"M4装配调试"</formula>
    </cfRule>
    <cfRule type="cellIs" priority="13223" operator="equal">
      <formula>"M3生产准备"</formula>
    </cfRule>
    <cfRule type="cellIs" dxfId="4197" priority="14647" operator="equal">
      <formula>"M2设计验证"</formula>
    </cfRule>
    <cfRule type="cellIs" dxfId="4196" priority="16071" operator="equal">
      <formula>"M1开拓立项"</formula>
    </cfRule>
  </conditionalFormatting>
  <conditionalFormatting sqref="IZK161">
    <cfRule type="cellIs" priority="8950" operator="equal">
      <formula>"M6售后质保"</formula>
    </cfRule>
    <cfRule type="cellIs" priority="10374" operator="equal">
      <formula>"M5安装验收"</formula>
    </cfRule>
    <cfRule type="cellIs" priority="11798" operator="equal">
      <formula>"M4装配调试"</formula>
    </cfRule>
    <cfRule type="cellIs" priority="13222" operator="equal">
      <formula>"M3生产准备"</formula>
    </cfRule>
    <cfRule type="cellIs" dxfId="4195" priority="14646" operator="equal">
      <formula>"M2设计验证"</formula>
    </cfRule>
    <cfRule type="cellIs" dxfId="4194" priority="16070" operator="equal">
      <formula>"M1开拓立项"</formula>
    </cfRule>
  </conditionalFormatting>
  <conditionalFormatting sqref="JAH161">
    <cfRule type="cellIs" priority="8949" operator="equal">
      <formula>"M6售后质保"</formula>
    </cfRule>
    <cfRule type="cellIs" priority="10373" operator="equal">
      <formula>"M5安装验收"</formula>
    </cfRule>
    <cfRule type="cellIs" priority="11797" operator="equal">
      <formula>"M4装配调试"</formula>
    </cfRule>
    <cfRule type="cellIs" priority="13221" operator="equal">
      <formula>"M3生产准备"</formula>
    </cfRule>
    <cfRule type="cellIs" dxfId="4193" priority="14645" operator="equal">
      <formula>"M2设计验证"</formula>
    </cfRule>
    <cfRule type="cellIs" dxfId="4192" priority="16069" operator="equal">
      <formula>"M1开拓立项"</formula>
    </cfRule>
  </conditionalFormatting>
  <conditionalFormatting sqref="JBE161">
    <cfRule type="cellIs" priority="8948" operator="equal">
      <formula>"M6售后质保"</formula>
    </cfRule>
    <cfRule type="cellIs" priority="10372" operator="equal">
      <formula>"M5安装验收"</formula>
    </cfRule>
    <cfRule type="cellIs" priority="11796" operator="equal">
      <formula>"M4装配调试"</formula>
    </cfRule>
    <cfRule type="cellIs" priority="13220" operator="equal">
      <formula>"M3生产准备"</formula>
    </cfRule>
    <cfRule type="cellIs" dxfId="4191" priority="14644" operator="equal">
      <formula>"M2设计验证"</formula>
    </cfRule>
    <cfRule type="cellIs" dxfId="4190" priority="16068" operator="equal">
      <formula>"M1开拓立项"</formula>
    </cfRule>
  </conditionalFormatting>
  <conditionalFormatting sqref="JCB161">
    <cfRule type="cellIs" priority="8947" operator="equal">
      <formula>"M6售后质保"</formula>
    </cfRule>
    <cfRule type="cellIs" priority="10371" operator="equal">
      <formula>"M5安装验收"</formula>
    </cfRule>
    <cfRule type="cellIs" priority="11795" operator="equal">
      <formula>"M4装配调试"</formula>
    </cfRule>
    <cfRule type="cellIs" priority="13219" operator="equal">
      <formula>"M3生产准备"</formula>
    </cfRule>
    <cfRule type="cellIs" dxfId="4189" priority="14643" operator="equal">
      <formula>"M2设计验证"</formula>
    </cfRule>
    <cfRule type="cellIs" dxfId="4188" priority="16067" operator="equal">
      <formula>"M1开拓立项"</formula>
    </cfRule>
  </conditionalFormatting>
  <conditionalFormatting sqref="JCY161">
    <cfRule type="cellIs" priority="8946" operator="equal">
      <formula>"M6售后质保"</formula>
    </cfRule>
    <cfRule type="cellIs" priority="10370" operator="equal">
      <formula>"M5安装验收"</formula>
    </cfRule>
    <cfRule type="cellIs" priority="11794" operator="equal">
      <formula>"M4装配调试"</formula>
    </cfRule>
    <cfRule type="cellIs" priority="13218" operator="equal">
      <formula>"M3生产准备"</formula>
    </cfRule>
    <cfRule type="cellIs" dxfId="4187" priority="14642" operator="equal">
      <formula>"M2设计验证"</formula>
    </cfRule>
    <cfRule type="cellIs" dxfId="4186" priority="16066" operator="equal">
      <formula>"M1开拓立项"</formula>
    </cfRule>
  </conditionalFormatting>
  <conditionalFormatting sqref="JDV161">
    <cfRule type="cellIs" priority="8945" operator="equal">
      <formula>"M6售后质保"</formula>
    </cfRule>
    <cfRule type="cellIs" priority="10369" operator="equal">
      <formula>"M5安装验收"</formula>
    </cfRule>
    <cfRule type="cellIs" priority="11793" operator="equal">
      <formula>"M4装配调试"</formula>
    </cfRule>
    <cfRule type="cellIs" priority="13217" operator="equal">
      <formula>"M3生产准备"</formula>
    </cfRule>
    <cfRule type="cellIs" dxfId="4185" priority="14641" operator="equal">
      <formula>"M2设计验证"</formula>
    </cfRule>
    <cfRule type="cellIs" dxfId="4184" priority="16065" operator="equal">
      <formula>"M1开拓立项"</formula>
    </cfRule>
  </conditionalFormatting>
  <conditionalFormatting sqref="JES161">
    <cfRule type="cellIs" priority="8944" operator="equal">
      <formula>"M6售后质保"</formula>
    </cfRule>
    <cfRule type="cellIs" priority="10368" operator="equal">
      <formula>"M5安装验收"</formula>
    </cfRule>
    <cfRule type="cellIs" priority="11792" operator="equal">
      <formula>"M4装配调试"</formula>
    </cfRule>
    <cfRule type="cellIs" priority="13216" operator="equal">
      <formula>"M3生产准备"</formula>
    </cfRule>
    <cfRule type="cellIs" dxfId="4183" priority="14640" operator="equal">
      <formula>"M2设计验证"</formula>
    </cfRule>
    <cfRule type="cellIs" dxfId="4182" priority="16064" operator="equal">
      <formula>"M1开拓立项"</formula>
    </cfRule>
  </conditionalFormatting>
  <conditionalFormatting sqref="JFP161">
    <cfRule type="cellIs" priority="8943" operator="equal">
      <formula>"M6售后质保"</formula>
    </cfRule>
    <cfRule type="cellIs" priority="10367" operator="equal">
      <formula>"M5安装验收"</formula>
    </cfRule>
    <cfRule type="cellIs" priority="11791" operator="equal">
      <formula>"M4装配调试"</formula>
    </cfRule>
    <cfRule type="cellIs" priority="13215" operator="equal">
      <formula>"M3生产准备"</formula>
    </cfRule>
    <cfRule type="cellIs" dxfId="4181" priority="14639" operator="equal">
      <formula>"M2设计验证"</formula>
    </cfRule>
    <cfRule type="cellIs" dxfId="4180" priority="16063" operator="equal">
      <formula>"M1开拓立项"</formula>
    </cfRule>
  </conditionalFormatting>
  <conditionalFormatting sqref="JGM161">
    <cfRule type="cellIs" priority="8942" operator="equal">
      <formula>"M6售后质保"</formula>
    </cfRule>
    <cfRule type="cellIs" priority="10366" operator="equal">
      <formula>"M5安装验收"</formula>
    </cfRule>
    <cfRule type="cellIs" priority="11790" operator="equal">
      <formula>"M4装配调试"</formula>
    </cfRule>
    <cfRule type="cellIs" priority="13214" operator="equal">
      <formula>"M3生产准备"</formula>
    </cfRule>
    <cfRule type="cellIs" dxfId="4179" priority="14638" operator="equal">
      <formula>"M2设计验证"</formula>
    </cfRule>
    <cfRule type="cellIs" dxfId="4178" priority="16062" operator="equal">
      <formula>"M1开拓立项"</formula>
    </cfRule>
  </conditionalFormatting>
  <conditionalFormatting sqref="JHJ161">
    <cfRule type="cellIs" priority="8941" operator="equal">
      <formula>"M6售后质保"</formula>
    </cfRule>
    <cfRule type="cellIs" priority="10365" operator="equal">
      <formula>"M5安装验收"</formula>
    </cfRule>
    <cfRule type="cellIs" priority="11789" operator="equal">
      <formula>"M4装配调试"</formula>
    </cfRule>
    <cfRule type="cellIs" priority="13213" operator="equal">
      <formula>"M3生产准备"</formula>
    </cfRule>
    <cfRule type="cellIs" dxfId="4177" priority="14637" operator="equal">
      <formula>"M2设计验证"</formula>
    </cfRule>
    <cfRule type="cellIs" dxfId="4176" priority="16061" operator="equal">
      <formula>"M1开拓立项"</formula>
    </cfRule>
  </conditionalFormatting>
  <conditionalFormatting sqref="JIG161">
    <cfRule type="cellIs" priority="8940" operator="equal">
      <formula>"M6售后质保"</formula>
    </cfRule>
    <cfRule type="cellIs" priority="10364" operator="equal">
      <formula>"M5安装验收"</formula>
    </cfRule>
    <cfRule type="cellIs" priority="11788" operator="equal">
      <formula>"M4装配调试"</formula>
    </cfRule>
    <cfRule type="cellIs" priority="13212" operator="equal">
      <formula>"M3生产准备"</formula>
    </cfRule>
    <cfRule type="cellIs" dxfId="4175" priority="14636" operator="equal">
      <formula>"M2设计验证"</formula>
    </cfRule>
    <cfRule type="cellIs" dxfId="4174" priority="16060" operator="equal">
      <formula>"M1开拓立项"</formula>
    </cfRule>
  </conditionalFormatting>
  <conditionalFormatting sqref="JJD161">
    <cfRule type="cellIs" priority="8939" operator="equal">
      <formula>"M6售后质保"</formula>
    </cfRule>
    <cfRule type="cellIs" priority="10363" operator="equal">
      <formula>"M5安装验收"</formula>
    </cfRule>
    <cfRule type="cellIs" priority="11787" operator="equal">
      <formula>"M4装配调试"</formula>
    </cfRule>
    <cfRule type="cellIs" priority="13211" operator="equal">
      <formula>"M3生产准备"</formula>
    </cfRule>
    <cfRule type="cellIs" dxfId="4173" priority="14635" operator="equal">
      <formula>"M2设计验证"</formula>
    </cfRule>
    <cfRule type="cellIs" dxfId="4172" priority="16059" operator="equal">
      <formula>"M1开拓立项"</formula>
    </cfRule>
  </conditionalFormatting>
  <conditionalFormatting sqref="JKA161">
    <cfRule type="cellIs" priority="8938" operator="equal">
      <formula>"M6售后质保"</formula>
    </cfRule>
    <cfRule type="cellIs" priority="10362" operator="equal">
      <formula>"M5安装验收"</formula>
    </cfRule>
    <cfRule type="cellIs" priority="11786" operator="equal">
      <formula>"M4装配调试"</formula>
    </cfRule>
    <cfRule type="cellIs" priority="13210" operator="equal">
      <formula>"M3生产准备"</formula>
    </cfRule>
    <cfRule type="cellIs" dxfId="4171" priority="14634" operator="equal">
      <formula>"M2设计验证"</formula>
    </cfRule>
    <cfRule type="cellIs" dxfId="4170" priority="16058" operator="equal">
      <formula>"M1开拓立项"</formula>
    </cfRule>
  </conditionalFormatting>
  <conditionalFormatting sqref="JKX161">
    <cfRule type="cellIs" priority="8937" operator="equal">
      <formula>"M6售后质保"</formula>
    </cfRule>
    <cfRule type="cellIs" priority="10361" operator="equal">
      <formula>"M5安装验收"</formula>
    </cfRule>
    <cfRule type="cellIs" priority="11785" operator="equal">
      <formula>"M4装配调试"</formula>
    </cfRule>
    <cfRule type="cellIs" priority="13209" operator="equal">
      <formula>"M3生产准备"</formula>
    </cfRule>
    <cfRule type="cellIs" dxfId="4169" priority="14633" operator="equal">
      <formula>"M2设计验证"</formula>
    </cfRule>
    <cfRule type="cellIs" dxfId="4168" priority="16057" operator="equal">
      <formula>"M1开拓立项"</formula>
    </cfRule>
  </conditionalFormatting>
  <conditionalFormatting sqref="JLU161">
    <cfRule type="cellIs" priority="8936" operator="equal">
      <formula>"M6售后质保"</formula>
    </cfRule>
    <cfRule type="cellIs" priority="10360" operator="equal">
      <formula>"M5安装验收"</formula>
    </cfRule>
    <cfRule type="cellIs" priority="11784" operator="equal">
      <formula>"M4装配调试"</formula>
    </cfRule>
    <cfRule type="cellIs" priority="13208" operator="equal">
      <formula>"M3生产准备"</formula>
    </cfRule>
    <cfRule type="cellIs" dxfId="4167" priority="14632" operator="equal">
      <formula>"M2设计验证"</formula>
    </cfRule>
    <cfRule type="cellIs" dxfId="4166" priority="16056" operator="equal">
      <formula>"M1开拓立项"</formula>
    </cfRule>
  </conditionalFormatting>
  <conditionalFormatting sqref="JMR161">
    <cfRule type="cellIs" priority="8935" operator="equal">
      <formula>"M6售后质保"</formula>
    </cfRule>
    <cfRule type="cellIs" priority="10359" operator="equal">
      <formula>"M5安装验收"</formula>
    </cfRule>
    <cfRule type="cellIs" priority="11783" operator="equal">
      <formula>"M4装配调试"</formula>
    </cfRule>
    <cfRule type="cellIs" priority="13207" operator="equal">
      <formula>"M3生产准备"</formula>
    </cfRule>
    <cfRule type="cellIs" dxfId="4165" priority="14631" operator="equal">
      <formula>"M2设计验证"</formula>
    </cfRule>
    <cfRule type="cellIs" dxfId="4164" priority="16055" operator="equal">
      <formula>"M1开拓立项"</formula>
    </cfRule>
  </conditionalFormatting>
  <conditionalFormatting sqref="JNO161">
    <cfRule type="cellIs" priority="8934" operator="equal">
      <formula>"M6售后质保"</formula>
    </cfRule>
    <cfRule type="cellIs" priority="10358" operator="equal">
      <formula>"M5安装验收"</formula>
    </cfRule>
    <cfRule type="cellIs" priority="11782" operator="equal">
      <formula>"M4装配调试"</formula>
    </cfRule>
    <cfRule type="cellIs" priority="13206" operator="equal">
      <formula>"M3生产准备"</formula>
    </cfRule>
    <cfRule type="cellIs" dxfId="4163" priority="14630" operator="equal">
      <formula>"M2设计验证"</formula>
    </cfRule>
    <cfRule type="cellIs" dxfId="4162" priority="16054" operator="equal">
      <formula>"M1开拓立项"</formula>
    </cfRule>
  </conditionalFormatting>
  <conditionalFormatting sqref="JOL161">
    <cfRule type="cellIs" priority="8933" operator="equal">
      <formula>"M6售后质保"</formula>
    </cfRule>
    <cfRule type="cellIs" priority="10357" operator="equal">
      <formula>"M5安装验收"</formula>
    </cfRule>
    <cfRule type="cellIs" priority="11781" operator="equal">
      <formula>"M4装配调试"</formula>
    </cfRule>
    <cfRule type="cellIs" priority="13205" operator="equal">
      <formula>"M3生产准备"</formula>
    </cfRule>
    <cfRule type="cellIs" dxfId="4161" priority="14629" operator="equal">
      <formula>"M2设计验证"</formula>
    </cfRule>
    <cfRule type="cellIs" dxfId="4160" priority="16053" operator="equal">
      <formula>"M1开拓立项"</formula>
    </cfRule>
  </conditionalFormatting>
  <conditionalFormatting sqref="JPI161">
    <cfRule type="cellIs" priority="8932" operator="equal">
      <formula>"M6售后质保"</formula>
    </cfRule>
    <cfRule type="cellIs" priority="10356" operator="equal">
      <formula>"M5安装验收"</formula>
    </cfRule>
    <cfRule type="cellIs" priority="11780" operator="equal">
      <formula>"M4装配调试"</formula>
    </cfRule>
    <cfRule type="cellIs" priority="13204" operator="equal">
      <formula>"M3生产准备"</formula>
    </cfRule>
    <cfRule type="cellIs" dxfId="4159" priority="14628" operator="equal">
      <formula>"M2设计验证"</formula>
    </cfRule>
    <cfRule type="cellIs" dxfId="4158" priority="16052" operator="equal">
      <formula>"M1开拓立项"</formula>
    </cfRule>
  </conditionalFormatting>
  <conditionalFormatting sqref="JQF161">
    <cfRule type="cellIs" priority="8931" operator="equal">
      <formula>"M6售后质保"</formula>
    </cfRule>
    <cfRule type="cellIs" priority="10355" operator="equal">
      <formula>"M5安装验收"</formula>
    </cfRule>
    <cfRule type="cellIs" priority="11779" operator="equal">
      <formula>"M4装配调试"</formula>
    </cfRule>
    <cfRule type="cellIs" priority="13203" operator="equal">
      <formula>"M3生产准备"</formula>
    </cfRule>
    <cfRule type="cellIs" dxfId="4157" priority="14627" operator="equal">
      <formula>"M2设计验证"</formula>
    </cfRule>
    <cfRule type="cellIs" dxfId="4156" priority="16051" operator="equal">
      <formula>"M1开拓立项"</formula>
    </cfRule>
  </conditionalFormatting>
  <conditionalFormatting sqref="JRC161">
    <cfRule type="cellIs" priority="8930" operator="equal">
      <formula>"M6售后质保"</formula>
    </cfRule>
    <cfRule type="cellIs" priority="10354" operator="equal">
      <formula>"M5安装验收"</formula>
    </cfRule>
    <cfRule type="cellIs" priority="11778" operator="equal">
      <formula>"M4装配调试"</formula>
    </cfRule>
    <cfRule type="cellIs" priority="13202" operator="equal">
      <formula>"M3生产准备"</formula>
    </cfRule>
    <cfRule type="cellIs" dxfId="4155" priority="14626" operator="equal">
      <formula>"M2设计验证"</formula>
    </cfRule>
    <cfRule type="cellIs" dxfId="4154" priority="16050" operator="equal">
      <formula>"M1开拓立项"</formula>
    </cfRule>
  </conditionalFormatting>
  <conditionalFormatting sqref="JRZ161">
    <cfRule type="cellIs" priority="8929" operator="equal">
      <formula>"M6售后质保"</formula>
    </cfRule>
    <cfRule type="cellIs" priority="10353" operator="equal">
      <formula>"M5安装验收"</formula>
    </cfRule>
    <cfRule type="cellIs" priority="11777" operator="equal">
      <formula>"M4装配调试"</formula>
    </cfRule>
    <cfRule type="cellIs" priority="13201" operator="equal">
      <formula>"M3生产准备"</formula>
    </cfRule>
    <cfRule type="cellIs" dxfId="4153" priority="14625" operator="equal">
      <formula>"M2设计验证"</formula>
    </cfRule>
    <cfRule type="cellIs" dxfId="4152" priority="16049" operator="equal">
      <formula>"M1开拓立项"</formula>
    </cfRule>
  </conditionalFormatting>
  <conditionalFormatting sqref="JSW161">
    <cfRule type="cellIs" priority="8928" operator="equal">
      <formula>"M6售后质保"</formula>
    </cfRule>
    <cfRule type="cellIs" priority="10352" operator="equal">
      <formula>"M5安装验收"</formula>
    </cfRule>
    <cfRule type="cellIs" priority="11776" operator="equal">
      <formula>"M4装配调试"</formula>
    </cfRule>
    <cfRule type="cellIs" priority="13200" operator="equal">
      <formula>"M3生产准备"</formula>
    </cfRule>
    <cfRule type="cellIs" dxfId="4151" priority="14624" operator="equal">
      <formula>"M2设计验证"</formula>
    </cfRule>
    <cfRule type="cellIs" dxfId="4150" priority="16048" operator="equal">
      <formula>"M1开拓立项"</formula>
    </cfRule>
  </conditionalFormatting>
  <conditionalFormatting sqref="JTT161">
    <cfRule type="cellIs" priority="8927" operator="equal">
      <formula>"M6售后质保"</formula>
    </cfRule>
    <cfRule type="cellIs" priority="10351" operator="equal">
      <formula>"M5安装验收"</formula>
    </cfRule>
    <cfRule type="cellIs" priority="11775" operator="equal">
      <formula>"M4装配调试"</formula>
    </cfRule>
    <cfRule type="cellIs" priority="13199" operator="equal">
      <formula>"M3生产准备"</formula>
    </cfRule>
    <cfRule type="cellIs" dxfId="4149" priority="14623" operator="equal">
      <formula>"M2设计验证"</formula>
    </cfRule>
    <cfRule type="cellIs" dxfId="4148" priority="16047" operator="equal">
      <formula>"M1开拓立项"</formula>
    </cfRule>
  </conditionalFormatting>
  <conditionalFormatting sqref="JUQ161">
    <cfRule type="cellIs" priority="8926" operator="equal">
      <formula>"M6售后质保"</formula>
    </cfRule>
    <cfRule type="cellIs" priority="10350" operator="equal">
      <formula>"M5安装验收"</formula>
    </cfRule>
    <cfRule type="cellIs" priority="11774" operator="equal">
      <formula>"M4装配调试"</formula>
    </cfRule>
    <cfRule type="cellIs" priority="13198" operator="equal">
      <formula>"M3生产准备"</formula>
    </cfRule>
    <cfRule type="cellIs" dxfId="4147" priority="14622" operator="equal">
      <formula>"M2设计验证"</formula>
    </cfRule>
    <cfRule type="cellIs" dxfId="4146" priority="16046" operator="equal">
      <formula>"M1开拓立项"</formula>
    </cfRule>
  </conditionalFormatting>
  <conditionalFormatting sqref="JVN161">
    <cfRule type="cellIs" priority="8925" operator="equal">
      <formula>"M6售后质保"</formula>
    </cfRule>
    <cfRule type="cellIs" priority="10349" operator="equal">
      <formula>"M5安装验收"</formula>
    </cfRule>
    <cfRule type="cellIs" priority="11773" operator="equal">
      <formula>"M4装配调试"</formula>
    </cfRule>
    <cfRule type="cellIs" priority="13197" operator="equal">
      <formula>"M3生产准备"</formula>
    </cfRule>
    <cfRule type="cellIs" dxfId="4145" priority="14621" operator="equal">
      <formula>"M2设计验证"</formula>
    </cfRule>
    <cfRule type="cellIs" dxfId="4144" priority="16045" operator="equal">
      <formula>"M1开拓立项"</formula>
    </cfRule>
  </conditionalFormatting>
  <conditionalFormatting sqref="JWK161">
    <cfRule type="cellIs" priority="8924" operator="equal">
      <formula>"M6售后质保"</formula>
    </cfRule>
    <cfRule type="cellIs" priority="10348" operator="equal">
      <formula>"M5安装验收"</formula>
    </cfRule>
    <cfRule type="cellIs" priority="11772" operator="equal">
      <formula>"M4装配调试"</formula>
    </cfRule>
    <cfRule type="cellIs" priority="13196" operator="equal">
      <formula>"M3生产准备"</formula>
    </cfRule>
    <cfRule type="cellIs" dxfId="4143" priority="14620" operator="equal">
      <formula>"M2设计验证"</formula>
    </cfRule>
    <cfRule type="cellIs" dxfId="4142" priority="16044" operator="equal">
      <formula>"M1开拓立项"</formula>
    </cfRule>
  </conditionalFormatting>
  <conditionalFormatting sqref="JXH161">
    <cfRule type="cellIs" priority="8923" operator="equal">
      <formula>"M6售后质保"</formula>
    </cfRule>
    <cfRule type="cellIs" priority="10347" operator="equal">
      <formula>"M5安装验收"</formula>
    </cfRule>
    <cfRule type="cellIs" priority="11771" operator="equal">
      <formula>"M4装配调试"</formula>
    </cfRule>
    <cfRule type="cellIs" priority="13195" operator="equal">
      <formula>"M3生产准备"</formula>
    </cfRule>
    <cfRule type="cellIs" dxfId="4141" priority="14619" operator="equal">
      <formula>"M2设计验证"</formula>
    </cfRule>
    <cfRule type="cellIs" dxfId="4140" priority="16043" operator="equal">
      <formula>"M1开拓立项"</formula>
    </cfRule>
  </conditionalFormatting>
  <conditionalFormatting sqref="JYE161">
    <cfRule type="cellIs" priority="8922" operator="equal">
      <formula>"M6售后质保"</formula>
    </cfRule>
    <cfRule type="cellIs" priority="10346" operator="equal">
      <formula>"M5安装验收"</formula>
    </cfRule>
    <cfRule type="cellIs" priority="11770" operator="equal">
      <formula>"M4装配调试"</formula>
    </cfRule>
    <cfRule type="cellIs" priority="13194" operator="equal">
      <formula>"M3生产准备"</formula>
    </cfRule>
    <cfRule type="cellIs" dxfId="4139" priority="14618" operator="equal">
      <formula>"M2设计验证"</formula>
    </cfRule>
    <cfRule type="cellIs" dxfId="4138" priority="16042" operator="equal">
      <formula>"M1开拓立项"</formula>
    </cfRule>
  </conditionalFormatting>
  <conditionalFormatting sqref="JZB161">
    <cfRule type="cellIs" priority="8921" operator="equal">
      <formula>"M6售后质保"</formula>
    </cfRule>
    <cfRule type="cellIs" priority="10345" operator="equal">
      <formula>"M5安装验收"</formula>
    </cfRule>
    <cfRule type="cellIs" priority="11769" operator="equal">
      <formula>"M4装配调试"</formula>
    </cfRule>
    <cfRule type="cellIs" priority="13193" operator="equal">
      <formula>"M3生产准备"</formula>
    </cfRule>
    <cfRule type="cellIs" dxfId="4137" priority="14617" operator="equal">
      <formula>"M2设计验证"</formula>
    </cfRule>
    <cfRule type="cellIs" dxfId="4136" priority="16041" operator="equal">
      <formula>"M1开拓立项"</formula>
    </cfRule>
  </conditionalFormatting>
  <conditionalFormatting sqref="JZY161">
    <cfRule type="cellIs" priority="8920" operator="equal">
      <formula>"M6售后质保"</formula>
    </cfRule>
    <cfRule type="cellIs" priority="10344" operator="equal">
      <formula>"M5安装验收"</formula>
    </cfRule>
    <cfRule type="cellIs" priority="11768" operator="equal">
      <formula>"M4装配调试"</formula>
    </cfRule>
    <cfRule type="cellIs" priority="13192" operator="equal">
      <formula>"M3生产准备"</formula>
    </cfRule>
    <cfRule type="cellIs" dxfId="4135" priority="14616" operator="equal">
      <formula>"M2设计验证"</formula>
    </cfRule>
    <cfRule type="cellIs" dxfId="4134" priority="16040" operator="equal">
      <formula>"M1开拓立项"</formula>
    </cfRule>
  </conditionalFormatting>
  <conditionalFormatting sqref="KAV161">
    <cfRule type="cellIs" priority="8919" operator="equal">
      <formula>"M6售后质保"</formula>
    </cfRule>
    <cfRule type="cellIs" priority="10343" operator="equal">
      <formula>"M5安装验收"</formula>
    </cfRule>
    <cfRule type="cellIs" priority="11767" operator="equal">
      <formula>"M4装配调试"</formula>
    </cfRule>
    <cfRule type="cellIs" priority="13191" operator="equal">
      <formula>"M3生产准备"</formula>
    </cfRule>
    <cfRule type="cellIs" dxfId="4133" priority="14615" operator="equal">
      <formula>"M2设计验证"</formula>
    </cfRule>
    <cfRule type="cellIs" dxfId="4132" priority="16039" operator="equal">
      <formula>"M1开拓立项"</formula>
    </cfRule>
  </conditionalFormatting>
  <conditionalFormatting sqref="KBS161">
    <cfRule type="cellIs" priority="8918" operator="equal">
      <formula>"M6售后质保"</formula>
    </cfRule>
    <cfRule type="cellIs" priority="10342" operator="equal">
      <formula>"M5安装验收"</formula>
    </cfRule>
    <cfRule type="cellIs" priority="11766" operator="equal">
      <formula>"M4装配调试"</formula>
    </cfRule>
    <cfRule type="cellIs" priority="13190" operator="equal">
      <formula>"M3生产准备"</formula>
    </cfRule>
    <cfRule type="cellIs" dxfId="4131" priority="14614" operator="equal">
      <formula>"M2设计验证"</formula>
    </cfRule>
    <cfRule type="cellIs" dxfId="4130" priority="16038" operator="equal">
      <formula>"M1开拓立项"</formula>
    </cfRule>
  </conditionalFormatting>
  <conditionalFormatting sqref="KCP161">
    <cfRule type="cellIs" priority="8917" operator="equal">
      <formula>"M6售后质保"</formula>
    </cfRule>
    <cfRule type="cellIs" priority="10341" operator="equal">
      <formula>"M5安装验收"</formula>
    </cfRule>
    <cfRule type="cellIs" priority="11765" operator="equal">
      <formula>"M4装配调试"</formula>
    </cfRule>
    <cfRule type="cellIs" priority="13189" operator="equal">
      <formula>"M3生产准备"</formula>
    </cfRule>
    <cfRule type="cellIs" dxfId="4129" priority="14613" operator="equal">
      <formula>"M2设计验证"</formula>
    </cfRule>
    <cfRule type="cellIs" dxfId="4128" priority="16037" operator="equal">
      <formula>"M1开拓立项"</formula>
    </cfRule>
  </conditionalFormatting>
  <conditionalFormatting sqref="KDM161">
    <cfRule type="cellIs" priority="8916" operator="equal">
      <formula>"M6售后质保"</formula>
    </cfRule>
    <cfRule type="cellIs" priority="10340" operator="equal">
      <formula>"M5安装验收"</formula>
    </cfRule>
    <cfRule type="cellIs" priority="11764" operator="equal">
      <formula>"M4装配调试"</formula>
    </cfRule>
    <cfRule type="cellIs" priority="13188" operator="equal">
      <formula>"M3生产准备"</formula>
    </cfRule>
    <cfRule type="cellIs" dxfId="4127" priority="14612" operator="equal">
      <formula>"M2设计验证"</formula>
    </cfRule>
    <cfRule type="cellIs" dxfId="4126" priority="16036" operator="equal">
      <formula>"M1开拓立项"</formula>
    </cfRule>
  </conditionalFormatting>
  <conditionalFormatting sqref="KEJ161">
    <cfRule type="cellIs" priority="8915" operator="equal">
      <formula>"M6售后质保"</formula>
    </cfRule>
    <cfRule type="cellIs" priority="10339" operator="equal">
      <formula>"M5安装验收"</formula>
    </cfRule>
    <cfRule type="cellIs" priority="11763" operator="equal">
      <formula>"M4装配调试"</formula>
    </cfRule>
    <cfRule type="cellIs" priority="13187" operator="equal">
      <formula>"M3生产准备"</formula>
    </cfRule>
    <cfRule type="cellIs" dxfId="4125" priority="14611" operator="equal">
      <formula>"M2设计验证"</formula>
    </cfRule>
    <cfRule type="cellIs" dxfId="4124" priority="16035" operator="equal">
      <formula>"M1开拓立项"</formula>
    </cfRule>
  </conditionalFormatting>
  <conditionalFormatting sqref="KFG161">
    <cfRule type="cellIs" priority="8914" operator="equal">
      <formula>"M6售后质保"</formula>
    </cfRule>
    <cfRule type="cellIs" priority="10338" operator="equal">
      <formula>"M5安装验收"</formula>
    </cfRule>
    <cfRule type="cellIs" priority="11762" operator="equal">
      <formula>"M4装配调试"</formula>
    </cfRule>
    <cfRule type="cellIs" priority="13186" operator="equal">
      <formula>"M3生产准备"</formula>
    </cfRule>
    <cfRule type="cellIs" dxfId="4123" priority="14610" operator="equal">
      <formula>"M2设计验证"</formula>
    </cfRule>
    <cfRule type="cellIs" dxfId="4122" priority="16034" operator="equal">
      <formula>"M1开拓立项"</formula>
    </cfRule>
  </conditionalFormatting>
  <conditionalFormatting sqref="KGD161">
    <cfRule type="cellIs" priority="8913" operator="equal">
      <formula>"M6售后质保"</formula>
    </cfRule>
    <cfRule type="cellIs" priority="10337" operator="equal">
      <formula>"M5安装验收"</formula>
    </cfRule>
    <cfRule type="cellIs" priority="11761" operator="equal">
      <formula>"M4装配调试"</formula>
    </cfRule>
    <cfRule type="cellIs" priority="13185" operator="equal">
      <formula>"M3生产准备"</formula>
    </cfRule>
    <cfRule type="cellIs" dxfId="4121" priority="14609" operator="equal">
      <formula>"M2设计验证"</formula>
    </cfRule>
    <cfRule type="cellIs" dxfId="4120" priority="16033" operator="equal">
      <formula>"M1开拓立项"</formula>
    </cfRule>
  </conditionalFormatting>
  <conditionalFormatting sqref="KHA161">
    <cfRule type="cellIs" priority="8912" operator="equal">
      <formula>"M6售后质保"</formula>
    </cfRule>
    <cfRule type="cellIs" priority="10336" operator="equal">
      <formula>"M5安装验收"</formula>
    </cfRule>
    <cfRule type="cellIs" priority="11760" operator="equal">
      <formula>"M4装配调试"</formula>
    </cfRule>
    <cfRule type="cellIs" priority="13184" operator="equal">
      <formula>"M3生产准备"</formula>
    </cfRule>
    <cfRule type="cellIs" dxfId="4119" priority="14608" operator="equal">
      <formula>"M2设计验证"</formula>
    </cfRule>
    <cfRule type="cellIs" dxfId="4118" priority="16032" operator="equal">
      <formula>"M1开拓立项"</formula>
    </cfRule>
  </conditionalFormatting>
  <conditionalFormatting sqref="KHX161">
    <cfRule type="cellIs" priority="8911" operator="equal">
      <formula>"M6售后质保"</formula>
    </cfRule>
    <cfRule type="cellIs" priority="10335" operator="equal">
      <formula>"M5安装验收"</formula>
    </cfRule>
    <cfRule type="cellIs" priority="11759" operator="equal">
      <formula>"M4装配调试"</formula>
    </cfRule>
    <cfRule type="cellIs" priority="13183" operator="equal">
      <formula>"M3生产准备"</formula>
    </cfRule>
    <cfRule type="cellIs" dxfId="4117" priority="14607" operator="equal">
      <formula>"M2设计验证"</formula>
    </cfRule>
    <cfRule type="cellIs" dxfId="4116" priority="16031" operator="equal">
      <formula>"M1开拓立项"</formula>
    </cfRule>
  </conditionalFormatting>
  <conditionalFormatting sqref="KIU161">
    <cfRule type="cellIs" priority="8910" operator="equal">
      <formula>"M6售后质保"</formula>
    </cfRule>
    <cfRule type="cellIs" priority="10334" operator="equal">
      <formula>"M5安装验收"</formula>
    </cfRule>
    <cfRule type="cellIs" priority="11758" operator="equal">
      <formula>"M4装配调试"</formula>
    </cfRule>
    <cfRule type="cellIs" priority="13182" operator="equal">
      <formula>"M3生产准备"</formula>
    </cfRule>
    <cfRule type="cellIs" dxfId="4115" priority="14606" operator="equal">
      <formula>"M2设计验证"</formula>
    </cfRule>
    <cfRule type="cellIs" dxfId="4114" priority="16030" operator="equal">
      <formula>"M1开拓立项"</formula>
    </cfRule>
  </conditionalFormatting>
  <conditionalFormatting sqref="KJR161">
    <cfRule type="cellIs" priority="8909" operator="equal">
      <formula>"M6售后质保"</formula>
    </cfRule>
    <cfRule type="cellIs" priority="10333" operator="equal">
      <formula>"M5安装验收"</formula>
    </cfRule>
    <cfRule type="cellIs" priority="11757" operator="equal">
      <formula>"M4装配调试"</formula>
    </cfRule>
    <cfRule type="cellIs" priority="13181" operator="equal">
      <formula>"M3生产准备"</formula>
    </cfRule>
    <cfRule type="cellIs" dxfId="4113" priority="14605" operator="equal">
      <formula>"M2设计验证"</formula>
    </cfRule>
    <cfRule type="cellIs" dxfId="4112" priority="16029" operator="equal">
      <formula>"M1开拓立项"</formula>
    </cfRule>
  </conditionalFormatting>
  <conditionalFormatting sqref="KKO161">
    <cfRule type="cellIs" priority="8908" operator="equal">
      <formula>"M6售后质保"</formula>
    </cfRule>
    <cfRule type="cellIs" priority="10332" operator="equal">
      <formula>"M5安装验收"</formula>
    </cfRule>
    <cfRule type="cellIs" priority="11756" operator="equal">
      <formula>"M4装配调试"</formula>
    </cfRule>
    <cfRule type="cellIs" priority="13180" operator="equal">
      <formula>"M3生产准备"</formula>
    </cfRule>
    <cfRule type="cellIs" dxfId="4111" priority="14604" operator="equal">
      <formula>"M2设计验证"</formula>
    </cfRule>
    <cfRule type="cellIs" dxfId="4110" priority="16028" operator="equal">
      <formula>"M1开拓立项"</formula>
    </cfRule>
  </conditionalFormatting>
  <conditionalFormatting sqref="KLL161">
    <cfRule type="cellIs" priority="8907" operator="equal">
      <formula>"M6售后质保"</formula>
    </cfRule>
    <cfRule type="cellIs" priority="10331" operator="equal">
      <formula>"M5安装验收"</formula>
    </cfRule>
    <cfRule type="cellIs" priority="11755" operator="equal">
      <formula>"M4装配调试"</formula>
    </cfRule>
    <cfRule type="cellIs" priority="13179" operator="equal">
      <formula>"M3生产准备"</formula>
    </cfRule>
    <cfRule type="cellIs" dxfId="4109" priority="14603" operator="equal">
      <formula>"M2设计验证"</formula>
    </cfRule>
    <cfRule type="cellIs" dxfId="4108" priority="16027" operator="equal">
      <formula>"M1开拓立项"</formula>
    </cfRule>
  </conditionalFormatting>
  <conditionalFormatting sqref="KMI161">
    <cfRule type="cellIs" priority="8906" operator="equal">
      <formula>"M6售后质保"</formula>
    </cfRule>
    <cfRule type="cellIs" priority="10330" operator="equal">
      <formula>"M5安装验收"</formula>
    </cfRule>
    <cfRule type="cellIs" priority="11754" operator="equal">
      <formula>"M4装配调试"</formula>
    </cfRule>
    <cfRule type="cellIs" priority="13178" operator="equal">
      <formula>"M3生产准备"</formula>
    </cfRule>
    <cfRule type="cellIs" dxfId="4107" priority="14602" operator="equal">
      <formula>"M2设计验证"</formula>
    </cfRule>
    <cfRule type="cellIs" dxfId="4106" priority="16026" operator="equal">
      <formula>"M1开拓立项"</formula>
    </cfRule>
  </conditionalFormatting>
  <conditionalFormatting sqref="KNF161">
    <cfRule type="cellIs" priority="8905" operator="equal">
      <formula>"M6售后质保"</formula>
    </cfRule>
    <cfRule type="cellIs" priority="10329" operator="equal">
      <formula>"M5安装验收"</formula>
    </cfRule>
    <cfRule type="cellIs" priority="11753" operator="equal">
      <formula>"M4装配调试"</formula>
    </cfRule>
    <cfRule type="cellIs" priority="13177" operator="equal">
      <formula>"M3生产准备"</formula>
    </cfRule>
    <cfRule type="cellIs" dxfId="4105" priority="14601" operator="equal">
      <formula>"M2设计验证"</formula>
    </cfRule>
    <cfRule type="cellIs" dxfId="4104" priority="16025" operator="equal">
      <formula>"M1开拓立项"</formula>
    </cfRule>
  </conditionalFormatting>
  <conditionalFormatting sqref="KOC161">
    <cfRule type="cellIs" priority="8904" operator="equal">
      <formula>"M6售后质保"</formula>
    </cfRule>
    <cfRule type="cellIs" priority="10328" operator="equal">
      <formula>"M5安装验收"</formula>
    </cfRule>
    <cfRule type="cellIs" priority="11752" operator="equal">
      <formula>"M4装配调试"</formula>
    </cfRule>
    <cfRule type="cellIs" priority="13176" operator="equal">
      <formula>"M3生产准备"</formula>
    </cfRule>
    <cfRule type="cellIs" dxfId="4103" priority="14600" operator="equal">
      <formula>"M2设计验证"</formula>
    </cfRule>
    <cfRule type="cellIs" dxfId="4102" priority="16024" operator="equal">
      <formula>"M1开拓立项"</formula>
    </cfRule>
  </conditionalFormatting>
  <conditionalFormatting sqref="KOZ161">
    <cfRule type="cellIs" priority="8903" operator="equal">
      <formula>"M6售后质保"</formula>
    </cfRule>
    <cfRule type="cellIs" priority="10327" operator="equal">
      <formula>"M5安装验收"</formula>
    </cfRule>
    <cfRule type="cellIs" priority="11751" operator="equal">
      <formula>"M4装配调试"</formula>
    </cfRule>
    <cfRule type="cellIs" priority="13175" operator="equal">
      <formula>"M3生产准备"</formula>
    </cfRule>
    <cfRule type="cellIs" dxfId="4101" priority="14599" operator="equal">
      <formula>"M2设计验证"</formula>
    </cfRule>
    <cfRule type="cellIs" dxfId="4100" priority="16023" operator="equal">
      <formula>"M1开拓立项"</formula>
    </cfRule>
  </conditionalFormatting>
  <conditionalFormatting sqref="KPW161">
    <cfRule type="cellIs" priority="8902" operator="equal">
      <formula>"M6售后质保"</formula>
    </cfRule>
    <cfRule type="cellIs" priority="10326" operator="equal">
      <formula>"M5安装验收"</formula>
    </cfRule>
    <cfRule type="cellIs" priority="11750" operator="equal">
      <formula>"M4装配调试"</formula>
    </cfRule>
    <cfRule type="cellIs" priority="13174" operator="equal">
      <formula>"M3生产准备"</formula>
    </cfRule>
    <cfRule type="cellIs" dxfId="4099" priority="14598" operator="equal">
      <formula>"M2设计验证"</formula>
    </cfRule>
    <cfRule type="cellIs" dxfId="4098" priority="16022" operator="equal">
      <formula>"M1开拓立项"</formula>
    </cfRule>
  </conditionalFormatting>
  <conditionalFormatting sqref="KQT161">
    <cfRule type="cellIs" priority="8901" operator="equal">
      <formula>"M6售后质保"</formula>
    </cfRule>
    <cfRule type="cellIs" priority="10325" operator="equal">
      <formula>"M5安装验收"</formula>
    </cfRule>
    <cfRule type="cellIs" priority="11749" operator="equal">
      <formula>"M4装配调试"</formula>
    </cfRule>
    <cfRule type="cellIs" priority="13173" operator="equal">
      <formula>"M3生产准备"</formula>
    </cfRule>
    <cfRule type="cellIs" dxfId="4097" priority="14597" operator="equal">
      <formula>"M2设计验证"</formula>
    </cfRule>
    <cfRule type="cellIs" dxfId="4096" priority="16021" operator="equal">
      <formula>"M1开拓立项"</formula>
    </cfRule>
  </conditionalFormatting>
  <conditionalFormatting sqref="KRQ161">
    <cfRule type="cellIs" priority="8900" operator="equal">
      <formula>"M6售后质保"</formula>
    </cfRule>
    <cfRule type="cellIs" priority="10324" operator="equal">
      <formula>"M5安装验收"</formula>
    </cfRule>
    <cfRule type="cellIs" priority="11748" operator="equal">
      <formula>"M4装配调试"</formula>
    </cfRule>
    <cfRule type="cellIs" priority="13172" operator="equal">
      <formula>"M3生产准备"</formula>
    </cfRule>
    <cfRule type="cellIs" dxfId="4095" priority="14596" operator="equal">
      <formula>"M2设计验证"</formula>
    </cfRule>
    <cfRule type="cellIs" dxfId="4094" priority="16020" operator="equal">
      <formula>"M1开拓立项"</formula>
    </cfRule>
  </conditionalFormatting>
  <conditionalFormatting sqref="KSN161">
    <cfRule type="cellIs" priority="8899" operator="equal">
      <formula>"M6售后质保"</formula>
    </cfRule>
    <cfRule type="cellIs" priority="10323" operator="equal">
      <formula>"M5安装验收"</formula>
    </cfRule>
    <cfRule type="cellIs" priority="11747" operator="equal">
      <formula>"M4装配调试"</formula>
    </cfRule>
    <cfRule type="cellIs" priority="13171" operator="equal">
      <formula>"M3生产准备"</formula>
    </cfRule>
    <cfRule type="cellIs" dxfId="4093" priority="14595" operator="equal">
      <formula>"M2设计验证"</formula>
    </cfRule>
    <cfRule type="cellIs" dxfId="4092" priority="16019" operator="equal">
      <formula>"M1开拓立项"</formula>
    </cfRule>
  </conditionalFormatting>
  <conditionalFormatting sqref="KTK161">
    <cfRule type="cellIs" priority="8898" operator="equal">
      <formula>"M6售后质保"</formula>
    </cfRule>
    <cfRule type="cellIs" priority="10322" operator="equal">
      <formula>"M5安装验收"</formula>
    </cfRule>
    <cfRule type="cellIs" priority="11746" operator="equal">
      <formula>"M4装配调试"</formula>
    </cfRule>
    <cfRule type="cellIs" priority="13170" operator="equal">
      <formula>"M3生产准备"</formula>
    </cfRule>
    <cfRule type="cellIs" dxfId="4091" priority="14594" operator="equal">
      <formula>"M2设计验证"</formula>
    </cfRule>
    <cfRule type="cellIs" dxfId="4090" priority="16018" operator="equal">
      <formula>"M1开拓立项"</formula>
    </cfRule>
  </conditionalFormatting>
  <conditionalFormatting sqref="KUH161">
    <cfRule type="cellIs" priority="8897" operator="equal">
      <formula>"M6售后质保"</formula>
    </cfRule>
    <cfRule type="cellIs" priority="10321" operator="equal">
      <formula>"M5安装验收"</formula>
    </cfRule>
    <cfRule type="cellIs" priority="11745" operator="equal">
      <formula>"M4装配调试"</formula>
    </cfRule>
    <cfRule type="cellIs" priority="13169" operator="equal">
      <formula>"M3生产准备"</formula>
    </cfRule>
    <cfRule type="cellIs" dxfId="4089" priority="14593" operator="equal">
      <formula>"M2设计验证"</formula>
    </cfRule>
    <cfRule type="cellIs" dxfId="4088" priority="16017" operator="equal">
      <formula>"M1开拓立项"</formula>
    </cfRule>
  </conditionalFormatting>
  <conditionalFormatting sqref="KVE161">
    <cfRule type="cellIs" priority="8896" operator="equal">
      <formula>"M6售后质保"</formula>
    </cfRule>
    <cfRule type="cellIs" priority="10320" operator="equal">
      <formula>"M5安装验收"</formula>
    </cfRule>
    <cfRule type="cellIs" priority="11744" operator="equal">
      <formula>"M4装配调试"</formula>
    </cfRule>
    <cfRule type="cellIs" priority="13168" operator="equal">
      <formula>"M3生产准备"</formula>
    </cfRule>
    <cfRule type="cellIs" dxfId="4087" priority="14592" operator="equal">
      <formula>"M2设计验证"</formula>
    </cfRule>
    <cfRule type="cellIs" dxfId="4086" priority="16016" operator="equal">
      <formula>"M1开拓立项"</formula>
    </cfRule>
  </conditionalFormatting>
  <conditionalFormatting sqref="KWB161">
    <cfRule type="cellIs" priority="8895" operator="equal">
      <formula>"M6售后质保"</formula>
    </cfRule>
    <cfRule type="cellIs" priority="10319" operator="equal">
      <formula>"M5安装验收"</formula>
    </cfRule>
    <cfRule type="cellIs" priority="11743" operator="equal">
      <formula>"M4装配调试"</formula>
    </cfRule>
    <cfRule type="cellIs" priority="13167" operator="equal">
      <formula>"M3生产准备"</formula>
    </cfRule>
    <cfRule type="cellIs" dxfId="4085" priority="14591" operator="equal">
      <formula>"M2设计验证"</formula>
    </cfRule>
    <cfRule type="cellIs" dxfId="4084" priority="16015" operator="equal">
      <formula>"M1开拓立项"</formula>
    </cfRule>
  </conditionalFormatting>
  <conditionalFormatting sqref="KWY161">
    <cfRule type="cellIs" priority="8894" operator="equal">
      <formula>"M6售后质保"</formula>
    </cfRule>
    <cfRule type="cellIs" priority="10318" operator="equal">
      <formula>"M5安装验收"</formula>
    </cfRule>
    <cfRule type="cellIs" priority="11742" operator="equal">
      <formula>"M4装配调试"</formula>
    </cfRule>
    <cfRule type="cellIs" priority="13166" operator="equal">
      <formula>"M3生产准备"</formula>
    </cfRule>
    <cfRule type="cellIs" dxfId="4083" priority="14590" operator="equal">
      <formula>"M2设计验证"</formula>
    </cfRule>
    <cfRule type="cellIs" dxfId="4082" priority="16014" operator="equal">
      <formula>"M1开拓立项"</formula>
    </cfRule>
  </conditionalFormatting>
  <conditionalFormatting sqref="KXV161">
    <cfRule type="cellIs" priority="8893" operator="equal">
      <formula>"M6售后质保"</formula>
    </cfRule>
    <cfRule type="cellIs" priority="10317" operator="equal">
      <formula>"M5安装验收"</formula>
    </cfRule>
    <cfRule type="cellIs" priority="11741" operator="equal">
      <formula>"M4装配调试"</formula>
    </cfRule>
    <cfRule type="cellIs" priority="13165" operator="equal">
      <formula>"M3生产准备"</formula>
    </cfRule>
    <cfRule type="cellIs" dxfId="4081" priority="14589" operator="equal">
      <formula>"M2设计验证"</formula>
    </cfRule>
    <cfRule type="cellIs" dxfId="4080" priority="16013" operator="equal">
      <formula>"M1开拓立项"</formula>
    </cfRule>
  </conditionalFormatting>
  <conditionalFormatting sqref="KYS161">
    <cfRule type="cellIs" priority="8892" operator="equal">
      <formula>"M6售后质保"</formula>
    </cfRule>
    <cfRule type="cellIs" priority="10316" operator="equal">
      <formula>"M5安装验收"</formula>
    </cfRule>
    <cfRule type="cellIs" priority="11740" operator="equal">
      <formula>"M4装配调试"</formula>
    </cfRule>
    <cfRule type="cellIs" priority="13164" operator="equal">
      <formula>"M3生产准备"</formula>
    </cfRule>
    <cfRule type="cellIs" dxfId="4079" priority="14588" operator="equal">
      <formula>"M2设计验证"</formula>
    </cfRule>
    <cfRule type="cellIs" dxfId="4078" priority="16012" operator="equal">
      <formula>"M1开拓立项"</formula>
    </cfRule>
  </conditionalFormatting>
  <conditionalFormatting sqref="KZP161">
    <cfRule type="cellIs" priority="8891" operator="equal">
      <formula>"M6售后质保"</formula>
    </cfRule>
    <cfRule type="cellIs" priority="10315" operator="equal">
      <formula>"M5安装验收"</formula>
    </cfRule>
    <cfRule type="cellIs" priority="11739" operator="equal">
      <formula>"M4装配调试"</formula>
    </cfRule>
    <cfRule type="cellIs" priority="13163" operator="equal">
      <formula>"M3生产准备"</formula>
    </cfRule>
    <cfRule type="cellIs" dxfId="4077" priority="14587" operator="equal">
      <formula>"M2设计验证"</formula>
    </cfRule>
    <cfRule type="cellIs" dxfId="4076" priority="16011" operator="equal">
      <formula>"M1开拓立项"</formula>
    </cfRule>
  </conditionalFormatting>
  <conditionalFormatting sqref="LAM161">
    <cfRule type="cellIs" priority="8890" operator="equal">
      <formula>"M6售后质保"</formula>
    </cfRule>
    <cfRule type="cellIs" priority="10314" operator="equal">
      <formula>"M5安装验收"</formula>
    </cfRule>
    <cfRule type="cellIs" priority="11738" operator="equal">
      <formula>"M4装配调试"</formula>
    </cfRule>
    <cfRule type="cellIs" priority="13162" operator="equal">
      <formula>"M3生产准备"</formula>
    </cfRule>
    <cfRule type="cellIs" dxfId="4075" priority="14586" operator="equal">
      <formula>"M2设计验证"</formula>
    </cfRule>
    <cfRule type="cellIs" dxfId="4074" priority="16010" operator="equal">
      <formula>"M1开拓立项"</formula>
    </cfRule>
  </conditionalFormatting>
  <conditionalFormatting sqref="LBJ161">
    <cfRule type="cellIs" priority="8889" operator="equal">
      <formula>"M6售后质保"</formula>
    </cfRule>
    <cfRule type="cellIs" priority="10313" operator="equal">
      <formula>"M5安装验收"</formula>
    </cfRule>
    <cfRule type="cellIs" priority="11737" operator="equal">
      <formula>"M4装配调试"</formula>
    </cfRule>
    <cfRule type="cellIs" priority="13161" operator="equal">
      <formula>"M3生产准备"</formula>
    </cfRule>
    <cfRule type="cellIs" dxfId="4073" priority="14585" operator="equal">
      <formula>"M2设计验证"</formula>
    </cfRule>
    <cfRule type="cellIs" dxfId="4072" priority="16009" operator="equal">
      <formula>"M1开拓立项"</formula>
    </cfRule>
  </conditionalFormatting>
  <conditionalFormatting sqref="LCG161">
    <cfRule type="cellIs" priority="8888" operator="equal">
      <formula>"M6售后质保"</formula>
    </cfRule>
    <cfRule type="cellIs" priority="10312" operator="equal">
      <formula>"M5安装验收"</formula>
    </cfRule>
    <cfRule type="cellIs" priority="11736" operator="equal">
      <formula>"M4装配调试"</formula>
    </cfRule>
    <cfRule type="cellIs" priority="13160" operator="equal">
      <formula>"M3生产准备"</formula>
    </cfRule>
    <cfRule type="cellIs" dxfId="4071" priority="14584" operator="equal">
      <formula>"M2设计验证"</formula>
    </cfRule>
    <cfRule type="cellIs" dxfId="4070" priority="16008" operator="equal">
      <formula>"M1开拓立项"</formula>
    </cfRule>
  </conditionalFormatting>
  <conditionalFormatting sqref="LDD161">
    <cfRule type="cellIs" priority="8887" operator="equal">
      <formula>"M6售后质保"</formula>
    </cfRule>
    <cfRule type="cellIs" priority="10311" operator="equal">
      <formula>"M5安装验收"</formula>
    </cfRule>
    <cfRule type="cellIs" priority="11735" operator="equal">
      <formula>"M4装配调试"</formula>
    </cfRule>
    <cfRule type="cellIs" priority="13159" operator="equal">
      <formula>"M3生产准备"</formula>
    </cfRule>
    <cfRule type="cellIs" dxfId="4069" priority="14583" operator="equal">
      <formula>"M2设计验证"</formula>
    </cfRule>
    <cfRule type="cellIs" dxfId="4068" priority="16007" operator="equal">
      <formula>"M1开拓立项"</formula>
    </cfRule>
  </conditionalFormatting>
  <conditionalFormatting sqref="LEA161">
    <cfRule type="cellIs" priority="8886" operator="equal">
      <formula>"M6售后质保"</formula>
    </cfRule>
    <cfRule type="cellIs" priority="10310" operator="equal">
      <formula>"M5安装验收"</formula>
    </cfRule>
    <cfRule type="cellIs" priority="11734" operator="equal">
      <formula>"M4装配调试"</formula>
    </cfRule>
    <cfRule type="cellIs" priority="13158" operator="equal">
      <formula>"M3生产准备"</formula>
    </cfRule>
    <cfRule type="cellIs" dxfId="4067" priority="14582" operator="equal">
      <formula>"M2设计验证"</formula>
    </cfRule>
    <cfRule type="cellIs" dxfId="4066" priority="16006" operator="equal">
      <formula>"M1开拓立项"</formula>
    </cfRule>
  </conditionalFormatting>
  <conditionalFormatting sqref="LEX161">
    <cfRule type="cellIs" priority="8885" operator="equal">
      <formula>"M6售后质保"</formula>
    </cfRule>
    <cfRule type="cellIs" priority="10309" operator="equal">
      <formula>"M5安装验收"</formula>
    </cfRule>
    <cfRule type="cellIs" priority="11733" operator="equal">
      <formula>"M4装配调试"</formula>
    </cfRule>
    <cfRule type="cellIs" priority="13157" operator="equal">
      <formula>"M3生产准备"</formula>
    </cfRule>
    <cfRule type="cellIs" dxfId="4065" priority="14581" operator="equal">
      <formula>"M2设计验证"</formula>
    </cfRule>
    <cfRule type="cellIs" dxfId="4064" priority="16005" operator="equal">
      <formula>"M1开拓立项"</formula>
    </cfRule>
  </conditionalFormatting>
  <conditionalFormatting sqref="LFU161">
    <cfRule type="cellIs" priority="8884" operator="equal">
      <formula>"M6售后质保"</formula>
    </cfRule>
    <cfRule type="cellIs" priority="10308" operator="equal">
      <formula>"M5安装验收"</formula>
    </cfRule>
    <cfRule type="cellIs" priority="11732" operator="equal">
      <formula>"M4装配调试"</formula>
    </cfRule>
    <cfRule type="cellIs" priority="13156" operator="equal">
      <formula>"M3生产准备"</formula>
    </cfRule>
    <cfRule type="cellIs" dxfId="4063" priority="14580" operator="equal">
      <formula>"M2设计验证"</formula>
    </cfRule>
    <cfRule type="cellIs" dxfId="4062" priority="16004" operator="equal">
      <formula>"M1开拓立项"</formula>
    </cfRule>
  </conditionalFormatting>
  <conditionalFormatting sqref="LGR161">
    <cfRule type="cellIs" priority="8883" operator="equal">
      <formula>"M6售后质保"</formula>
    </cfRule>
    <cfRule type="cellIs" priority="10307" operator="equal">
      <formula>"M5安装验收"</formula>
    </cfRule>
    <cfRule type="cellIs" priority="11731" operator="equal">
      <formula>"M4装配调试"</formula>
    </cfRule>
    <cfRule type="cellIs" priority="13155" operator="equal">
      <formula>"M3生产准备"</formula>
    </cfRule>
    <cfRule type="cellIs" dxfId="4061" priority="14579" operator="equal">
      <formula>"M2设计验证"</formula>
    </cfRule>
    <cfRule type="cellIs" dxfId="4060" priority="16003" operator="equal">
      <formula>"M1开拓立项"</formula>
    </cfRule>
  </conditionalFormatting>
  <conditionalFormatting sqref="LHO161">
    <cfRule type="cellIs" priority="8882" operator="equal">
      <formula>"M6售后质保"</formula>
    </cfRule>
    <cfRule type="cellIs" priority="10306" operator="equal">
      <formula>"M5安装验收"</formula>
    </cfRule>
    <cfRule type="cellIs" priority="11730" operator="equal">
      <formula>"M4装配调试"</formula>
    </cfRule>
    <cfRule type="cellIs" priority="13154" operator="equal">
      <formula>"M3生产准备"</formula>
    </cfRule>
    <cfRule type="cellIs" dxfId="4059" priority="14578" operator="equal">
      <formula>"M2设计验证"</formula>
    </cfRule>
    <cfRule type="cellIs" dxfId="4058" priority="16002" operator="equal">
      <formula>"M1开拓立项"</formula>
    </cfRule>
  </conditionalFormatting>
  <conditionalFormatting sqref="LIL161">
    <cfRule type="cellIs" priority="8881" operator="equal">
      <formula>"M6售后质保"</formula>
    </cfRule>
    <cfRule type="cellIs" priority="10305" operator="equal">
      <formula>"M5安装验收"</formula>
    </cfRule>
    <cfRule type="cellIs" priority="11729" operator="equal">
      <formula>"M4装配调试"</formula>
    </cfRule>
    <cfRule type="cellIs" priority="13153" operator="equal">
      <formula>"M3生产准备"</formula>
    </cfRule>
    <cfRule type="cellIs" dxfId="4057" priority="14577" operator="equal">
      <formula>"M2设计验证"</formula>
    </cfRule>
    <cfRule type="cellIs" dxfId="4056" priority="16001" operator="equal">
      <formula>"M1开拓立项"</formula>
    </cfRule>
  </conditionalFormatting>
  <conditionalFormatting sqref="LJI161">
    <cfRule type="cellIs" priority="8880" operator="equal">
      <formula>"M6售后质保"</formula>
    </cfRule>
    <cfRule type="cellIs" priority="10304" operator="equal">
      <formula>"M5安装验收"</formula>
    </cfRule>
    <cfRule type="cellIs" priority="11728" operator="equal">
      <formula>"M4装配调试"</formula>
    </cfRule>
    <cfRule type="cellIs" priority="13152" operator="equal">
      <formula>"M3生产准备"</formula>
    </cfRule>
    <cfRule type="cellIs" dxfId="4055" priority="14576" operator="equal">
      <formula>"M2设计验证"</formula>
    </cfRule>
    <cfRule type="cellIs" dxfId="4054" priority="16000" operator="equal">
      <formula>"M1开拓立项"</formula>
    </cfRule>
  </conditionalFormatting>
  <conditionalFormatting sqref="LKF161">
    <cfRule type="cellIs" priority="8879" operator="equal">
      <formula>"M6售后质保"</formula>
    </cfRule>
    <cfRule type="cellIs" priority="10303" operator="equal">
      <formula>"M5安装验收"</formula>
    </cfRule>
    <cfRule type="cellIs" priority="11727" operator="equal">
      <formula>"M4装配调试"</formula>
    </cfRule>
    <cfRule type="cellIs" priority="13151" operator="equal">
      <formula>"M3生产准备"</formula>
    </cfRule>
    <cfRule type="cellIs" dxfId="4053" priority="14575" operator="equal">
      <formula>"M2设计验证"</formula>
    </cfRule>
    <cfRule type="cellIs" dxfId="4052" priority="15999" operator="equal">
      <formula>"M1开拓立项"</formula>
    </cfRule>
  </conditionalFormatting>
  <conditionalFormatting sqref="LLC161">
    <cfRule type="cellIs" priority="8878" operator="equal">
      <formula>"M6售后质保"</formula>
    </cfRule>
    <cfRule type="cellIs" priority="10302" operator="equal">
      <formula>"M5安装验收"</formula>
    </cfRule>
    <cfRule type="cellIs" priority="11726" operator="equal">
      <formula>"M4装配调试"</formula>
    </cfRule>
    <cfRule type="cellIs" priority="13150" operator="equal">
      <formula>"M3生产准备"</formula>
    </cfRule>
    <cfRule type="cellIs" dxfId="4051" priority="14574" operator="equal">
      <formula>"M2设计验证"</formula>
    </cfRule>
    <cfRule type="cellIs" dxfId="4050" priority="15998" operator="equal">
      <formula>"M1开拓立项"</formula>
    </cfRule>
  </conditionalFormatting>
  <conditionalFormatting sqref="LLZ161">
    <cfRule type="cellIs" priority="8877" operator="equal">
      <formula>"M6售后质保"</formula>
    </cfRule>
    <cfRule type="cellIs" priority="10301" operator="equal">
      <formula>"M5安装验收"</formula>
    </cfRule>
    <cfRule type="cellIs" priority="11725" operator="equal">
      <formula>"M4装配调试"</formula>
    </cfRule>
    <cfRule type="cellIs" priority="13149" operator="equal">
      <formula>"M3生产准备"</formula>
    </cfRule>
    <cfRule type="cellIs" dxfId="4049" priority="14573" operator="equal">
      <formula>"M2设计验证"</formula>
    </cfRule>
    <cfRule type="cellIs" dxfId="4048" priority="15997" operator="equal">
      <formula>"M1开拓立项"</formula>
    </cfRule>
  </conditionalFormatting>
  <conditionalFormatting sqref="LMW161">
    <cfRule type="cellIs" priority="8876" operator="equal">
      <formula>"M6售后质保"</formula>
    </cfRule>
    <cfRule type="cellIs" priority="10300" operator="equal">
      <formula>"M5安装验收"</formula>
    </cfRule>
    <cfRule type="cellIs" priority="11724" operator="equal">
      <formula>"M4装配调试"</formula>
    </cfRule>
    <cfRule type="cellIs" priority="13148" operator="equal">
      <formula>"M3生产准备"</formula>
    </cfRule>
    <cfRule type="cellIs" dxfId="4047" priority="14572" operator="equal">
      <formula>"M2设计验证"</formula>
    </cfRule>
    <cfRule type="cellIs" dxfId="4046" priority="15996" operator="equal">
      <formula>"M1开拓立项"</formula>
    </cfRule>
  </conditionalFormatting>
  <conditionalFormatting sqref="LNT161">
    <cfRule type="cellIs" priority="8875" operator="equal">
      <formula>"M6售后质保"</formula>
    </cfRule>
    <cfRule type="cellIs" priority="10299" operator="equal">
      <formula>"M5安装验收"</formula>
    </cfRule>
    <cfRule type="cellIs" priority="11723" operator="equal">
      <formula>"M4装配调试"</formula>
    </cfRule>
    <cfRule type="cellIs" priority="13147" operator="equal">
      <formula>"M3生产准备"</formula>
    </cfRule>
    <cfRule type="cellIs" dxfId="4045" priority="14571" operator="equal">
      <formula>"M2设计验证"</formula>
    </cfRule>
    <cfRule type="cellIs" dxfId="4044" priority="15995" operator="equal">
      <formula>"M1开拓立项"</formula>
    </cfRule>
  </conditionalFormatting>
  <conditionalFormatting sqref="LOQ161">
    <cfRule type="cellIs" priority="8874" operator="equal">
      <formula>"M6售后质保"</formula>
    </cfRule>
    <cfRule type="cellIs" priority="10298" operator="equal">
      <formula>"M5安装验收"</formula>
    </cfRule>
    <cfRule type="cellIs" priority="11722" operator="equal">
      <formula>"M4装配调试"</formula>
    </cfRule>
    <cfRule type="cellIs" priority="13146" operator="equal">
      <formula>"M3生产准备"</formula>
    </cfRule>
    <cfRule type="cellIs" dxfId="4043" priority="14570" operator="equal">
      <formula>"M2设计验证"</formula>
    </cfRule>
    <cfRule type="cellIs" dxfId="4042" priority="15994" operator="equal">
      <formula>"M1开拓立项"</formula>
    </cfRule>
  </conditionalFormatting>
  <conditionalFormatting sqref="LPN161">
    <cfRule type="cellIs" priority="8873" operator="equal">
      <formula>"M6售后质保"</formula>
    </cfRule>
    <cfRule type="cellIs" priority="10297" operator="equal">
      <formula>"M5安装验收"</formula>
    </cfRule>
    <cfRule type="cellIs" priority="11721" operator="equal">
      <formula>"M4装配调试"</formula>
    </cfRule>
    <cfRule type="cellIs" priority="13145" operator="equal">
      <formula>"M3生产准备"</formula>
    </cfRule>
    <cfRule type="cellIs" dxfId="4041" priority="14569" operator="equal">
      <formula>"M2设计验证"</formula>
    </cfRule>
    <cfRule type="cellIs" dxfId="4040" priority="15993" operator="equal">
      <formula>"M1开拓立项"</formula>
    </cfRule>
  </conditionalFormatting>
  <conditionalFormatting sqref="LQK161">
    <cfRule type="cellIs" priority="8872" operator="equal">
      <formula>"M6售后质保"</formula>
    </cfRule>
    <cfRule type="cellIs" priority="10296" operator="equal">
      <formula>"M5安装验收"</formula>
    </cfRule>
    <cfRule type="cellIs" priority="11720" operator="equal">
      <formula>"M4装配调试"</formula>
    </cfRule>
    <cfRule type="cellIs" priority="13144" operator="equal">
      <formula>"M3生产准备"</formula>
    </cfRule>
    <cfRule type="cellIs" dxfId="4039" priority="14568" operator="equal">
      <formula>"M2设计验证"</formula>
    </cfRule>
    <cfRule type="cellIs" dxfId="4038" priority="15992" operator="equal">
      <formula>"M1开拓立项"</formula>
    </cfRule>
  </conditionalFormatting>
  <conditionalFormatting sqref="LRH161">
    <cfRule type="cellIs" priority="8871" operator="equal">
      <formula>"M6售后质保"</formula>
    </cfRule>
    <cfRule type="cellIs" priority="10295" operator="equal">
      <formula>"M5安装验收"</formula>
    </cfRule>
    <cfRule type="cellIs" priority="11719" operator="equal">
      <formula>"M4装配调试"</formula>
    </cfRule>
    <cfRule type="cellIs" priority="13143" operator="equal">
      <formula>"M3生产准备"</formula>
    </cfRule>
    <cfRule type="cellIs" dxfId="4037" priority="14567" operator="equal">
      <formula>"M2设计验证"</formula>
    </cfRule>
    <cfRule type="cellIs" dxfId="4036" priority="15991" operator="equal">
      <formula>"M1开拓立项"</formula>
    </cfRule>
  </conditionalFormatting>
  <conditionalFormatting sqref="LSE161">
    <cfRule type="cellIs" priority="8870" operator="equal">
      <formula>"M6售后质保"</formula>
    </cfRule>
    <cfRule type="cellIs" priority="10294" operator="equal">
      <formula>"M5安装验收"</formula>
    </cfRule>
    <cfRule type="cellIs" priority="11718" operator="equal">
      <formula>"M4装配调试"</formula>
    </cfRule>
    <cfRule type="cellIs" priority="13142" operator="equal">
      <formula>"M3生产准备"</formula>
    </cfRule>
    <cfRule type="cellIs" dxfId="4035" priority="14566" operator="equal">
      <formula>"M2设计验证"</formula>
    </cfRule>
    <cfRule type="cellIs" dxfId="4034" priority="15990" operator="equal">
      <formula>"M1开拓立项"</formula>
    </cfRule>
  </conditionalFormatting>
  <conditionalFormatting sqref="LTB161">
    <cfRule type="cellIs" priority="8869" operator="equal">
      <formula>"M6售后质保"</formula>
    </cfRule>
    <cfRule type="cellIs" priority="10293" operator="equal">
      <formula>"M5安装验收"</formula>
    </cfRule>
    <cfRule type="cellIs" priority="11717" operator="equal">
      <formula>"M4装配调试"</formula>
    </cfRule>
    <cfRule type="cellIs" priority="13141" operator="equal">
      <formula>"M3生产准备"</formula>
    </cfRule>
    <cfRule type="cellIs" dxfId="4033" priority="14565" operator="equal">
      <formula>"M2设计验证"</formula>
    </cfRule>
    <cfRule type="cellIs" dxfId="4032" priority="15989" operator="equal">
      <formula>"M1开拓立项"</formula>
    </cfRule>
  </conditionalFormatting>
  <conditionalFormatting sqref="LTY161">
    <cfRule type="cellIs" priority="8868" operator="equal">
      <formula>"M6售后质保"</formula>
    </cfRule>
    <cfRule type="cellIs" priority="10292" operator="equal">
      <formula>"M5安装验收"</formula>
    </cfRule>
    <cfRule type="cellIs" priority="11716" operator="equal">
      <formula>"M4装配调试"</formula>
    </cfRule>
    <cfRule type="cellIs" priority="13140" operator="equal">
      <formula>"M3生产准备"</formula>
    </cfRule>
    <cfRule type="cellIs" dxfId="4031" priority="14564" operator="equal">
      <formula>"M2设计验证"</formula>
    </cfRule>
    <cfRule type="cellIs" dxfId="4030" priority="15988" operator="equal">
      <formula>"M1开拓立项"</formula>
    </cfRule>
  </conditionalFormatting>
  <conditionalFormatting sqref="LUV161">
    <cfRule type="cellIs" priority="8867" operator="equal">
      <formula>"M6售后质保"</formula>
    </cfRule>
    <cfRule type="cellIs" priority="10291" operator="equal">
      <formula>"M5安装验收"</formula>
    </cfRule>
    <cfRule type="cellIs" priority="11715" operator="equal">
      <formula>"M4装配调试"</formula>
    </cfRule>
    <cfRule type="cellIs" priority="13139" operator="equal">
      <formula>"M3生产准备"</formula>
    </cfRule>
    <cfRule type="cellIs" dxfId="4029" priority="14563" operator="equal">
      <formula>"M2设计验证"</formula>
    </cfRule>
    <cfRule type="cellIs" dxfId="4028" priority="15987" operator="equal">
      <formula>"M1开拓立项"</formula>
    </cfRule>
  </conditionalFormatting>
  <conditionalFormatting sqref="LVS161">
    <cfRule type="cellIs" priority="8866" operator="equal">
      <formula>"M6售后质保"</formula>
    </cfRule>
    <cfRule type="cellIs" priority="10290" operator="equal">
      <formula>"M5安装验收"</formula>
    </cfRule>
    <cfRule type="cellIs" priority="11714" operator="equal">
      <formula>"M4装配调试"</formula>
    </cfRule>
    <cfRule type="cellIs" priority="13138" operator="equal">
      <formula>"M3生产准备"</formula>
    </cfRule>
    <cfRule type="cellIs" dxfId="4027" priority="14562" operator="equal">
      <formula>"M2设计验证"</formula>
    </cfRule>
    <cfRule type="cellIs" dxfId="4026" priority="15986" operator="equal">
      <formula>"M1开拓立项"</formula>
    </cfRule>
  </conditionalFormatting>
  <conditionalFormatting sqref="LWP161">
    <cfRule type="cellIs" priority="8865" operator="equal">
      <formula>"M6售后质保"</formula>
    </cfRule>
    <cfRule type="cellIs" priority="10289" operator="equal">
      <formula>"M5安装验收"</formula>
    </cfRule>
    <cfRule type="cellIs" priority="11713" operator="equal">
      <formula>"M4装配调试"</formula>
    </cfRule>
    <cfRule type="cellIs" priority="13137" operator="equal">
      <formula>"M3生产准备"</formula>
    </cfRule>
    <cfRule type="cellIs" dxfId="4025" priority="14561" operator="equal">
      <formula>"M2设计验证"</formula>
    </cfRule>
    <cfRule type="cellIs" dxfId="4024" priority="15985" operator="equal">
      <formula>"M1开拓立项"</formula>
    </cfRule>
  </conditionalFormatting>
  <conditionalFormatting sqref="LXM161">
    <cfRule type="cellIs" priority="8864" operator="equal">
      <formula>"M6售后质保"</formula>
    </cfRule>
    <cfRule type="cellIs" priority="10288" operator="equal">
      <formula>"M5安装验收"</formula>
    </cfRule>
    <cfRule type="cellIs" priority="11712" operator="equal">
      <formula>"M4装配调试"</formula>
    </cfRule>
    <cfRule type="cellIs" priority="13136" operator="equal">
      <formula>"M3生产准备"</formula>
    </cfRule>
    <cfRule type="cellIs" dxfId="4023" priority="14560" operator="equal">
      <formula>"M2设计验证"</formula>
    </cfRule>
    <cfRule type="cellIs" dxfId="4022" priority="15984" operator="equal">
      <formula>"M1开拓立项"</formula>
    </cfRule>
  </conditionalFormatting>
  <conditionalFormatting sqref="LYJ161">
    <cfRule type="cellIs" priority="8863" operator="equal">
      <formula>"M6售后质保"</formula>
    </cfRule>
    <cfRule type="cellIs" priority="10287" operator="equal">
      <formula>"M5安装验收"</formula>
    </cfRule>
    <cfRule type="cellIs" priority="11711" operator="equal">
      <formula>"M4装配调试"</formula>
    </cfRule>
    <cfRule type="cellIs" priority="13135" operator="equal">
      <formula>"M3生产准备"</formula>
    </cfRule>
    <cfRule type="cellIs" dxfId="4021" priority="14559" operator="equal">
      <formula>"M2设计验证"</formula>
    </cfRule>
    <cfRule type="cellIs" dxfId="4020" priority="15983" operator="equal">
      <formula>"M1开拓立项"</formula>
    </cfRule>
  </conditionalFormatting>
  <conditionalFormatting sqref="LZG161">
    <cfRule type="cellIs" priority="8862" operator="equal">
      <formula>"M6售后质保"</formula>
    </cfRule>
    <cfRule type="cellIs" priority="10286" operator="equal">
      <formula>"M5安装验收"</formula>
    </cfRule>
    <cfRule type="cellIs" priority="11710" operator="equal">
      <formula>"M4装配调试"</formula>
    </cfRule>
    <cfRule type="cellIs" priority="13134" operator="equal">
      <formula>"M3生产准备"</formula>
    </cfRule>
    <cfRule type="cellIs" dxfId="4019" priority="14558" operator="equal">
      <formula>"M2设计验证"</formula>
    </cfRule>
    <cfRule type="cellIs" dxfId="4018" priority="15982" operator="equal">
      <formula>"M1开拓立项"</formula>
    </cfRule>
  </conditionalFormatting>
  <conditionalFormatting sqref="MAD161">
    <cfRule type="cellIs" priority="8861" operator="equal">
      <formula>"M6售后质保"</formula>
    </cfRule>
    <cfRule type="cellIs" priority="10285" operator="equal">
      <formula>"M5安装验收"</formula>
    </cfRule>
    <cfRule type="cellIs" priority="11709" operator="equal">
      <formula>"M4装配调试"</formula>
    </cfRule>
    <cfRule type="cellIs" priority="13133" operator="equal">
      <formula>"M3生产准备"</formula>
    </cfRule>
    <cfRule type="cellIs" dxfId="4017" priority="14557" operator="equal">
      <formula>"M2设计验证"</formula>
    </cfRule>
    <cfRule type="cellIs" dxfId="4016" priority="15981" operator="equal">
      <formula>"M1开拓立项"</formula>
    </cfRule>
  </conditionalFormatting>
  <conditionalFormatting sqref="MBA161">
    <cfRule type="cellIs" priority="8860" operator="equal">
      <formula>"M6售后质保"</formula>
    </cfRule>
    <cfRule type="cellIs" priority="10284" operator="equal">
      <formula>"M5安装验收"</formula>
    </cfRule>
    <cfRule type="cellIs" priority="11708" operator="equal">
      <formula>"M4装配调试"</formula>
    </cfRule>
    <cfRule type="cellIs" priority="13132" operator="equal">
      <formula>"M3生产准备"</formula>
    </cfRule>
    <cfRule type="cellIs" dxfId="4015" priority="14556" operator="equal">
      <formula>"M2设计验证"</formula>
    </cfRule>
    <cfRule type="cellIs" dxfId="4014" priority="15980" operator="equal">
      <formula>"M1开拓立项"</formula>
    </cfRule>
  </conditionalFormatting>
  <conditionalFormatting sqref="MBX161">
    <cfRule type="cellIs" priority="8859" operator="equal">
      <formula>"M6售后质保"</formula>
    </cfRule>
    <cfRule type="cellIs" priority="10283" operator="equal">
      <formula>"M5安装验收"</formula>
    </cfRule>
    <cfRule type="cellIs" priority="11707" operator="equal">
      <formula>"M4装配调试"</formula>
    </cfRule>
    <cfRule type="cellIs" priority="13131" operator="equal">
      <formula>"M3生产准备"</formula>
    </cfRule>
    <cfRule type="cellIs" dxfId="4013" priority="14555" operator="equal">
      <formula>"M2设计验证"</formula>
    </cfRule>
    <cfRule type="cellIs" dxfId="4012" priority="15979" operator="equal">
      <formula>"M1开拓立项"</formula>
    </cfRule>
  </conditionalFormatting>
  <conditionalFormatting sqref="MCU161">
    <cfRule type="cellIs" priority="8858" operator="equal">
      <formula>"M6售后质保"</formula>
    </cfRule>
    <cfRule type="cellIs" priority="10282" operator="equal">
      <formula>"M5安装验收"</formula>
    </cfRule>
    <cfRule type="cellIs" priority="11706" operator="equal">
      <formula>"M4装配调试"</formula>
    </cfRule>
    <cfRule type="cellIs" priority="13130" operator="equal">
      <formula>"M3生产准备"</formula>
    </cfRule>
    <cfRule type="cellIs" dxfId="4011" priority="14554" operator="equal">
      <formula>"M2设计验证"</formula>
    </cfRule>
    <cfRule type="cellIs" dxfId="4010" priority="15978" operator="equal">
      <formula>"M1开拓立项"</formula>
    </cfRule>
  </conditionalFormatting>
  <conditionalFormatting sqref="MDR161">
    <cfRule type="cellIs" priority="8857" operator="equal">
      <formula>"M6售后质保"</formula>
    </cfRule>
    <cfRule type="cellIs" priority="10281" operator="equal">
      <formula>"M5安装验收"</formula>
    </cfRule>
    <cfRule type="cellIs" priority="11705" operator="equal">
      <formula>"M4装配调试"</formula>
    </cfRule>
    <cfRule type="cellIs" priority="13129" operator="equal">
      <formula>"M3生产准备"</formula>
    </cfRule>
    <cfRule type="cellIs" dxfId="4009" priority="14553" operator="equal">
      <formula>"M2设计验证"</formula>
    </cfRule>
    <cfRule type="cellIs" dxfId="4008" priority="15977" operator="equal">
      <formula>"M1开拓立项"</formula>
    </cfRule>
  </conditionalFormatting>
  <conditionalFormatting sqref="MEO161">
    <cfRule type="cellIs" priority="8856" operator="equal">
      <formula>"M6售后质保"</formula>
    </cfRule>
    <cfRule type="cellIs" priority="10280" operator="equal">
      <formula>"M5安装验收"</formula>
    </cfRule>
    <cfRule type="cellIs" priority="11704" operator="equal">
      <formula>"M4装配调试"</formula>
    </cfRule>
    <cfRule type="cellIs" priority="13128" operator="equal">
      <formula>"M3生产准备"</formula>
    </cfRule>
    <cfRule type="cellIs" dxfId="4007" priority="14552" operator="equal">
      <formula>"M2设计验证"</formula>
    </cfRule>
    <cfRule type="cellIs" dxfId="4006" priority="15976" operator="equal">
      <formula>"M1开拓立项"</formula>
    </cfRule>
  </conditionalFormatting>
  <conditionalFormatting sqref="MFL161">
    <cfRule type="cellIs" priority="8855" operator="equal">
      <formula>"M6售后质保"</formula>
    </cfRule>
    <cfRule type="cellIs" priority="10279" operator="equal">
      <formula>"M5安装验收"</formula>
    </cfRule>
    <cfRule type="cellIs" priority="11703" operator="equal">
      <formula>"M4装配调试"</formula>
    </cfRule>
    <cfRule type="cellIs" priority="13127" operator="equal">
      <formula>"M3生产准备"</formula>
    </cfRule>
    <cfRule type="cellIs" dxfId="4005" priority="14551" operator="equal">
      <formula>"M2设计验证"</formula>
    </cfRule>
    <cfRule type="cellIs" dxfId="4004" priority="15975" operator="equal">
      <formula>"M1开拓立项"</formula>
    </cfRule>
  </conditionalFormatting>
  <conditionalFormatting sqref="MGI161">
    <cfRule type="cellIs" priority="8854" operator="equal">
      <formula>"M6售后质保"</formula>
    </cfRule>
    <cfRule type="cellIs" priority="10278" operator="equal">
      <formula>"M5安装验收"</formula>
    </cfRule>
    <cfRule type="cellIs" priority="11702" operator="equal">
      <formula>"M4装配调试"</formula>
    </cfRule>
    <cfRule type="cellIs" priority="13126" operator="equal">
      <formula>"M3生产准备"</formula>
    </cfRule>
    <cfRule type="cellIs" dxfId="4003" priority="14550" operator="equal">
      <formula>"M2设计验证"</formula>
    </cfRule>
    <cfRule type="cellIs" dxfId="4002" priority="15974" operator="equal">
      <formula>"M1开拓立项"</formula>
    </cfRule>
  </conditionalFormatting>
  <conditionalFormatting sqref="MHF161">
    <cfRule type="cellIs" priority="8853" operator="equal">
      <formula>"M6售后质保"</formula>
    </cfRule>
    <cfRule type="cellIs" priority="10277" operator="equal">
      <formula>"M5安装验收"</formula>
    </cfRule>
    <cfRule type="cellIs" priority="11701" operator="equal">
      <formula>"M4装配调试"</formula>
    </cfRule>
    <cfRule type="cellIs" priority="13125" operator="equal">
      <formula>"M3生产准备"</formula>
    </cfRule>
    <cfRule type="cellIs" dxfId="4001" priority="14549" operator="equal">
      <formula>"M2设计验证"</formula>
    </cfRule>
    <cfRule type="cellIs" dxfId="4000" priority="15973" operator="equal">
      <formula>"M1开拓立项"</formula>
    </cfRule>
  </conditionalFormatting>
  <conditionalFormatting sqref="MIC161">
    <cfRule type="cellIs" priority="8852" operator="equal">
      <formula>"M6售后质保"</formula>
    </cfRule>
    <cfRule type="cellIs" priority="10276" operator="equal">
      <formula>"M5安装验收"</formula>
    </cfRule>
    <cfRule type="cellIs" priority="11700" operator="equal">
      <formula>"M4装配调试"</formula>
    </cfRule>
    <cfRule type="cellIs" priority="13124" operator="equal">
      <formula>"M3生产准备"</formula>
    </cfRule>
    <cfRule type="cellIs" dxfId="3999" priority="14548" operator="equal">
      <formula>"M2设计验证"</formula>
    </cfRule>
    <cfRule type="cellIs" dxfId="3998" priority="15972" operator="equal">
      <formula>"M1开拓立项"</formula>
    </cfRule>
  </conditionalFormatting>
  <conditionalFormatting sqref="MIZ161">
    <cfRule type="cellIs" priority="8851" operator="equal">
      <formula>"M6售后质保"</formula>
    </cfRule>
    <cfRule type="cellIs" priority="10275" operator="equal">
      <formula>"M5安装验收"</formula>
    </cfRule>
    <cfRule type="cellIs" priority="11699" operator="equal">
      <formula>"M4装配调试"</formula>
    </cfRule>
    <cfRule type="cellIs" priority="13123" operator="equal">
      <formula>"M3生产准备"</formula>
    </cfRule>
    <cfRule type="cellIs" dxfId="3997" priority="14547" operator="equal">
      <formula>"M2设计验证"</formula>
    </cfRule>
    <cfRule type="cellIs" dxfId="3996" priority="15971" operator="equal">
      <formula>"M1开拓立项"</formula>
    </cfRule>
  </conditionalFormatting>
  <conditionalFormatting sqref="MJW161">
    <cfRule type="cellIs" priority="8850" operator="equal">
      <formula>"M6售后质保"</formula>
    </cfRule>
    <cfRule type="cellIs" priority="10274" operator="equal">
      <formula>"M5安装验收"</formula>
    </cfRule>
    <cfRule type="cellIs" priority="11698" operator="equal">
      <formula>"M4装配调试"</formula>
    </cfRule>
    <cfRule type="cellIs" priority="13122" operator="equal">
      <formula>"M3生产准备"</formula>
    </cfRule>
    <cfRule type="cellIs" dxfId="3995" priority="14546" operator="equal">
      <formula>"M2设计验证"</formula>
    </cfRule>
    <cfRule type="cellIs" dxfId="3994" priority="15970" operator="equal">
      <formula>"M1开拓立项"</formula>
    </cfRule>
  </conditionalFormatting>
  <conditionalFormatting sqref="MKT161">
    <cfRule type="cellIs" priority="8849" operator="equal">
      <formula>"M6售后质保"</formula>
    </cfRule>
    <cfRule type="cellIs" priority="10273" operator="equal">
      <formula>"M5安装验收"</formula>
    </cfRule>
    <cfRule type="cellIs" priority="11697" operator="equal">
      <formula>"M4装配调试"</formula>
    </cfRule>
    <cfRule type="cellIs" priority="13121" operator="equal">
      <formula>"M3生产准备"</formula>
    </cfRule>
    <cfRule type="cellIs" dxfId="3993" priority="14545" operator="equal">
      <formula>"M2设计验证"</formula>
    </cfRule>
    <cfRule type="cellIs" dxfId="3992" priority="15969" operator="equal">
      <formula>"M1开拓立项"</formula>
    </cfRule>
  </conditionalFormatting>
  <conditionalFormatting sqref="MLQ161">
    <cfRule type="cellIs" priority="8848" operator="equal">
      <formula>"M6售后质保"</formula>
    </cfRule>
    <cfRule type="cellIs" priority="10272" operator="equal">
      <formula>"M5安装验收"</formula>
    </cfRule>
    <cfRule type="cellIs" priority="11696" operator="equal">
      <formula>"M4装配调试"</formula>
    </cfRule>
    <cfRule type="cellIs" priority="13120" operator="equal">
      <formula>"M3生产准备"</formula>
    </cfRule>
    <cfRule type="cellIs" dxfId="3991" priority="14544" operator="equal">
      <formula>"M2设计验证"</formula>
    </cfRule>
    <cfRule type="cellIs" dxfId="3990" priority="15968" operator="equal">
      <formula>"M1开拓立项"</formula>
    </cfRule>
  </conditionalFormatting>
  <conditionalFormatting sqref="MMN161">
    <cfRule type="cellIs" priority="8847" operator="equal">
      <formula>"M6售后质保"</formula>
    </cfRule>
    <cfRule type="cellIs" priority="10271" operator="equal">
      <formula>"M5安装验收"</formula>
    </cfRule>
    <cfRule type="cellIs" priority="11695" operator="equal">
      <formula>"M4装配调试"</formula>
    </cfRule>
    <cfRule type="cellIs" priority="13119" operator="equal">
      <formula>"M3生产准备"</formula>
    </cfRule>
    <cfRule type="cellIs" dxfId="3989" priority="14543" operator="equal">
      <formula>"M2设计验证"</formula>
    </cfRule>
    <cfRule type="cellIs" dxfId="3988" priority="15967" operator="equal">
      <formula>"M1开拓立项"</formula>
    </cfRule>
  </conditionalFormatting>
  <conditionalFormatting sqref="MNK161">
    <cfRule type="cellIs" priority="8846" operator="equal">
      <formula>"M6售后质保"</formula>
    </cfRule>
    <cfRule type="cellIs" priority="10270" operator="equal">
      <formula>"M5安装验收"</formula>
    </cfRule>
    <cfRule type="cellIs" priority="11694" operator="equal">
      <formula>"M4装配调试"</formula>
    </cfRule>
    <cfRule type="cellIs" priority="13118" operator="equal">
      <formula>"M3生产准备"</formula>
    </cfRule>
    <cfRule type="cellIs" dxfId="3987" priority="14542" operator="equal">
      <formula>"M2设计验证"</formula>
    </cfRule>
    <cfRule type="cellIs" dxfId="3986" priority="15966" operator="equal">
      <formula>"M1开拓立项"</formula>
    </cfRule>
  </conditionalFormatting>
  <conditionalFormatting sqref="MOH161">
    <cfRule type="cellIs" priority="8845" operator="equal">
      <formula>"M6售后质保"</formula>
    </cfRule>
    <cfRule type="cellIs" priority="10269" operator="equal">
      <formula>"M5安装验收"</formula>
    </cfRule>
    <cfRule type="cellIs" priority="11693" operator="equal">
      <formula>"M4装配调试"</formula>
    </cfRule>
    <cfRule type="cellIs" priority="13117" operator="equal">
      <formula>"M3生产准备"</formula>
    </cfRule>
    <cfRule type="cellIs" dxfId="3985" priority="14541" operator="equal">
      <formula>"M2设计验证"</formula>
    </cfRule>
    <cfRule type="cellIs" dxfId="3984" priority="15965" operator="equal">
      <formula>"M1开拓立项"</formula>
    </cfRule>
  </conditionalFormatting>
  <conditionalFormatting sqref="MPE161">
    <cfRule type="cellIs" priority="8844" operator="equal">
      <formula>"M6售后质保"</formula>
    </cfRule>
    <cfRule type="cellIs" priority="10268" operator="equal">
      <formula>"M5安装验收"</formula>
    </cfRule>
    <cfRule type="cellIs" priority="11692" operator="equal">
      <formula>"M4装配调试"</formula>
    </cfRule>
    <cfRule type="cellIs" priority="13116" operator="equal">
      <formula>"M3生产准备"</formula>
    </cfRule>
    <cfRule type="cellIs" dxfId="3983" priority="14540" operator="equal">
      <formula>"M2设计验证"</formula>
    </cfRule>
    <cfRule type="cellIs" dxfId="3982" priority="15964" operator="equal">
      <formula>"M1开拓立项"</formula>
    </cfRule>
  </conditionalFormatting>
  <conditionalFormatting sqref="MQB161">
    <cfRule type="cellIs" priority="8843" operator="equal">
      <formula>"M6售后质保"</formula>
    </cfRule>
    <cfRule type="cellIs" priority="10267" operator="equal">
      <formula>"M5安装验收"</formula>
    </cfRule>
    <cfRule type="cellIs" priority="11691" operator="equal">
      <formula>"M4装配调试"</formula>
    </cfRule>
    <cfRule type="cellIs" priority="13115" operator="equal">
      <formula>"M3生产准备"</formula>
    </cfRule>
    <cfRule type="cellIs" dxfId="3981" priority="14539" operator="equal">
      <formula>"M2设计验证"</formula>
    </cfRule>
    <cfRule type="cellIs" dxfId="3980" priority="15963" operator="equal">
      <formula>"M1开拓立项"</formula>
    </cfRule>
  </conditionalFormatting>
  <conditionalFormatting sqref="MQY161">
    <cfRule type="cellIs" priority="8842" operator="equal">
      <formula>"M6售后质保"</formula>
    </cfRule>
    <cfRule type="cellIs" priority="10266" operator="equal">
      <formula>"M5安装验收"</formula>
    </cfRule>
    <cfRule type="cellIs" priority="11690" operator="equal">
      <formula>"M4装配调试"</formula>
    </cfRule>
    <cfRule type="cellIs" priority="13114" operator="equal">
      <formula>"M3生产准备"</formula>
    </cfRule>
    <cfRule type="cellIs" dxfId="3979" priority="14538" operator="equal">
      <formula>"M2设计验证"</formula>
    </cfRule>
    <cfRule type="cellIs" dxfId="3978" priority="15962" operator="equal">
      <formula>"M1开拓立项"</formula>
    </cfRule>
  </conditionalFormatting>
  <conditionalFormatting sqref="MRV161">
    <cfRule type="cellIs" priority="8841" operator="equal">
      <formula>"M6售后质保"</formula>
    </cfRule>
    <cfRule type="cellIs" priority="10265" operator="equal">
      <formula>"M5安装验收"</formula>
    </cfRule>
    <cfRule type="cellIs" priority="11689" operator="equal">
      <formula>"M4装配调试"</formula>
    </cfRule>
    <cfRule type="cellIs" priority="13113" operator="equal">
      <formula>"M3生产准备"</formula>
    </cfRule>
    <cfRule type="cellIs" dxfId="3977" priority="14537" operator="equal">
      <formula>"M2设计验证"</formula>
    </cfRule>
    <cfRule type="cellIs" dxfId="3976" priority="15961" operator="equal">
      <formula>"M1开拓立项"</formula>
    </cfRule>
  </conditionalFormatting>
  <conditionalFormatting sqref="MSS161">
    <cfRule type="cellIs" priority="8840" operator="equal">
      <formula>"M6售后质保"</formula>
    </cfRule>
    <cfRule type="cellIs" priority="10264" operator="equal">
      <formula>"M5安装验收"</formula>
    </cfRule>
    <cfRule type="cellIs" priority="11688" operator="equal">
      <formula>"M4装配调试"</formula>
    </cfRule>
    <cfRule type="cellIs" priority="13112" operator="equal">
      <formula>"M3生产准备"</formula>
    </cfRule>
    <cfRule type="cellIs" dxfId="3975" priority="14536" operator="equal">
      <formula>"M2设计验证"</formula>
    </cfRule>
    <cfRule type="cellIs" dxfId="3974" priority="15960" operator="equal">
      <formula>"M1开拓立项"</formula>
    </cfRule>
  </conditionalFormatting>
  <conditionalFormatting sqref="MTP161">
    <cfRule type="cellIs" priority="8839" operator="equal">
      <formula>"M6售后质保"</formula>
    </cfRule>
    <cfRule type="cellIs" priority="10263" operator="equal">
      <formula>"M5安装验收"</formula>
    </cfRule>
    <cfRule type="cellIs" priority="11687" operator="equal">
      <formula>"M4装配调试"</formula>
    </cfRule>
    <cfRule type="cellIs" priority="13111" operator="equal">
      <formula>"M3生产准备"</formula>
    </cfRule>
    <cfRule type="cellIs" dxfId="3973" priority="14535" operator="equal">
      <formula>"M2设计验证"</formula>
    </cfRule>
    <cfRule type="cellIs" dxfId="3972" priority="15959" operator="equal">
      <formula>"M1开拓立项"</formula>
    </cfRule>
  </conditionalFormatting>
  <conditionalFormatting sqref="MUM161">
    <cfRule type="cellIs" priority="8838" operator="equal">
      <formula>"M6售后质保"</formula>
    </cfRule>
    <cfRule type="cellIs" priority="10262" operator="equal">
      <formula>"M5安装验收"</formula>
    </cfRule>
    <cfRule type="cellIs" priority="11686" operator="equal">
      <formula>"M4装配调试"</formula>
    </cfRule>
    <cfRule type="cellIs" priority="13110" operator="equal">
      <formula>"M3生产准备"</formula>
    </cfRule>
    <cfRule type="cellIs" dxfId="3971" priority="14534" operator="equal">
      <formula>"M2设计验证"</formula>
    </cfRule>
    <cfRule type="cellIs" dxfId="3970" priority="15958" operator="equal">
      <formula>"M1开拓立项"</formula>
    </cfRule>
  </conditionalFormatting>
  <conditionalFormatting sqref="MVJ161">
    <cfRule type="cellIs" priority="8837" operator="equal">
      <formula>"M6售后质保"</formula>
    </cfRule>
    <cfRule type="cellIs" priority="10261" operator="equal">
      <formula>"M5安装验收"</formula>
    </cfRule>
    <cfRule type="cellIs" priority="11685" operator="equal">
      <formula>"M4装配调试"</formula>
    </cfRule>
    <cfRule type="cellIs" priority="13109" operator="equal">
      <formula>"M3生产准备"</formula>
    </cfRule>
    <cfRule type="cellIs" dxfId="3969" priority="14533" operator="equal">
      <formula>"M2设计验证"</formula>
    </cfRule>
    <cfRule type="cellIs" dxfId="3968" priority="15957" operator="equal">
      <formula>"M1开拓立项"</formula>
    </cfRule>
  </conditionalFormatting>
  <conditionalFormatting sqref="MWG161">
    <cfRule type="cellIs" priority="8836" operator="equal">
      <formula>"M6售后质保"</formula>
    </cfRule>
    <cfRule type="cellIs" priority="10260" operator="equal">
      <formula>"M5安装验收"</formula>
    </cfRule>
    <cfRule type="cellIs" priority="11684" operator="equal">
      <formula>"M4装配调试"</formula>
    </cfRule>
    <cfRule type="cellIs" priority="13108" operator="equal">
      <formula>"M3生产准备"</formula>
    </cfRule>
    <cfRule type="cellIs" dxfId="3967" priority="14532" operator="equal">
      <formula>"M2设计验证"</formula>
    </cfRule>
    <cfRule type="cellIs" dxfId="3966" priority="15956" operator="equal">
      <formula>"M1开拓立项"</formula>
    </cfRule>
  </conditionalFormatting>
  <conditionalFormatting sqref="MXD161">
    <cfRule type="cellIs" priority="8835" operator="equal">
      <formula>"M6售后质保"</formula>
    </cfRule>
    <cfRule type="cellIs" priority="10259" operator="equal">
      <formula>"M5安装验收"</formula>
    </cfRule>
    <cfRule type="cellIs" priority="11683" operator="equal">
      <formula>"M4装配调试"</formula>
    </cfRule>
    <cfRule type="cellIs" priority="13107" operator="equal">
      <formula>"M3生产准备"</formula>
    </cfRule>
    <cfRule type="cellIs" dxfId="3965" priority="14531" operator="equal">
      <formula>"M2设计验证"</formula>
    </cfRule>
    <cfRule type="cellIs" dxfId="3964" priority="15955" operator="equal">
      <formula>"M1开拓立项"</formula>
    </cfRule>
  </conditionalFormatting>
  <conditionalFormatting sqref="MYA161">
    <cfRule type="cellIs" priority="8834" operator="equal">
      <formula>"M6售后质保"</formula>
    </cfRule>
    <cfRule type="cellIs" priority="10258" operator="equal">
      <formula>"M5安装验收"</formula>
    </cfRule>
    <cfRule type="cellIs" priority="11682" operator="equal">
      <formula>"M4装配调试"</formula>
    </cfRule>
    <cfRule type="cellIs" priority="13106" operator="equal">
      <formula>"M3生产准备"</formula>
    </cfRule>
    <cfRule type="cellIs" dxfId="3963" priority="14530" operator="equal">
      <formula>"M2设计验证"</formula>
    </cfRule>
    <cfRule type="cellIs" dxfId="3962" priority="15954" operator="equal">
      <formula>"M1开拓立项"</formula>
    </cfRule>
  </conditionalFormatting>
  <conditionalFormatting sqref="MYX161">
    <cfRule type="cellIs" priority="8833" operator="equal">
      <formula>"M6售后质保"</formula>
    </cfRule>
    <cfRule type="cellIs" priority="10257" operator="equal">
      <formula>"M5安装验收"</formula>
    </cfRule>
    <cfRule type="cellIs" priority="11681" operator="equal">
      <formula>"M4装配调试"</formula>
    </cfRule>
    <cfRule type="cellIs" priority="13105" operator="equal">
      <formula>"M3生产准备"</formula>
    </cfRule>
    <cfRule type="cellIs" dxfId="3961" priority="14529" operator="equal">
      <formula>"M2设计验证"</formula>
    </cfRule>
    <cfRule type="cellIs" dxfId="3960" priority="15953" operator="equal">
      <formula>"M1开拓立项"</formula>
    </cfRule>
  </conditionalFormatting>
  <conditionalFormatting sqref="MZU161">
    <cfRule type="cellIs" priority="8832" operator="equal">
      <formula>"M6售后质保"</formula>
    </cfRule>
    <cfRule type="cellIs" priority="10256" operator="equal">
      <formula>"M5安装验收"</formula>
    </cfRule>
    <cfRule type="cellIs" priority="11680" operator="equal">
      <formula>"M4装配调试"</formula>
    </cfRule>
    <cfRule type="cellIs" priority="13104" operator="equal">
      <formula>"M3生产准备"</formula>
    </cfRule>
    <cfRule type="cellIs" dxfId="3959" priority="14528" operator="equal">
      <formula>"M2设计验证"</formula>
    </cfRule>
    <cfRule type="cellIs" dxfId="3958" priority="15952" operator="equal">
      <formula>"M1开拓立项"</formula>
    </cfRule>
  </conditionalFormatting>
  <conditionalFormatting sqref="NAR161">
    <cfRule type="cellIs" priority="8831" operator="equal">
      <formula>"M6售后质保"</formula>
    </cfRule>
    <cfRule type="cellIs" priority="10255" operator="equal">
      <formula>"M5安装验收"</formula>
    </cfRule>
    <cfRule type="cellIs" priority="11679" operator="equal">
      <formula>"M4装配调试"</formula>
    </cfRule>
    <cfRule type="cellIs" priority="13103" operator="equal">
      <formula>"M3生产准备"</formula>
    </cfRule>
    <cfRule type="cellIs" dxfId="3957" priority="14527" operator="equal">
      <formula>"M2设计验证"</formula>
    </cfRule>
    <cfRule type="cellIs" dxfId="3956" priority="15951" operator="equal">
      <formula>"M1开拓立项"</formula>
    </cfRule>
  </conditionalFormatting>
  <conditionalFormatting sqref="NBO161">
    <cfRule type="cellIs" priority="8830" operator="equal">
      <formula>"M6售后质保"</formula>
    </cfRule>
    <cfRule type="cellIs" priority="10254" operator="equal">
      <formula>"M5安装验收"</formula>
    </cfRule>
    <cfRule type="cellIs" priority="11678" operator="equal">
      <formula>"M4装配调试"</formula>
    </cfRule>
    <cfRule type="cellIs" priority="13102" operator="equal">
      <formula>"M3生产准备"</formula>
    </cfRule>
    <cfRule type="cellIs" dxfId="3955" priority="14526" operator="equal">
      <formula>"M2设计验证"</formula>
    </cfRule>
    <cfRule type="cellIs" dxfId="3954" priority="15950" operator="equal">
      <formula>"M1开拓立项"</formula>
    </cfRule>
  </conditionalFormatting>
  <conditionalFormatting sqref="NCL161">
    <cfRule type="cellIs" priority="8829" operator="equal">
      <formula>"M6售后质保"</formula>
    </cfRule>
    <cfRule type="cellIs" priority="10253" operator="equal">
      <formula>"M5安装验收"</formula>
    </cfRule>
    <cfRule type="cellIs" priority="11677" operator="equal">
      <formula>"M4装配调试"</formula>
    </cfRule>
    <cfRule type="cellIs" priority="13101" operator="equal">
      <formula>"M3生产准备"</formula>
    </cfRule>
    <cfRule type="cellIs" dxfId="3953" priority="14525" operator="equal">
      <formula>"M2设计验证"</formula>
    </cfRule>
    <cfRule type="cellIs" dxfId="3952" priority="15949" operator="equal">
      <formula>"M1开拓立项"</formula>
    </cfRule>
  </conditionalFormatting>
  <conditionalFormatting sqref="NDI161">
    <cfRule type="cellIs" priority="8828" operator="equal">
      <formula>"M6售后质保"</formula>
    </cfRule>
    <cfRule type="cellIs" priority="10252" operator="equal">
      <formula>"M5安装验收"</formula>
    </cfRule>
    <cfRule type="cellIs" priority="11676" operator="equal">
      <formula>"M4装配调试"</formula>
    </cfRule>
    <cfRule type="cellIs" priority="13100" operator="equal">
      <formula>"M3生产准备"</formula>
    </cfRule>
    <cfRule type="cellIs" dxfId="3951" priority="14524" operator="equal">
      <formula>"M2设计验证"</formula>
    </cfRule>
    <cfRule type="cellIs" dxfId="3950" priority="15948" operator="equal">
      <formula>"M1开拓立项"</formula>
    </cfRule>
  </conditionalFormatting>
  <conditionalFormatting sqref="NEF161">
    <cfRule type="cellIs" priority="8827" operator="equal">
      <formula>"M6售后质保"</formula>
    </cfRule>
    <cfRule type="cellIs" priority="10251" operator="equal">
      <formula>"M5安装验收"</formula>
    </cfRule>
    <cfRule type="cellIs" priority="11675" operator="equal">
      <formula>"M4装配调试"</formula>
    </cfRule>
    <cfRule type="cellIs" priority="13099" operator="equal">
      <formula>"M3生产准备"</formula>
    </cfRule>
    <cfRule type="cellIs" dxfId="3949" priority="14523" operator="equal">
      <formula>"M2设计验证"</formula>
    </cfRule>
    <cfRule type="cellIs" dxfId="3948" priority="15947" operator="equal">
      <formula>"M1开拓立项"</formula>
    </cfRule>
  </conditionalFormatting>
  <conditionalFormatting sqref="NFC161">
    <cfRule type="cellIs" priority="8826" operator="equal">
      <formula>"M6售后质保"</formula>
    </cfRule>
    <cfRule type="cellIs" priority="10250" operator="equal">
      <formula>"M5安装验收"</formula>
    </cfRule>
    <cfRule type="cellIs" priority="11674" operator="equal">
      <formula>"M4装配调试"</formula>
    </cfRule>
    <cfRule type="cellIs" priority="13098" operator="equal">
      <formula>"M3生产准备"</formula>
    </cfRule>
    <cfRule type="cellIs" dxfId="3947" priority="14522" operator="equal">
      <formula>"M2设计验证"</formula>
    </cfRule>
    <cfRule type="cellIs" dxfId="3946" priority="15946" operator="equal">
      <formula>"M1开拓立项"</formula>
    </cfRule>
  </conditionalFormatting>
  <conditionalFormatting sqref="NFZ161">
    <cfRule type="cellIs" priority="8825" operator="equal">
      <formula>"M6售后质保"</formula>
    </cfRule>
    <cfRule type="cellIs" priority="10249" operator="equal">
      <formula>"M5安装验收"</formula>
    </cfRule>
    <cfRule type="cellIs" priority="11673" operator="equal">
      <formula>"M4装配调试"</formula>
    </cfRule>
    <cfRule type="cellIs" priority="13097" operator="equal">
      <formula>"M3生产准备"</formula>
    </cfRule>
    <cfRule type="cellIs" dxfId="3945" priority="14521" operator="equal">
      <formula>"M2设计验证"</formula>
    </cfRule>
    <cfRule type="cellIs" dxfId="3944" priority="15945" operator="equal">
      <formula>"M1开拓立项"</formula>
    </cfRule>
  </conditionalFormatting>
  <conditionalFormatting sqref="NGW161">
    <cfRule type="cellIs" priority="8824" operator="equal">
      <formula>"M6售后质保"</formula>
    </cfRule>
    <cfRule type="cellIs" priority="10248" operator="equal">
      <formula>"M5安装验收"</formula>
    </cfRule>
    <cfRule type="cellIs" priority="11672" operator="equal">
      <formula>"M4装配调试"</formula>
    </cfRule>
    <cfRule type="cellIs" priority="13096" operator="equal">
      <formula>"M3生产准备"</formula>
    </cfRule>
    <cfRule type="cellIs" dxfId="3943" priority="14520" operator="equal">
      <formula>"M2设计验证"</formula>
    </cfRule>
    <cfRule type="cellIs" dxfId="3942" priority="15944" operator="equal">
      <formula>"M1开拓立项"</formula>
    </cfRule>
  </conditionalFormatting>
  <conditionalFormatting sqref="NHT161">
    <cfRule type="cellIs" priority="8823" operator="equal">
      <formula>"M6售后质保"</formula>
    </cfRule>
    <cfRule type="cellIs" priority="10247" operator="equal">
      <formula>"M5安装验收"</formula>
    </cfRule>
    <cfRule type="cellIs" priority="11671" operator="equal">
      <formula>"M4装配调试"</formula>
    </cfRule>
    <cfRule type="cellIs" priority="13095" operator="equal">
      <formula>"M3生产准备"</formula>
    </cfRule>
    <cfRule type="cellIs" dxfId="3941" priority="14519" operator="equal">
      <formula>"M2设计验证"</formula>
    </cfRule>
    <cfRule type="cellIs" dxfId="3940" priority="15943" operator="equal">
      <formula>"M1开拓立项"</formula>
    </cfRule>
  </conditionalFormatting>
  <conditionalFormatting sqref="NIQ161">
    <cfRule type="cellIs" priority="8822" operator="equal">
      <formula>"M6售后质保"</formula>
    </cfRule>
    <cfRule type="cellIs" priority="10246" operator="equal">
      <formula>"M5安装验收"</formula>
    </cfRule>
    <cfRule type="cellIs" priority="11670" operator="equal">
      <formula>"M4装配调试"</formula>
    </cfRule>
    <cfRule type="cellIs" priority="13094" operator="equal">
      <formula>"M3生产准备"</formula>
    </cfRule>
    <cfRule type="cellIs" dxfId="3939" priority="14518" operator="equal">
      <formula>"M2设计验证"</formula>
    </cfRule>
    <cfRule type="cellIs" dxfId="3938" priority="15942" operator="equal">
      <formula>"M1开拓立项"</formula>
    </cfRule>
  </conditionalFormatting>
  <conditionalFormatting sqref="NJN161">
    <cfRule type="cellIs" priority="8821" operator="equal">
      <formula>"M6售后质保"</formula>
    </cfRule>
    <cfRule type="cellIs" priority="10245" operator="equal">
      <formula>"M5安装验收"</formula>
    </cfRule>
    <cfRule type="cellIs" priority="11669" operator="equal">
      <formula>"M4装配调试"</formula>
    </cfRule>
    <cfRule type="cellIs" priority="13093" operator="equal">
      <formula>"M3生产准备"</formula>
    </cfRule>
    <cfRule type="cellIs" dxfId="3937" priority="14517" operator="equal">
      <formula>"M2设计验证"</formula>
    </cfRule>
    <cfRule type="cellIs" dxfId="3936" priority="15941" operator="equal">
      <formula>"M1开拓立项"</formula>
    </cfRule>
  </conditionalFormatting>
  <conditionalFormatting sqref="NKK161">
    <cfRule type="cellIs" priority="8820" operator="equal">
      <formula>"M6售后质保"</formula>
    </cfRule>
    <cfRule type="cellIs" priority="10244" operator="equal">
      <formula>"M5安装验收"</formula>
    </cfRule>
    <cfRule type="cellIs" priority="11668" operator="equal">
      <formula>"M4装配调试"</formula>
    </cfRule>
    <cfRule type="cellIs" priority="13092" operator="equal">
      <formula>"M3生产准备"</formula>
    </cfRule>
    <cfRule type="cellIs" dxfId="3935" priority="14516" operator="equal">
      <formula>"M2设计验证"</formula>
    </cfRule>
    <cfRule type="cellIs" dxfId="3934" priority="15940" operator="equal">
      <formula>"M1开拓立项"</formula>
    </cfRule>
  </conditionalFormatting>
  <conditionalFormatting sqref="NLH161">
    <cfRule type="cellIs" priority="8819" operator="equal">
      <formula>"M6售后质保"</formula>
    </cfRule>
    <cfRule type="cellIs" priority="10243" operator="equal">
      <formula>"M5安装验收"</formula>
    </cfRule>
    <cfRule type="cellIs" priority="11667" operator="equal">
      <formula>"M4装配调试"</formula>
    </cfRule>
    <cfRule type="cellIs" priority="13091" operator="equal">
      <formula>"M3生产准备"</formula>
    </cfRule>
    <cfRule type="cellIs" dxfId="3933" priority="14515" operator="equal">
      <formula>"M2设计验证"</formula>
    </cfRule>
    <cfRule type="cellIs" dxfId="3932" priority="15939" operator="equal">
      <formula>"M1开拓立项"</formula>
    </cfRule>
  </conditionalFormatting>
  <conditionalFormatting sqref="NME161">
    <cfRule type="cellIs" priority="8818" operator="equal">
      <formula>"M6售后质保"</formula>
    </cfRule>
    <cfRule type="cellIs" priority="10242" operator="equal">
      <formula>"M5安装验收"</formula>
    </cfRule>
    <cfRule type="cellIs" priority="11666" operator="equal">
      <formula>"M4装配调试"</formula>
    </cfRule>
    <cfRule type="cellIs" priority="13090" operator="equal">
      <formula>"M3生产准备"</formula>
    </cfRule>
    <cfRule type="cellIs" dxfId="3931" priority="14514" operator="equal">
      <formula>"M2设计验证"</formula>
    </cfRule>
    <cfRule type="cellIs" dxfId="3930" priority="15938" operator="equal">
      <formula>"M1开拓立项"</formula>
    </cfRule>
  </conditionalFormatting>
  <conditionalFormatting sqref="NNB161">
    <cfRule type="cellIs" priority="8817" operator="equal">
      <formula>"M6售后质保"</formula>
    </cfRule>
    <cfRule type="cellIs" priority="10241" operator="equal">
      <formula>"M5安装验收"</formula>
    </cfRule>
    <cfRule type="cellIs" priority="11665" operator="equal">
      <formula>"M4装配调试"</formula>
    </cfRule>
    <cfRule type="cellIs" priority="13089" operator="equal">
      <formula>"M3生产准备"</formula>
    </cfRule>
    <cfRule type="cellIs" dxfId="3929" priority="14513" operator="equal">
      <formula>"M2设计验证"</formula>
    </cfRule>
    <cfRule type="cellIs" dxfId="3928" priority="15937" operator="equal">
      <formula>"M1开拓立项"</formula>
    </cfRule>
  </conditionalFormatting>
  <conditionalFormatting sqref="NNY161">
    <cfRule type="cellIs" priority="8816" operator="equal">
      <formula>"M6售后质保"</formula>
    </cfRule>
    <cfRule type="cellIs" priority="10240" operator="equal">
      <formula>"M5安装验收"</formula>
    </cfRule>
    <cfRule type="cellIs" priority="11664" operator="equal">
      <formula>"M4装配调试"</formula>
    </cfRule>
    <cfRule type="cellIs" priority="13088" operator="equal">
      <formula>"M3生产准备"</formula>
    </cfRule>
    <cfRule type="cellIs" dxfId="3927" priority="14512" operator="equal">
      <formula>"M2设计验证"</formula>
    </cfRule>
    <cfRule type="cellIs" dxfId="3926" priority="15936" operator="equal">
      <formula>"M1开拓立项"</formula>
    </cfRule>
  </conditionalFormatting>
  <conditionalFormatting sqref="NOV161">
    <cfRule type="cellIs" priority="8815" operator="equal">
      <formula>"M6售后质保"</formula>
    </cfRule>
    <cfRule type="cellIs" priority="10239" operator="equal">
      <formula>"M5安装验收"</formula>
    </cfRule>
    <cfRule type="cellIs" priority="11663" operator="equal">
      <formula>"M4装配调试"</formula>
    </cfRule>
    <cfRule type="cellIs" priority="13087" operator="equal">
      <formula>"M3生产准备"</formula>
    </cfRule>
    <cfRule type="cellIs" dxfId="3925" priority="14511" operator="equal">
      <formula>"M2设计验证"</formula>
    </cfRule>
    <cfRule type="cellIs" dxfId="3924" priority="15935" operator="equal">
      <formula>"M1开拓立项"</formula>
    </cfRule>
  </conditionalFormatting>
  <conditionalFormatting sqref="NPS161">
    <cfRule type="cellIs" priority="8814" operator="equal">
      <formula>"M6售后质保"</formula>
    </cfRule>
    <cfRule type="cellIs" priority="10238" operator="equal">
      <formula>"M5安装验收"</formula>
    </cfRule>
    <cfRule type="cellIs" priority="11662" operator="equal">
      <formula>"M4装配调试"</formula>
    </cfRule>
    <cfRule type="cellIs" priority="13086" operator="equal">
      <formula>"M3生产准备"</formula>
    </cfRule>
    <cfRule type="cellIs" dxfId="3923" priority="14510" operator="equal">
      <formula>"M2设计验证"</formula>
    </cfRule>
    <cfRule type="cellIs" dxfId="3922" priority="15934" operator="equal">
      <formula>"M1开拓立项"</formula>
    </cfRule>
  </conditionalFormatting>
  <conditionalFormatting sqref="NQP161">
    <cfRule type="cellIs" priority="8813" operator="equal">
      <formula>"M6售后质保"</formula>
    </cfRule>
    <cfRule type="cellIs" priority="10237" operator="equal">
      <formula>"M5安装验收"</formula>
    </cfRule>
    <cfRule type="cellIs" priority="11661" operator="equal">
      <formula>"M4装配调试"</formula>
    </cfRule>
    <cfRule type="cellIs" priority="13085" operator="equal">
      <formula>"M3生产准备"</formula>
    </cfRule>
    <cfRule type="cellIs" dxfId="3921" priority="14509" operator="equal">
      <formula>"M2设计验证"</formula>
    </cfRule>
    <cfRule type="cellIs" dxfId="3920" priority="15933" operator="equal">
      <formula>"M1开拓立项"</formula>
    </cfRule>
  </conditionalFormatting>
  <conditionalFormatting sqref="NRM161">
    <cfRule type="cellIs" priority="8812" operator="equal">
      <formula>"M6售后质保"</formula>
    </cfRule>
    <cfRule type="cellIs" priority="10236" operator="equal">
      <formula>"M5安装验收"</formula>
    </cfRule>
    <cfRule type="cellIs" priority="11660" operator="equal">
      <formula>"M4装配调试"</formula>
    </cfRule>
    <cfRule type="cellIs" priority="13084" operator="equal">
      <formula>"M3生产准备"</formula>
    </cfRule>
    <cfRule type="cellIs" dxfId="3919" priority="14508" operator="equal">
      <formula>"M2设计验证"</formula>
    </cfRule>
    <cfRule type="cellIs" dxfId="3918" priority="15932" operator="equal">
      <formula>"M1开拓立项"</formula>
    </cfRule>
  </conditionalFormatting>
  <conditionalFormatting sqref="NSJ161">
    <cfRule type="cellIs" priority="8811" operator="equal">
      <formula>"M6售后质保"</formula>
    </cfRule>
    <cfRule type="cellIs" priority="10235" operator="equal">
      <formula>"M5安装验收"</formula>
    </cfRule>
    <cfRule type="cellIs" priority="11659" operator="equal">
      <formula>"M4装配调试"</formula>
    </cfRule>
    <cfRule type="cellIs" priority="13083" operator="equal">
      <formula>"M3生产准备"</formula>
    </cfRule>
    <cfRule type="cellIs" dxfId="3917" priority="14507" operator="equal">
      <formula>"M2设计验证"</formula>
    </cfRule>
    <cfRule type="cellIs" dxfId="3916" priority="15931" operator="equal">
      <formula>"M1开拓立项"</formula>
    </cfRule>
  </conditionalFormatting>
  <conditionalFormatting sqref="NTG161">
    <cfRule type="cellIs" priority="8810" operator="equal">
      <formula>"M6售后质保"</formula>
    </cfRule>
    <cfRule type="cellIs" priority="10234" operator="equal">
      <formula>"M5安装验收"</formula>
    </cfRule>
    <cfRule type="cellIs" priority="11658" operator="equal">
      <formula>"M4装配调试"</formula>
    </cfRule>
    <cfRule type="cellIs" priority="13082" operator="equal">
      <formula>"M3生产准备"</formula>
    </cfRule>
    <cfRule type="cellIs" dxfId="3915" priority="14506" operator="equal">
      <formula>"M2设计验证"</formula>
    </cfRule>
    <cfRule type="cellIs" dxfId="3914" priority="15930" operator="equal">
      <formula>"M1开拓立项"</formula>
    </cfRule>
  </conditionalFormatting>
  <conditionalFormatting sqref="NUD161">
    <cfRule type="cellIs" priority="8809" operator="equal">
      <formula>"M6售后质保"</formula>
    </cfRule>
    <cfRule type="cellIs" priority="10233" operator="equal">
      <formula>"M5安装验收"</formula>
    </cfRule>
    <cfRule type="cellIs" priority="11657" operator="equal">
      <formula>"M4装配调试"</formula>
    </cfRule>
    <cfRule type="cellIs" priority="13081" operator="equal">
      <formula>"M3生产准备"</formula>
    </cfRule>
    <cfRule type="cellIs" dxfId="3913" priority="14505" operator="equal">
      <formula>"M2设计验证"</formula>
    </cfRule>
    <cfRule type="cellIs" dxfId="3912" priority="15929" operator="equal">
      <formula>"M1开拓立项"</formula>
    </cfRule>
  </conditionalFormatting>
  <conditionalFormatting sqref="NVA161">
    <cfRule type="cellIs" priority="8808" operator="equal">
      <formula>"M6售后质保"</formula>
    </cfRule>
    <cfRule type="cellIs" priority="10232" operator="equal">
      <formula>"M5安装验收"</formula>
    </cfRule>
    <cfRule type="cellIs" priority="11656" operator="equal">
      <formula>"M4装配调试"</formula>
    </cfRule>
    <cfRule type="cellIs" priority="13080" operator="equal">
      <formula>"M3生产准备"</formula>
    </cfRule>
    <cfRule type="cellIs" dxfId="3911" priority="14504" operator="equal">
      <formula>"M2设计验证"</formula>
    </cfRule>
    <cfRule type="cellIs" dxfId="3910" priority="15928" operator="equal">
      <formula>"M1开拓立项"</formula>
    </cfRule>
  </conditionalFormatting>
  <conditionalFormatting sqref="NVX161">
    <cfRule type="cellIs" priority="8807" operator="equal">
      <formula>"M6售后质保"</formula>
    </cfRule>
    <cfRule type="cellIs" priority="10231" operator="equal">
      <formula>"M5安装验收"</formula>
    </cfRule>
    <cfRule type="cellIs" priority="11655" operator="equal">
      <formula>"M4装配调试"</formula>
    </cfRule>
    <cfRule type="cellIs" priority="13079" operator="equal">
      <formula>"M3生产准备"</formula>
    </cfRule>
    <cfRule type="cellIs" dxfId="3909" priority="14503" operator="equal">
      <formula>"M2设计验证"</formula>
    </cfRule>
    <cfRule type="cellIs" dxfId="3908" priority="15927" operator="equal">
      <formula>"M1开拓立项"</formula>
    </cfRule>
  </conditionalFormatting>
  <conditionalFormatting sqref="NWU161">
    <cfRule type="cellIs" priority="8806" operator="equal">
      <formula>"M6售后质保"</formula>
    </cfRule>
    <cfRule type="cellIs" priority="10230" operator="equal">
      <formula>"M5安装验收"</formula>
    </cfRule>
    <cfRule type="cellIs" priority="11654" operator="equal">
      <formula>"M4装配调试"</formula>
    </cfRule>
    <cfRule type="cellIs" priority="13078" operator="equal">
      <formula>"M3生产准备"</formula>
    </cfRule>
    <cfRule type="cellIs" dxfId="3907" priority="14502" operator="equal">
      <formula>"M2设计验证"</formula>
    </cfRule>
    <cfRule type="cellIs" dxfId="3906" priority="15926" operator="equal">
      <formula>"M1开拓立项"</formula>
    </cfRule>
  </conditionalFormatting>
  <conditionalFormatting sqref="NXR161">
    <cfRule type="cellIs" priority="8805" operator="equal">
      <formula>"M6售后质保"</formula>
    </cfRule>
    <cfRule type="cellIs" priority="10229" operator="equal">
      <formula>"M5安装验收"</formula>
    </cfRule>
    <cfRule type="cellIs" priority="11653" operator="equal">
      <formula>"M4装配调试"</formula>
    </cfRule>
    <cfRule type="cellIs" priority="13077" operator="equal">
      <formula>"M3生产准备"</formula>
    </cfRule>
    <cfRule type="cellIs" dxfId="3905" priority="14501" operator="equal">
      <formula>"M2设计验证"</formula>
    </cfRule>
    <cfRule type="cellIs" dxfId="3904" priority="15925" operator="equal">
      <formula>"M1开拓立项"</formula>
    </cfRule>
  </conditionalFormatting>
  <conditionalFormatting sqref="NYO161">
    <cfRule type="cellIs" priority="8804" operator="equal">
      <formula>"M6售后质保"</formula>
    </cfRule>
    <cfRule type="cellIs" priority="10228" operator="equal">
      <formula>"M5安装验收"</formula>
    </cfRule>
    <cfRule type="cellIs" priority="11652" operator="equal">
      <formula>"M4装配调试"</formula>
    </cfRule>
    <cfRule type="cellIs" priority="13076" operator="equal">
      <formula>"M3生产准备"</formula>
    </cfRule>
    <cfRule type="cellIs" dxfId="3903" priority="14500" operator="equal">
      <formula>"M2设计验证"</formula>
    </cfRule>
    <cfRule type="cellIs" dxfId="3902" priority="15924" operator="equal">
      <formula>"M1开拓立项"</formula>
    </cfRule>
  </conditionalFormatting>
  <conditionalFormatting sqref="NZL161">
    <cfRule type="cellIs" priority="8803" operator="equal">
      <formula>"M6售后质保"</formula>
    </cfRule>
    <cfRule type="cellIs" priority="10227" operator="equal">
      <formula>"M5安装验收"</formula>
    </cfRule>
    <cfRule type="cellIs" priority="11651" operator="equal">
      <formula>"M4装配调试"</formula>
    </cfRule>
    <cfRule type="cellIs" priority="13075" operator="equal">
      <formula>"M3生产准备"</formula>
    </cfRule>
    <cfRule type="cellIs" dxfId="3901" priority="14499" operator="equal">
      <formula>"M2设计验证"</formula>
    </cfRule>
    <cfRule type="cellIs" dxfId="3900" priority="15923" operator="equal">
      <formula>"M1开拓立项"</formula>
    </cfRule>
  </conditionalFormatting>
  <conditionalFormatting sqref="OAI161">
    <cfRule type="cellIs" priority="8802" operator="equal">
      <formula>"M6售后质保"</formula>
    </cfRule>
    <cfRule type="cellIs" priority="10226" operator="equal">
      <formula>"M5安装验收"</formula>
    </cfRule>
    <cfRule type="cellIs" priority="11650" operator="equal">
      <formula>"M4装配调试"</formula>
    </cfRule>
    <cfRule type="cellIs" priority="13074" operator="equal">
      <formula>"M3生产准备"</formula>
    </cfRule>
    <cfRule type="cellIs" dxfId="3899" priority="14498" operator="equal">
      <formula>"M2设计验证"</formula>
    </cfRule>
    <cfRule type="cellIs" dxfId="3898" priority="15922" operator="equal">
      <formula>"M1开拓立项"</formula>
    </cfRule>
  </conditionalFormatting>
  <conditionalFormatting sqref="OBF161">
    <cfRule type="cellIs" priority="8801" operator="equal">
      <formula>"M6售后质保"</formula>
    </cfRule>
    <cfRule type="cellIs" priority="10225" operator="equal">
      <formula>"M5安装验收"</formula>
    </cfRule>
    <cfRule type="cellIs" priority="11649" operator="equal">
      <formula>"M4装配调试"</formula>
    </cfRule>
    <cfRule type="cellIs" priority="13073" operator="equal">
      <formula>"M3生产准备"</formula>
    </cfRule>
    <cfRule type="cellIs" dxfId="3897" priority="14497" operator="equal">
      <formula>"M2设计验证"</formula>
    </cfRule>
    <cfRule type="cellIs" dxfId="3896" priority="15921" operator="equal">
      <formula>"M1开拓立项"</formula>
    </cfRule>
  </conditionalFormatting>
  <conditionalFormatting sqref="OCC161">
    <cfRule type="cellIs" priority="8800" operator="equal">
      <formula>"M6售后质保"</formula>
    </cfRule>
    <cfRule type="cellIs" priority="10224" operator="equal">
      <formula>"M5安装验收"</formula>
    </cfRule>
    <cfRule type="cellIs" priority="11648" operator="equal">
      <formula>"M4装配调试"</formula>
    </cfRule>
    <cfRule type="cellIs" priority="13072" operator="equal">
      <formula>"M3生产准备"</formula>
    </cfRule>
    <cfRule type="cellIs" dxfId="3895" priority="14496" operator="equal">
      <formula>"M2设计验证"</formula>
    </cfRule>
    <cfRule type="cellIs" dxfId="3894" priority="15920" operator="equal">
      <formula>"M1开拓立项"</formula>
    </cfRule>
  </conditionalFormatting>
  <conditionalFormatting sqref="OCZ161">
    <cfRule type="cellIs" priority="8799" operator="equal">
      <formula>"M6售后质保"</formula>
    </cfRule>
    <cfRule type="cellIs" priority="10223" operator="equal">
      <formula>"M5安装验收"</formula>
    </cfRule>
    <cfRule type="cellIs" priority="11647" operator="equal">
      <formula>"M4装配调试"</formula>
    </cfRule>
    <cfRule type="cellIs" priority="13071" operator="equal">
      <formula>"M3生产准备"</formula>
    </cfRule>
    <cfRule type="cellIs" dxfId="3893" priority="14495" operator="equal">
      <formula>"M2设计验证"</formula>
    </cfRule>
    <cfRule type="cellIs" dxfId="3892" priority="15919" operator="equal">
      <formula>"M1开拓立项"</formula>
    </cfRule>
  </conditionalFormatting>
  <conditionalFormatting sqref="ODW161">
    <cfRule type="cellIs" priority="8798" operator="equal">
      <formula>"M6售后质保"</formula>
    </cfRule>
    <cfRule type="cellIs" priority="10222" operator="equal">
      <formula>"M5安装验收"</formula>
    </cfRule>
    <cfRule type="cellIs" priority="11646" operator="equal">
      <formula>"M4装配调试"</formula>
    </cfRule>
    <cfRule type="cellIs" priority="13070" operator="equal">
      <formula>"M3生产准备"</formula>
    </cfRule>
    <cfRule type="cellIs" dxfId="3891" priority="14494" operator="equal">
      <formula>"M2设计验证"</formula>
    </cfRule>
    <cfRule type="cellIs" dxfId="3890" priority="15918" operator="equal">
      <formula>"M1开拓立项"</formula>
    </cfRule>
  </conditionalFormatting>
  <conditionalFormatting sqref="OET161">
    <cfRule type="cellIs" priority="8797" operator="equal">
      <formula>"M6售后质保"</formula>
    </cfRule>
    <cfRule type="cellIs" priority="10221" operator="equal">
      <formula>"M5安装验收"</formula>
    </cfRule>
    <cfRule type="cellIs" priority="11645" operator="equal">
      <formula>"M4装配调试"</formula>
    </cfRule>
    <cfRule type="cellIs" priority="13069" operator="equal">
      <formula>"M3生产准备"</formula>
    </cfRule>
    <cfRule type="cellIs" dxfId="3889" priority="14493" operator="equal">
      <formula>"M2设计验证"</formula>
    </cfRule>
    <cfRule type="cellIs" dxfId="3888" priority="15917" operator="equal">
      <formula>"M1开拓立项"</formula>
    </cfRule>
  </conditionalFormatting>
  <conditionalFormatting sqref="OFQ161">
    <cfRule type="cellIs" priority="8796" operator="equal">
      <formula>"M6售后质保"</formula>
    </cfRule>
    <cfRule type="cellIs" priority="10220" operator="equal">
      <formula>"M5安装验收"</formula>
    </cfRule>
    <cfRule type="cellIs" priority="11644" operator="equal">
      <formula>"M4装配调试"</formula>
    </cfRule>
    <cfRule type="cellIs" priority="13068" operator="equal">
      <formula>"M3生产准备"</formula>
    </cfRule>
    <cfRule type="cellIs" dxfId="3887" priority="14492" operator="equal">
      <formula>"M2设计验证"</formula>
    </cfRule>
    <cfRule type="cellIs" dxfId="3886" priority="15916" operator="equal">
      <formula>"M1开拓立项"</formula>
    </cfRule>
  </conditionalFormatting>
  <conditionalFormatting sqref="OGN161">
    <cfRule type="cellIs" priority="8795" operator="equal">
      <formula>"M6售后质保"</formula>
    </cfRule>
    <cfRule type="cellIs" priority="10219" operator="equal">
      <formula>"M5安装验收"</formula>
    </cfRule>
    <cfRule type="cellIs" priority="11643" operator="equal">
      <formula>"M4装配调试"</formula>
    </cfRule>
    <cfRule type="cellIs" priority="13067" operator="equal">
      <formula>"M3生产准备"</formula>
    </cfRule>
    <cfRule type="cellIs" dxfId="3885" priority="14491" operator="equal">
      <formula>"M2设计验证"</formula>
    </cfRule>
    <cfRule type="cellIs" dxfId="3884" priority="15915" operator="equal">
      <formula>"M1开拓立项"</formula>
    </cfRule>
  </conditionalFormatting>
  <conditionalFormatting sqref="OHK161">
    <cfRule type="cellIs" priority="8794" operator="equal">
      <formula>"M6售后质保"</formula>
    </cfRule>
    <cfRule type="cellIs" priority="10218" operator="equal">
      <formula>"M5安装验收"</formula>
    </cfRule>
    <cfRule type="cellIs" priority="11642" operator="equal">
      <formula>"M4装配调试"</formula>
    </cfRule>
    <cfRule type="cellIs" priority="13066" operator="equal">
      <formula>"M3生产准备"</formula>
    </cfRule>
    <cfRule type="cellIs" dxfId="3883" priority="14490" operator="equal">
      <formula>"M2设计验证"</formula>
    </cfRule>
    <cfRule type="cellIs" dxfId="3882" priority="15914" operator="equal">
      <formula>"M1开拓立项"</formula>
    </cfRule>
  </conditionalFormatting>
  <conditionalFormatting sqref="OIH161">
    <cfRule type="cellIs" priority="8793" operator="equal">
      <formula>"M6售后质保"</formula>
    </cfRule>
    <cfRule type="cellIs" priority="10217" operator="equal">
      <formula>"M5安装验收"</formula>
    </cfRule>
    <cfRule type="cellIs" priority="11641" operator="equal">
      <formula>"M4装配调试"</formula>
    </cfRule>
    <cfRule type="cellIs" priority="13065" operator="equal">
      <formula>"M3生产准备"</formula>
    </cfRule>
    <cfRule type="cellIs" dxfId="3881" priority="14489" operator="equal">
      <formula>"M2设计验证"</formula>
    </cfRule>
    <cfRule type="cellIs" dxfId="3880" priority="15913" operator="equal">
      <formula>"M1开拓立项"</formula>
    </cfRule>
  </conditionalFormatting>
  <conditionalFormatting sqref="OJE161">
    <cfRule type="cellIs" priority="8792" operator="equal">
      <formula>"M6售后质保"</formula>
    </cfRule>
    <cfRule type="cellIs" priority="10216" operator="equal">
      <formula>"M5安装验收"</formula>
    </cfRule>
    <cfRule type="cellIs" priority="11640" operator="equal">
      <formula>"M4装配调试"</formula>
    </cfRule>
    <cfRule type="cellIs" priority="13064" operator="equal">
      <formula>"M3生产准备"</formula>
    </cfRule>
    <cfRule type="cellIs" dxfId="3879" priority="14488" operator="equal">
      <formula>"M2设计验证"</formula>
    </cfRule>
    <cfRule type="cellIs" dxfId="3878" priority="15912" operator="equal">
      <formula>"M1开拓立项"</formula>
    </cfRule>
  </conditionalFormatting>
  <conditionalFormatting sqref="OKB161">
    <cfRule type="cellIs" priority="8791" operator="equal">
      <formula>"M6售后质保"</formula>
    </cfRule>
    <cfRule type="cellIs" priority="10215" operator="equal">
      <formula>"M5安装验收"</formula>
    </cfRule>
    <cfRule type="cellIs" priority="11639" operator="equal">
      <formula>"M4装配调试"</formula>
    </cfRule>
    <cfRule type="cellIs" priority="13063" operator="equal">
      <formula>"M3生产准备"</formula>
    </cfRule>
    <cfRule type="cellIs" dxfId="3877" priority="14487" operator="equal">
      <formula>"M2设计验证"</formula>
    </cfRule>
    <cfRule type="cellIs" dxfId="3876" priority="15911" operator="equal">
      <formula>"M1开拓立项"</formula>
    </cfRule>
  </conditionalFormatting>
  <conditionalFormatting sqref="OKY161">
    <cfRule type="cellIs" priority="8790" operator="equal">
      <formula>"M6售后质保"</formula>
    </cfRule>
    <cfRule type="cellIs" priority="10214" operator="equal">
      <formula>"M5安装验收"</formula>
    </cfRule>
    <cfRule type="cellIs" priority="11638" operator="equal">
      <formula>"M4装配调试"</formula>
    </cfRule>
    <cfRule type="cellIs" priority="13062" operator="equal">
      <formula>"M3生产准备"</formula>
    </cfRule>
    <cfRule type="cellIs" dxfId="3875" priority="14486" operator="equal">
      <formula>"M2设计验证"</formula>
    </cfRule>
    <cfRule type="cellIs" dxfId="3874" priority="15910" operator="equal">
      <formula>"M1开拓立项"</formula>
    </cfRule>
  </conditionalFormatting>
  <conditionalFormatting sqref="OLV161">
    <cfRule type="cellIs" priority="8789" operator="equal">
      <formula>"M6售后质保"</formula>
    </cfRule>
    <cfRule type="cellIs" priority="10213" operator="equal">
      <formula>"M5安装验收"</formula>
    </cfRule>
    <cfRule type="cellIs" priority="11637" operator="equal">
      <formula>"M4装配调试"</formula>
    </cfRule>
    <cfRule type="cellIs" priority="13061" operator="equal">
      <formula>"M3生产准备"</formula>
    </cfRule>
    <cfRule type="cellIs" dxfId="3873" priority="14485" operator="equal">
      <formula>"M2设计验证"</formula>
    </cfRule>
    <cfRule type="cellIs" dxfId="3872" priority="15909" operator="equal">
      <formula>"M1开拓立项"</formula>
    </cfRule>
  </conditionalFormatting>
  <conditionalFormatting sqref="OMS161">
    <cfRule type="cellIs" priority="8788" operator="equal">
      <formula>"M6售后质保"</formula>
    </cfRule>
    <cfRule type="cellIs" priority="10212" operator="equal">
      <formula>"M5安装验收"</formula>
    </cfRule>
    <cfRule type="cellIs" priority="11636" operator="equal">
      <formula>"M4装配调试"</formula>
    </cfRule>
    <cfRule type="cellIs" priority="13060" operator="equal">
      <formula>"M3生产准备"</formula>
    </cfRule>
    <cfRule type="cellIs" dxfId="3871" priority="14484" operator="equal">
      <formula>"M2设计验证"</formula>
    </cfRule>
    <cfRule type="cellIs" dxfId="3870" priority="15908" operator="equal">
      <formula>"M1开拓立项"</formula>
    </cfRule>
  </conditionalFormatting>
  <conditionalFormatting sqref="ONP161">
    <cfRule type="cellIs" priority="8787" operator="equal">
      <formula>"M6售后质保"</formula>
    </cfRule>
    <cfRule type="cellIs" priority="10211" operator="equal">
      <formula>"M5安装验收"</formula>
    </cfRule>
    <cfRule type="cellIs" priority="11635" operator="equal">
      <formula>"M4装配调试"</formula>
    </cfRule>
    <cfRule type="cellIs" priority="13059" operator="equal">
      <formula>"M3生产准备"</formula>
    </cfRule>
    <cfRule type="cellIs" dxfId="3869" priority="14483" operator="equal">
      <formula>"M2设计验证"</formula>
    </cfRule>
    <cfRule type="cellIs" dxfId="3868" priority="15907" operator="equal">
      <formula>"M1开拓立项"</formula>
    </cfRule>
  </conditionalFormatting>
  <conditionalFormatting sqref="OOM161">
    <cfRule type="cellIs" priority="8786" operator="equal">
      <formula>"M6售后质保"</formula>
    </cfRule>
    <cfRule type="cellIs" priority="10210" operator="equal">
      <formula>"M5安装验收"</formula>
    </cfRule>
    <cfRule type="cellIs" priority="11634" operator="equal">
      <formula>"M4装配调试"</formula>
    </cfRule>
    <cfRule type="cellIs" priority="13058" operator="equal">
      <formula>"M3生产准备"</formula>
    </cfRule>
    <cfRule type="cellIs" dxfId="3867" priority="14482" operator="equal">
      <formula>"M2设计验证"</formula>
    </cfRule>
    <cfRule type="cellIs" dxfId="3866" priority="15906" operator="equal">
      <formula>"M1开拓立项"</formula>
    </cfRule>
  </conditionalFormatting>
  <conditionalFormatting sqref="OPJ161">
    <cfRule type="cellIs" priority="8785" operator="equal">
      <formula>"M6售后质保"</formula>
    </cfRule>
    <cfRule type="cellIs" priority="10209" operator="equal">
      <formula>"M5安装验收"</formula>
    </cfRule>
    <cfRule type="cellIs" priority="11633" operator="equal">
      <formula>"M4装配调试"</formula>
    </cfRule>
    <cfRule type="cellIs" priority="13057" operator="equal">
      <formula>"M3生产准备"</formula>
    </cfRule>
    <cfRule type="cellIs" dxfId="3865" priority="14481" operator="equal">
      <formula>"M2设计验证"</formula>
    </cfRule>
    <cfRule type="cellIs" dxfId="3864" priority="15905" operator="equal">
      <formula>"M1开拓立项"</formula>
    </cfRule>
  </conditionalFormatting>
  <conditionalFormatting sqref="OQG161">
    <cfRule type="cellIs" priority="8784" operator="equal">
      <formula>"M6售后质保"</formula>
    </cfRule>
    <cfRule type="cellIs" priority="10208" operator="equal">
      <formula>"M5安装验收"</formula>
    </cfRule>
    <cfRule type="cellIs" priority="11632" operator="equal">
      <formula>"M4装配调试"</formula>
    </cfRule>
    <cfRule type="cellIs" priority="13056" operator="equal">
      <formula>"M3生产准备"</formula>
    </cfRule>
    <cfRule type="cellIs" dxfId="3863" priority="14480" operator="equal">
      <formula>"M2设计验证"</formula>
    </cfRule>
    <cfRule type="cellIs" dxfId="3862" priority="15904" operator="equal">
      <formula>"M1开拓立项"</formula>
    </cfRule>
  </conditionalFormatting>
  <conditionalFormatting sqref="ORD161">
    <cfRule type="cellIs" priority="8783" operator="equal">
      <formula>"M6售后质保"</formula>
    </cfRule>
    <cfRule type="cellIs" priority="10207" operator="equal">
      <formula>"M5安装验收"</formula>
    </cfRule>
    <cfRule type="cellIs" priority="11631" operator="equal">
      <formula>"M4装配调试"</formula>
    </cfRule>
    <cfRule type="cellIs" priority="13055" operator="equal">
      <formula>"M3生产准备"</formula>
    </cfRule>
    <cfRule type="cellIs" dxfId="3861" priority="14479" operator="equal">
      <formula>"M2设计验证"</formula>
    </cfRule>
    <cfRule type="cellIs" dxfId="3860" priority="15903" operator="equal">
      <formula>"M1开拓立项"</formula>
    </cfRule>
  </conditionalFormatting>
  <conditionalFormatting sqref="OSA161">
    <cfRule type="cellIs" priority="8782" operator="equal">
      <formula>"M6售后质保"</formula>
    </cfRule>
    <cfRule type="cellIs" priority="10206" operator="equal">
      <formula>"M5安装验收"</formula>
    </cfRule>
    <cfRule type="cellIs" priority="11630" operator="equal">
      <formula>"M4装配调试"</formula>
    </cfRule>
    <cfRule type="cellIs" priority="13054" operator="equal">
      <formula>"M3生产准备"</formula>
    </cfRule>
    <cfRule type="cellIs" dxfId="3859" priority="14478" operator="equal">
      <formula>"M2设计验证"</formula>
    </cfRule>
    <cfRule type="cellIs" dxfId="3858" priority="15902" operator="equal">
      <formula>"M1开拓立项"</formula>
    </cfRule>
  </conditionalFormatting>
  <conditionalFormatting sqref="OSX161">
    <cfRule type="cellIs" priority="8781" operator="equal">
      <formula>"M6售后质保"</formula>
    </cfRule>
    <cfRule type="cellIs" priority="10205" operator="equal">
      <formula>"M5安装验收"</formula>
    </cfRule>
    <cfRule type="cellIs" priority="11629" operator="equal">
      <formula>"M4装配调试"</formula>
    </cfRule>
    <cfRule type="cellIs" priority="13053" operator="equal">
      <formula>"M3生产准备"</formula>
    </cfRule>
    <cfRule type="cellIs" dxfId="3857" priority="14477" operator="equal">
      <formula>"M2设计验证"</formula>
    </cfRule>
    <cfRule type="cellIs" dxfId="3856" priority="15901" operator="equal">
      <formula>"M1开拓立项"</formula>
    </cfRule>
  </conditionalFormatting>
  <conditionalFormatting sqref="OTU161">
    <cfRule type="cellIs" priority="8780" operator="equal">
      <formula>"M6售后质保"</formula>
    </cfRule>
    <cfRule type="cellIs" priority="10204" operator="equal">
      <formula>"M5安装验收"</formula>
    </cfRule>
    <cfRule type="cellIs" priority="11628" operator="equal">
      <formula>"M4装配调试"</formula>
    </cfRule>
    <cfRule type="cellIs" priority="13052" operator="equal">
      <formula>"M3生产准备"</formula>
    </cfRule>
    <cfRule type="cellIs" dxfId="3855" priority="14476" operator="equal">
      <formula>"M2设计验证"</formula>
    </cfRule>
    <cfRule type="cellIs" dxfId="3854" priority="15900" operator="equal">
      <formula>"M1开拓立项"</formula>
    </cfRule>
  </conditionalFormatting>
  <conditionalFormatting sqref="OUR161">
    <cfRule type="cellIs" priority="8779" operator="equal">
      <formula>"M6售后质保"</formula>
    </cfRule>
    <cfRule type="cellIs" priority="10203" operator="equal">
      <formula>"M5安装验收"</formula>
    </cfRule>
    <cfRule type="cellIs" priority="11627" operator="equal">
      <formula>"M4装配调试"</formula>
    </cfRule>
    <cfRule type="cellIs" priority="13051" operator="equal">
      <formula>"M3生产准备"</formula>
    </cfRule>
    <cfRule type="cellIs" dxfId="3853" priority="14475" operator="equal">
      <formula>"M2设计验证"</formula>
    </cfRule>
    <cfRule type="cellIs" dxfId="3852" priority="15899" operator="equal">
      <formula>"M1开拓立项"</formula>
    </cfRule>
  </conditionalFormatting>
  <conditionalFormatting sqref="OVO161">
    <cfRule type="cellIs" priority="8778" operator="equal">
      <formula>"M6售后质保"</formula>
    </cfRule>
    <cfRule type="cellIs" priority="10202" operator="equal">
      <formula>"M5安装验收"</formula>
    </cfRule>
    <cfRule type="cellIs" priority="11626" operator="equal">
      <formula>"M4装配调试"</formula>
    </cfRule>
    <cfRule type="cellIs" priority="13050" operator="equal">
      <formula>"M3生产准备"</formula>
    </cfRule>
    <cfRule type="cellIs" dxfId="3851" priority="14474" operator="equal">
      <formula>"M2设计验证"</formula>
    </cfRule>
    <cfRule type="cellIs" dxfId="3850" priority="15898" operator="equal">
      <formula>"M1开拓立项"</formula>
    </cfRule>
  </conditionalFormatting>
  <conditionalFormatting sqref="OWL161">
    <cfRule type="cellIs" priority="8777" operator="equal">
      <formula>"M6售后质保"</formula>
    </cfRule>
    <cfRule type="cellIs" priority="10201" operator="equal">
      <formula>"M5安装验收"</formula>
    </cfRule>
    <cfRule type="cellIs" priority="11625" operator="equal">
      <formula>"M4装配调试"</formula>
    </cfRule>
    <cfRule type="cellIs" priority="13049" operator="equal">
      <formula>"M3生产准备"</formula>
    </cfRule>
    <cfRule type="cellIs" dxfId="3849" priority="14473" operator="equal">
      <formula>"M2设计验证"</formula>
    </cfRule>
    <cfRule type="cellIs" dxfId="3848" priority="15897" operator="equal">
      <formula>"M1开拓立项"</formula>
    </cfRule>
  </conditionalFormatting>
  <conditionalFormatting sqref="OXI161">
    <cfRule type="cellIs" priority="8776" operator="equal">
      <formula>"M6售后质保"</formula>
    </cfRule>
    <cfRule type="cellIs" priority="10200" operator="equal">
      <formula>"M5安装验收"</formula>
    </cfRule>
    <cfRule type="cellIs" priority="11624" operator="equal">
      <formula>"M4装配调试"</formula>
    </cfRule>
    <cfRule type="cellIs" priority="13048" operator="equal">
      <formula>"M3生产准备"</formula>
    </cfRule>
    <cfRule type="cellIs" dxfId="3847" priority="14472" operator="equal">
      <formula>"M2设计验证"</formula>
    </cfRule>
    <cfRule type="cellIs" dxfId="3846" priority="15896" operator="equal">
      <formula>"M1开拓立项"</formula>
    </cfRule>
  </conditionalFormatting>
  <conditionalFormatting sqref="OYF161">
    <cfRule type="cellIs" priority="8775" operator="equal">
      <formula>"M6售后质保"</formula>
    </cfRule>
    <cfRule type="cellIs" priority="10199" operator="equal">
      <formula>"M5安装验收"</formula>
    </cfRule>
    <cfRule type="cellIs" priority="11623" operator="equal">
      <formula>"M4装配调试"</formula>
    </cfRule>
    <cfRule type="cellIs" priority="13047" operator="equal">
      <formula>"M3生产准备"</formula>
    </cfRule>
    <cfRule type="cellIs" dxfId="3845" priority="14471" operator="equal">
      <formula>"M2设计验证"</formula>
    </cfRule>
    <cfRule type="cellIs" dxfId="3844" priority="15895" operator="equal">
      <formula>"M1开拓立项"</formula>
    </cfRule>
  </conditionalFormatting>
  <conditionalFormatting sqref="OZC161">
    <cfRule type="cellIs" priority="8774" operator="equal">
      <formula>"M6售后质保"</formula>
    </cfRule>
    <cfRule type="cellIs" priority="10198" operator="equal">
      <formula>"M5安装验收"</formula>
    </cfRule>
    <cfRule type="cellIs" priority="11622" operator="equal">
      <formula>"M4装配调试"</formula>
    </cfRule>
    <cfRule type="cellIs" priority="13046" operator="equal">
      <formula>"M3生产准备"</formula>
    </cfRule>
    <cfRule type="cellIs" dxfId="3843" priority="14470" operator="equal">
      <formula>"M2设计验证"</formula>
    </cfRule>
    <cfRule type="cellIs" dxfId="3842" priority="15894" operator="equal">
      <formula>"M1开拓立项"</formula>
    </cfRule>
  </conditionalFormatting>
  <conditionalFormatting sqref="OZZ161">
    <cfRule type="cellIs" priority="8773" operator="equal">
      <formula>"M6售后质保"</formula>
    </cfRule>
    <cfRule type="cellIs" priority="10197" operator="equal">
      <formula>"M5安装验收"</formula>
    </cfRule>
    <cfRule type="cellIs" priority="11621" operator="equal">
      <formula>"M4装配调试"</formula>
    </cfRule>
    <cfRule type="cellIs" priority="13045" operator="equal">
      <formula>"M3生产准备"</formula>
    </cfRule>
    <cfRule type="cellIs" dxfId="3841" priority="14469" operator="equal">
      <formula>"M2设计验证"</formula>
    </cfRule>
    <cfRule type="cellIs" dxfId="3840" priority="15893" operator="equal">
      <formula>"M1开拓立项"</formula>
    </cfRule>
  </conditionalFormatting>
  <conditionalFormatting sqref="PAW161">
    <cfRule type="cellIs" priority="8772" operator="equal">
      <formula>"M6售后质保"</formula>
    </cfRule>
    <cfRule type="cellIs" priority="10196" operator="equal">
      <formula>"M5安装验收"</formula>
    </cfRule>
    <cfRule type="cellIs" priority="11620" operator="equal">
      <formula>"M4装配调试"</formula>
    </cfRule>
    <cfRule type="cellIs" priority="13044" operator="equal">
      <formula>"M3生产准备"</formula>
    </cfRule>
    <cfRule type="cellIs" dxfId="3839" priority="14468" operator="equal">
      <formula>"M2设计验证"</formula>
    </cfRule>
    <cfRule type="cellIs" dxfId="3838" priority="15892" operator="equal">
      <formula>"M1开拓立项"</formula>
    </cfRule>
  </conditionalFormatting>
  <conditionalFormatting sqref="PBT161">
    <cfRule type="cellIs" priority="8771" operator="equal">
      <formula>"M6售后质保"</formula>
    </cfRule>
    <cfRule type="cellIs" priority="10195" operator="equal">
      <formula>"M5安装验收"</formula>
    </cfRule>
    <cfRule type="cellIs" priority="11619" operator="equal">
      <formula>"M4装配调试"</formula>
    </cfRule>
    <cfRule type="cellIs" priority="13043" operator="equal">
      <formula>"M3生产准备"</formula>
    </cfRule>
    <cfRule type="cellIs" dxfId="3837" priority="14467" operator="equal">
      <formula>"M2设计验证"</formula>
    </cfRule>
    <cfRule type="cellIs" dxfId="3836" priority="15891" operator="equal">
      <formula>"M1开拓立项"</formula>
    </cfRule>
  </conditionalFormatting>
  <conditionalFormatting sqref="PCQ161">
    <cfRule type="cellIs" priority="8770" operator="equal">
      <formula>"M6售后质保"</formula>
    </cfRule>
    <cfRule type="cellIs" priority="10194" operator="equal">
      <formula>"M5安装验收"</formula>
    </cfRule>
    <cfRule type="cellIs" priority="11618" operator="equal">
      <formula>"M4装配调试"</formula>
    </cfRule>
    <cfRule type="cellIs" priority="13042" operator="equal">
      <formula>"M3生产准备"</formula>
    </cfRule>
    <cfRule type="cellIs" dxfId="3835" priority="14466" operator="equal">
      <formula>"M2设计验证"</formula>
    </cfRule>
    <cfRule type="cellIs" dxfId="3834" priority="15890" operator="equal">
      <formula>"M1开拓立项"</formula>
    </cfRule>
  </conditionalFormatting>
  <conditionalFormatting sqref="PDN161">
    <cfRule type="cellIs" priority="8769" operator="equal">
      <formula>"M6售后质保"</formula>
    </cfRule>
    <cfRule type="cellIs" priority="10193" operator="equal">
      <formula>"M5安装验收"</formula>
    </cfRule>
    <cfRule type="cellIs" priority="11617" operator="equal">
      <formula>"M4装配调试"</formula>
    </cfRule>
    <cfRule type="cellIs" priority="13041" operator="equal">
      <formula>"M3生产准备"</formula>
    </cfRule>
    <cfRule type="cellIs" dxfId="3833" priority="14465" operator="equal">
      <formula>"M2设计验证"</formula>
    </cfRule>
    <cfRule type="cellIs" dxfId="3832" priority="15889" operator="equal">
      <formula>"M1开拓立项"</formula>
    </cfRule>
  </conditionalFormatting>
  <conditionalFormatting sqref="PEK161">
    <cfRule type="cellIs" priority="8768" operator="equal">
      <formula>"M6售后质保"</formula>
    </cfRule>
    <cfRule type="cellIs" priority="10192" operator="equal">
      <formula>"M5安装验收"</formula>
    </cfRule>
    <cfRule type="cellIs" priority="11616" operator="equal">
      <formula>"M4装配调试"</formula>
    </cfRule>
    <cfRule type="cellIs" priority="13040" operator="equal">
      <formula>"M3生产准备"</formula>
    </cfRule>
    <cfRule type="cellIs" dxfId="3831" priority="14464" operator="equal">
      <formula>"M2设计验证"</formula>
    </cfRule>
    <cfRule type="cellIs" dxfId="3830" priority="15888" operator="equal">
      <formula>"M1开拓立项"</formula>
    </cfRule>
  </conditionalFormatting>
  <conditionalFormatting sqref="PFH161">
    <cfRule type="cellIs" priority="8767" operator="equal">
      <formula>"M6售后质保"</formula>
    </cfRule>
    <cfRule type="cellIs" priority="10191" operator="equal">
      <formula>"M5安装验收"</formula>
    </cfRule>
    <cfRule type="cellIs" priority="11615" operator="equal">
      <formula>"M4装配调试"</formula>
    </cfRule>
    <cfRule type="cellIs" priority="13039" operator="equal">
      <formula>"M3生产准备"</formula>
    </cfRule>
    <cfRule type="cellIs" dxfId="3829" priority="14463" operator="equal">
      <formula>"M2设计验证"</formula>
    </cfRule>
    <cfRule type="cellIs" dxfId="3828" priority="15887" operator="equal">
      <formula>"M1开拓立项"</formula>
    </cfRule>
  </conditionalFormatting>
  <conditionalFormatting sqref="PGE161">
    <cfRule type="cellIs" priority="8766" operator="equal">
      <formula>"M6售后质保"</formula>
    </cfRule>
    <cfRule type="cellIs" priority="10190" operator="equal">
      <formula>"M5安装验收"</formula>
    </cfRule>
    <cfRule type="cellIs" priority="11614" operator="equal">
      <formula>"M4装配调试"</formula>
    </cfRule>
    <cfRule type="cellIs" priority="13038" operator="equal">
      <formula>"M3生产准备"</formula>
    </cfRule>
    <cfRule type="cellIs" dxfId="3827" priority="14462" operator="equal">
      <formula>"M2设计验证"</formula>
    </cfRule>
    <cfRule type="cellIs" dxfId="3826" priority="15886" operator="equal">
      <formula>"M1开拓立项"</formula>
    </cfRule>
  </conditionalFormatting>
  <conditionalFormatting sqref="PHB161">
    <cfRule type="cellIs" priority="8765" operator="equal">
      <formula>"M6售后质保"</formula>
    </cfRule>
    <cfRule type="cellIs" priority="10189" operator="equal">
      <formula>"M5安装验收"</formula>
    </cfRule>
    <cfRule type="cellIs" priority="11613" operator="equal">
      <formula>"M4装配调试"</formula>
    </cfRule>
    <cfRule type="cellIs" priority="13037" operator="equal">
      <formula>"M3生产准备"</formula>
    </cfRule>
    <cfRule type="cellIs" dxfId="3825" priority="14461" operator="equal">
      <formula>"M2设计验证"</formula>
    </cfRule>
    <cfRule type="cellIs" dxfId="3824" priority="15885" operator="equal">
      <formula>"M1开拓立项"</formula>
    </cfRule>
  </conditionalFormatting>
  <conditionalFormatting sqref="PHY161">
    <cfRule type="cellIs" priority="8764" operator="equal">
      <formula>"M6售后质保"</formula>
    </cfRule>
    <cfRule type="cellIs" priority="10188" operator="equal">
      <formula>"M5安装验收"</formula>
    </cfRule>
    <cfRule type="cellIs" priority="11612" operator="equal">
      <formula>"M4装配调试"</formula>
    </cfRule>
    <cfRule type="cellIs" priority="13036" operator="equal">
      <formula>"M3生产准备"</formula>
    </cfRule>
    <cfRule type="cellIs" dxfId="3823" priority="14460" operator="equal">
      <formula>"M2设计验证"</formula>
    </cfRule>
    <cfRule type="cellIs" dxfId="3822" priority="15884" operator="equal">
      <formula>"M1开拓立项"</formula>
    </cfRule>
  </conditionalFormatting>
  <conditionalFormatting sqref="PIV161">
    <cfRule type="cellIs" priority="8763" operator="equal">
      <formula>"M6售后质保"</formula>
    </cfRule>
    <cfRule type="cellIs" priority="10187" operator="equal">
      <formula>"M5安装验收"</formula>
    </cfRule>
    <cfRule type="cellIs" priority="11611" operator="equal">
      <formula>"M4装配调试"</formula>
    </cfRule>
    <cfRule type="cellIs" priority="13035" operator="equal">
      <formula>"M3生产准备"</formula>
    </cfRule>
    <cfRule type="cellIs" dxfId="3821" priority="14459" operator="equal">
      <formula>"M2设计验证"</formula>
    </cfRule>
    <cfRule type="cellIs" dxfId="3820" priority="15883" operator="equal">
      <formula>"M1开拓立项"</formula>
    </cfRule>
  </conditionalFormatting>
  <conditionalFormatting sqref="PJS161">
    <cfRule type="cellIs" priority="8762" operator="equal">
      <formula>"M6售后质保"</formula>
    </cfRule>
    <cfRule type="cellIs" priority="10186" operator="equal">
      <formula>"M5安装验收"</formula>
    </cfRule>
    <cfRule type="cellIs" priority="11610" operator="equal">
      <formula>"M4装配调试"</formula>
    </cfRule>
    <cfRule type="cellIs" priority="13034" operator="equal">
      <formula>"M3生产准备"</formula>
    </cfRule>
    <cfRule type="cellIs" dxfId="3819" priority="14458" operator="equal">
      <formula>"M2设计验证"</formula>
    </cfRule>
    <cfRule type="cellIs" dxfId="3818" priority="15882" operator="equal">
      <formula>"M1开拓立项"</formula>
    </cfRule>
  </conditionalFormatting>
  <conditionalFormatting sqref="PKP161">
    <cfRule type="cellIs" priority="8761" operator="equal">
      <formula>"M6售后质保"</formula>
    </cfRule>
    <cfRule type="cellIs" priority="10185" operator="equal">
      <formula>"M5安装验收"</formula>
    </cfRule>
    <cfRule type="cellIs" priority="11609" operator="equal">
      <formula>"M4装配调试"</formula>
    </cfRule>
    <cfRule type="cellIs" priority="13033" operator="equal">
      <formula>"M3生产准备"</formula>
    </cfRule>
    <cfRule type="cellIs" dxfId="3817" priority="14457" operator="equal">
      <formula>"M2设计验证"</formula>
    </cfRule>
    <cfRule type="cellIs" dxfId="3816" priority="15881" operator="equal">
      <formula>"M1开拓立项"</formula>
    </cfRule>
  </conditionalFormatting>
  <conditionalFormatting sqref="PLM161">
    <cfRule type="cellIs" priority="8760" operator="equal">
      <formula>"M6售后质保"</formula>
    </cfRule>
    <cfRule type="cellIs" priority="10184" operator="equal">
      <formula>"M5安装验收"</formula>
    </cfRule>
    <cfRule type="cellIs" priority="11608" operator="equal">
      <formula>"M4装配调试"</formula>
    </cfRule>
    <cfRule type="cellIs" priority="13032" operator="equal">
      <formula>"M3生产准备"</formula>
    </cfRule>
    <cfRule type="cellIs" dxfId="3815" priority="14456" operator="equal">
      <formula>"M2设计验证"</formula>
    </cfRule>
    <cfRule type="cellIs" dxfId="3814" priority="15880" operator="equal">
      <formula>"M1开拓立项"</formula>
    </cfRule>
  </conditionalFormatting>
  <conditionalFormatting sqref="PMJ161">
    <cfRule type="cellIs" priority="8759" operator="equal">
      <formula>"M6售后质保"</formula>
    </cfRule>
    <cfRule type="cellIs" priority="10183" operator="equal">
      <formula>"M5安装验收"</formula>
    </cfRule>
    <cfRule type="cellIs" priority="11607" operator="equal">
      <formula>"M4装配调试"</formula>
    </cfRule>
    <cfRule type="cellIs" priority="13031" operator="equal">
      <formula>"M3生产准备"</formula>
    </cfRule>
    <cfRule type="cellIs" dxfId="3813" priority="14455" operator="equal">
      <formula>"M2设计验证"</formula>
    </cfRule>
    <cfRule type="cellIs" dxfId="3812" priority="15879" operator="equal">
      <formula>"M1开拓立项"</formula>
    </cfRule>
  </conditionalFormatting>
  <conditionalFormatting sqref="PNG161">
    <cfRule type="cellIs" priority="8758" operator="equal">
      <formula>"M6售后质保"</formula>
    </cfRule>
    <cfRule type="cellIs" priority="10182" operator="equal">
      <formula>"M5安装验收"</formula>
    </cfRule>
    <cfRule type="cellIs" priority="11606" operator="equal">
      <formula>"M4装配调试"</formula>
    </cfRule>
    <cfRule type="cellIs" priority="13030" operator="equal">
      <formula>"M3生产准备"</formula>
    </cfRule>
    <cfRule type="cellIs" dxfId="3811" priority="14454" operator="equal">
      <formula>"M2设计验证"</formula>
    </cfRule>
    <cfRule type="cellIs" dxfId="3810" priority="15878" operator="equal">
      <formula>"M1开拓立项"</formula>
    </cfRule>
  </conditionalFormatting>
  <conditionalFormatting sqref="POD161">
    <cfRule type="cellIs" priority="8757" operator="equal">
      <formula>"M6售后质保"</formula>
    </cfRule>
    <cfRule type="cellIs" priority="10181" operator="equal">
      <formula>"M5安装验收"</formula>
    </cfRule>
    <cfRule type="cellIs" priority="11605" operator="equal">
      <formula>"M4装配调试"</formula>
    </cfRule>
    <cfRule type="cellIs" priority="13029" operator="equal">
      <formula>"M3生产准备"</formula>
    </cfRule>
    <cfRule type="cellIs" dxfId="3809" priority="14453" operator="equal">
      <formula>"M2设计验证"</formula>
    </cfRule>
    <cfRule type="cellIs" dxfId="3808" priority="15877" operator="equal">
      <formula>"M1开拓立项"</formula>
    </cfRule>
  </conditionalFormatting>
  <conditionalFormatting sqref="PPA161">
    <cfRule type="cellIs" priority="8756" operator="equal">
      <formula>"M6售后质保"</formula>
    </cfRule>
    <cfRule type="cellIs" priority="10180" operator="equal">
      <formula>"M5安装验收"</formula>
    </cfRule>
    <cfRule type="cellIs" priority="11604" operator="equal">
      <formula>"M4装配调试"</formula>
    </cfRule>
    <cfRule type="cellIs" priority="13028" operator="equal">
      <formula>"M3生产准备"</formula>
    </cfRule>
    <cfRule type="cellIs" dxfId="3807" priority="14452" operator="equal">
      <formula>"M2设计验证"</formula>
    </cfRule>
    <cfRule type="cellIs" dxfId="3806" priority="15876" operator="equal">
      <formula>"M1开拓立项"</formula>
    </cfRule>
  </conditionalFormatting>
  <conditionalFormatting sqref="PPX161">
    <cfRule type="cellIs" priority="8755" operator="equal">
      <formula>"M6售后质保"</formula>
    </cfRule>
    <cfRule type="cellIs" priority="10179" operator="equal">
      <formula>"M5安装验收"</formula>
    </cfRule>
    <cfRule type="cellIs" priority="11603" operator="equal">
      <formula>"M4装配调试"</formula>
    </cfRule>
    <cfRule type="cellIs" priority="13027" operator="equal">
      <formula>"M3生产准备"</formula>
    </cfRule>
    <cfRule type="cellIs" dxfId="3805" priority="14451" operator="equal">
      <formula>"M2设计验证"</formula>
    </cfRule>
    <cfRule type="cellIs" dxfId="3804" priority="15875" operator="equal">
      <formula>"M1开拓立项"</formula>
    </cfRule>
  </conditionalFormatting>
  <conditionalFormatting sqref="PQU161">
    <cfRule type="cellIs" priority="8754" operator="equal">
      <formula>"M6售后质保"</formula>
    </cfRule>
    <cfRule type="cellIs" priority="10178" operator="equal">
      <formula>"M5安装验收"</formula>
    </cfRule>
    <cfRule type="cellIs" priority="11602" operator="equal">
      <formula>"M4装配调试"</formula>
    </cfRule>
    <cfRule type="cellIs" priority="13026" operator="equal">
      <formula>"M3生产准备"</formula>
    </cfRule>
    <cfRule type="cellIs" dxfId="3803" priority="14450" operator="equal">
      <formula>"M2设计验证"</formula>
    </cfRule>
    <cfRule type="cellIs" dxfId="3802" priority="15874" operator="equal">
      <formula>"M1开拓立项"</formula>
    </cfRule>
  </conditionalFormatting>
  <conditionalFormatting sqref="PRR161">
    <cfRule type="cellIs" priority="8753" operator="equal">
      <formula>"M6售后质保"</formula>
    </cfRule>
    <cfRule type="cellIs" priority="10177" operator="equal">
      <formula>"M5安装验收"</formula>
    </cfRule>
    <cfRule type="cellIs" priority="11601" operator="equal">
      <formula>"M4装配调试"</formula>
    </cfRule>
    <cfRule type="cellIs" priority="13025" operator="equal">
      <formula>"M3生产准备"</formula>
    </cfRule>
    <cfRule type="cellIs" dxfId="3801" priority="14449" operator="equal">
      <formula>"M2设计验证"</formula>
    </cfRule>
    <cfRule type="cellIs" dxfId="3800" priority="15873" operator="equal">
      <formula>"M1开拓立项"</formula>
    </cfRule>
  </conditionalFormatting>
  <conditionalFormatting sqref="PSO161">
    <cfRule type="cellIs" priority="8752" operator="equal">
      <formula>"M6售后质保"</formula>
    </cfRule>
    <cfRule type="cellIs" priority="10176" operator="equal">
      <formula>"M5安装验收"</formula>
    </cfRule>
    <cfRule type="cellIs" priority="11600" operator="equal">
      <formula>"M4装配调试"</formula>
    </cfRule>
    <cfRule type="cellIs" priority="13024" operator="equal">
      <formula>"M3生产准备"</formula>
    </cfRule>
    <cfRule type="cellIs" dxfId="3799" priority="14448" operator="equal">
      <formula>"M2设计验证"</formula>
    </cfRule>
    <cfRule type="cellIs" dxfId="3798" priority="15872" operator="equal">
      <formula>"M1开拓立项"</formula>
    </cfRule>
  </conditionalFormatting>
  <conditionalFormatting sqref="PTL161">
    <cfRule type="cellIs" priority="8751" operator="equal">
      <formula>"M6售后质保"</formula>
    </cfRule>
    <cfRule type="cellIs" priority="10175" operator="equal">
      <formula>"M5安装验收"</formula>
    </cfRule>
    <cfRule type="cellIs" priority="11599" operator="equal">
      <formula>"M4装配调试"</formula>
    </cfRule>
    <cfRule type="cellIs" priority="13023" operator="equal">
      <formula>"M3生产准备"</formula>
    </cfRule>
    <cfRule type="cellIs" dxfId="3797" priority="14447" operator="equal">
      <formula>"M2设计验证"</formula>
    </cfRule>
    <cfRule type="cellIs" dxfId="3796" priority="15871" operator="equal">
      <formula>"M1开拓立项"</formula>
    </cfRule>
  </conditionalFormatting>
  <conditionalFormatting sqref="PUI161">
    <cfRule type="cellIs" priority="8750" operator="equal">
      <formula>"M6售后质保"</formula>
    </cfRule>
    <cfRule type="cellIs" priority="10174" operator="equal">
      <formula>"M5安装验收"</formula>
    </cfRule>
    <cfRule type="cellIs" priority="11598" operator="equal">
      <formula>"M4装配调试"</formula>
    </cfRule>
    <cfRule type="cellIs" priority="13022" operator="equal">
      <formula>"M3生产准备"</formula>
    </cfRule>
    <cfRule type="cellIs" dxfId="3795" priority="14446" operator="equal">
      <formula>"M2设计验证"</formula>
    </cfRule>
    <cfRule type="cellIs" dxfId="3794" priority="15870" operator="equal">
      <formula>"M1开拓立项"</formula>
    </cfRule>
  </conditionalFormatting>
  <conditionalFormatting sqref="PVF161">
    <cfRule type="cellIs" priority="8749" operator="equal">
      <formula>"M6售后质保"</formula>
    </cfRule>
    <cfRule type="cellIs" priority="10173" operator="equal">
      <formula>"M5安装验收"</formula>
    </cfRule>
    <cfRule type="cellIs" priority="11597" operator="equal">
      <formula>"M4装配调试"</formula>
    </cfRule>
    <cfRule type="cellIs" priority="13021" operator="equal">
      <formula>"M3生产准备"</formula>
    </cfRule>
    <cfRule type="cellIs" dxfId="3793" priority="14445" operator="equal">
      <formula>"M2设计验证"</formula>
    </cfRule>
    <cfRule type="cellIs" dxfId="3792" priority="15869" operator="equal">
      <formula>"M1开拓立项"</formula>
    </cfRule>
  </conditionalFormatting>
  <conditionalFormatting sqref="PWC161">
    <cfRule type="cellIs" priority="8748" operator="equal">
      <formula>"M6售后质保"</formula>
    </cfRule>
    <cfRule type="cellIs" priority="10172" operator="equal">
      <formula>"M5安装验收"</formula>
    </cfRule>
    <cfRule type="cellIs" priority="11596" operator="equal">
      <formula>"M4装配调试"</formula>
    </cfRule>
    <cfRule type="cellIs" priority="13020" operator="equal">
      <formula>"M3生产准备"</formula>
    </cfRule>
    <cfRule type="cellIs" dxfId="3791" priority="14444" operator="equal">
      <formula>"M2设计验证"</formula>
    </cfRule>
    <cfRule type="cellIs" dxfId="3790" priority="15868" operator="equal">
      <formula>"M1开拓立项"</formula>
    </cfRule>
  </conditionalFormatting>
  <conditionalFormatting sqref="PWZ161">
    <cfRule type="cellIs" priority="8747" operator="equal">
      <formula>"M6售后质保"</formula>
    </cfRule>
    <cfRule type="cellIs" priority="10171" operator="equal">
      <formula>"M5安装验收"</formula>
    </cfRule>
    <cfRule type="cellIs" priority="11595" operator="equal">
      <formula>"M4装配调试"</formula>
    </cfRule>
    <cfRule type="cellIs" priority="13019" operator="equal">
      <formula>"M3生产准备"</formula>
    </cfRule>
    <cfRule type="cellIs" dxfId="3789" priority="14443" operator="equal">
      <formula>"M2设计验证"</formula>
    </cfRule>
    <cfRule type="cellIs" dxfId="3788" priority="15867" operator="equal">
      <formula>"M1开拓立项"</formula>
    </cfRule>
  </conditionalFormatting>
  <conditionalFormatting sqref="PXW161">
    <cfRule type="cellIs" priority="8746" operator="equal">
      <formula>"M6售后质保"</formula>
    </cfRule>
    <cfRule type="cellIs" priority="10170" operator="equal">
      <formula>"M5安装验收"</formula>
    </cfRule>
    <cfRule type="cellIs" priority="11594" operator="equal">
      <formula>"M4装配调试"</formula>
    </cfRule>
    <cfRule type="cellIs" priority="13018" operator="equal">
      <formula>"M3生产准备"</formula>
    </cfRule>
    <cfRule type="cellIs" dxfId="3787" priority="14442" operator="equal">
      <formula>"M2设计验证"</formula>
    </cfRule>
    <cfRule type="cellIs" dxfId="3786" priority="15866" operator="equal">
      <formula>"M1开拓立项"</formula>
    </cfRule>
  </conditionalFormatting>
  <conditionalFormatting sqref="PYT161">
    <cfRule type="cellIs" priority="8745" operator="equal">
      <formula>"M6售后质保"</formula>
    </cfRule>
    <cfRule type="cellIs" priority="10169" operator="equal">
      <formula>"M5安装验收"</formula>
    </cfRule>
    <cfRule type="cellIs" priority="11593" operator="equal">
      <formula>"M4装配调试"</formula>
    </cfRule>
    <cfRule type="cellIs" priority="13017" operator="equal">
      <formula>"M3生产准备"</formula>
    </cfRule>
    <cfRule type="cellIs" dxfId="3785" priority="14441" operator="equal">
      <formula>"M2设计验证"</formula>
    </cfRule>
    <cfRule type="cellIs" dxfId="3784" priority="15865" operator="equal">
      <formula>"M1开拓立项"</formula>
    </cfRule>
  </conditionalFormatting>
  <conditionalFormatting sqref="PZQ161">
    <cfRule type="cellIs" priority="8744" operator="equal">
      <formula>"M6售后质保"</formula>
    </cfRule>
    <cfRule type="cellIs" priority="10168" operator="equal">
      <formula>"M5安装验收"</formula>
    </cfRule>
    <cfRule type="cellIs" priority="11592" operator="equal">
      <formula>"M4装配调试"</formula>
    </cfRule>
    <cfRule type="cellIs" priority="13016" operator="equal">
      <formula>"M3生产准备"</formula>
    </cfRule>
    <cfRule type="cellIs" dxfId="3783" priority="14440" operator="equal">
      <formula>"M2设计验证"</formula>
    </cfRule>
    <cfRule type="cellIs" dxfId="3782" priority="15864" operator="equal">
      <formula>"M1开拓立项"</formula>
    </cfRule>
  </conditionalFormatting>
  <conditionalFormatting sqref="QAN161">
    <cfRule type="cellIs" priority="8743" operator="equal">
      <formula>"M6售后质保"</formula>
    </cfRule>
    <cfRule type="cellIs" priority="10167" operator="equal">
      <formula>"M5安装验收"</formula>
    </cfRule>
    <cfRule type="cellIs" priority="11591" operator="equal">
      <formula>"M4装配调试"</formula>
    </cfRule>
    <cfRule type="cellIs" priority="13015" operator="equal">
      <formula>"M3生产准备"</formula>
    </cfRule>
    <cfRule type="cellIs" dxfId="3781" priority="14439" operator="equal">
      <formula>"M2设计验证"</formula>
    </cfRule>
    <cfRule type="cellIs" dxfId="3780" priority="15863" operator="equal">
      <formula>"M1开拓立项"</formula>
    </cfRule>
  </conditionalFormatting>
  <conditionalFormatting sqref="QBK161">
    <cfRule type="cellIs" priority="8742" operator="equal">
      <formula>"M6售后质保"</formula>
    </cfRule>
    <cfRule type="cellIs" priority="10166" operator="equal">
      <formula>"M5安装验收"</formula>
    </cfRule>
    <cfRule type="cellIs" priority="11590" operator="equal">
      <formula>"M4装配调试"</formula>
    </cfRule>
    <cfRule type="cellIs" priority="13014" operator="equal">
      <formula>"M3生产准备"</formula>
    </cfRule>
    <cfRule type="cellIs" dxfId="3779" priority="14438" operator="equal">
      <formula>"M2设计验证"</formula>
    </cfRule>
    <cfRule type="cellIs" dxfId="3778" priority="15862" operator="equal">
      <formula>"M1开拓立项"</formula>
    </cfRule>
  </conditionalFormatting>
  <conditionalFormatting sqref="QCH161">
    <cfRule type="cellIs" priority="8741" operator="equal">
      <formula>"M6售后质保"</formula>
    </cfRule>
    <cfRule type="cellIs" priority="10165" operator="equal">
      <formula>"M5安装验收"</formula>
    </cfRule>
    <cfRule type="cellIs" priority="11589" operator="equal">
      <formula>"M4装配调试"</formula>
    </cfRule>
    <cfRule type="cellIs" priority="13013" operator="equal">
      <formula>"M3生产准备"</formula>
    </cfRule>
    <cfRule type="cellIs" dxfId="3777" priority="14437" operator="equal">
      <formula>"M2设计验证"</formula>
    </cfRule>
    <cfRule type="cellIs" dxfId="3776" priority="15861" operator="equal">
      <formula>"M1开拓立项"</formula>
    </cfRule>
  </conditionalFormatting>
  <conditionalFormatting sqref="QDE161">
    <cfRule type="cellIs" priority="8740" operator="equal">
      <formula>"M6售后质保"</formula>
    </cfRule>
    <cfRule type="cellIs" priority="10164" operator="equal">
      <formula>"M5安装验收"</formula>
    </cfRule>
    <cfRule type="cellIs" priority="11588" operator="equal">
      <formula>"M4装配调试"</formula>
    </cfRule>
    <cfRule type="cellIs" priority="13012" operator="equal">
      <formula>"M3生产准备"</formula>
    </cfRule>
    <cfRule type="cellIs" dxfId="3775" priority="14436" operator="equal">
      <formula>"M2设计验证"</formula>
    </cfRule>
    <cfRule type="cellIs" dxfId="3774" priority="15860" operator="equal">
      <formula>"M1开拓立项"</formula>
    </cfRule>
  </conditionalFormatting>
  <conditionalFormatting sqref="QEB161">
    <cfRule type="cellIs" priority="8739" operator="equal">
      <formula>"M6售后质保"</formula>
    </cfRule>
    <cfRule type="cellIs" priority="10163" operator="equal">
      <formula>"M5安装验收"</formula>
    </cfRule>
    <cfRule type="cellIs" priority="11587" operator="equal">
      <formula>"M4装配调试"</formula>
    </cfRule>
    <cfRule type="cellIs" priority="13011" operator="equal">
      <formula>"M3生产准备"</formula>
    </cfRule>
    <cfRule type="cellIs" dxfId="3773" priority="14435" operator="equal">
      <formula>"M2设计验证"</formula>
    </cfRule>
    <cfRule type="cellIs" dxfId="3772" priority="15859" operator="equal">
      <formula>"M1开拓立项"</formula>
    </cfRule>
  </conditionalFormatting>
  <conditionalFormatting sqref="QEY161">
    <cfRule type="cellIs" priority="8738" operator="equal">
      <formula>"M6售后质保"</formula>
    </cfRule>
    <cfRule type="cellIs" priority="10162" operator="equal">
      <formula>"M5安装验收"</formula>
    </cfRule>
    <cfRule type="cellIs" priority="11586" operator="equal">
      <formula>"M4装配调试"</formula>
    </cfRule>
    <cfRule type="cellIs" priority="13010" operator="equal">
      <formula>"M3生产准备"</formula>
    </cfRule>
    <cfRule type="cellIs" dxfId="3771" priority="14434" operator="equal">
      <formula>"M2设计验证"</formula>
    </cfRule>
    <cfRule type="cellIs" dxfId="3770" priority="15858" operator="equal">
      <formula>"M1开拓立项"</formula>
    </cfRule>
  </conditionalFormatting>
  <conditionalFormatting sqref="QFV161">
    <cfRule type="cellIs" priority="8737" operator="equal">
      <formula>"M6售后质保"</formula>
    </cfRule>
    <cfRule type="cellIs" priority="10161" operator="equal">
      <formula>"M5安装验收"</formula>
    </cfRule>
    <cfRule type="cellIs" priority="11585" operator="equal">
      <formula>"M4装配调试"</formula>
    </cfRule>
    <cfRule type="cellIs" priority="13009" operator="equal">
      <formula>"M3生产准备"</formula>
    </cfRule>
    <cfRule type="cellIs" dxfId="3769" priority="14433" operator="equal">
      <formula>"M2设计验证"</formula>
    </cfRule>
    <cfRule type="cellIs" dxfId="3768" priority="15857" operator="equal">
      <formula>"M1开拓立项"</formula>
    </cfRule>
  </conditionalFormatting>
  <conditionalFormatting sqref="QGS161">
    <cfRule type="cellIs" priority="8736" operator="equal">
      <formula>"M6售后质保"</formula>
    </cfRule>
    <cfRule type="cellIs" priority="10160" operator="equal">
      <formula>"M5安装验收"</formula>
    </cfRule>
    <cfRule type="cellIs" priority="11584" operator="equal">
      <formula>"M4装配调试"</formula>
    </cfRule>
    <cfRule type="cellIs" priority="13008" operator="equal">
      <formula>"M3生产准备"</formula>
    </cfRule>
    <cfRule type="cellIs" dxfId="3767" priority="14432" operator="equal">
      <formula>"M2设计验证"</formula>
    </cfRule>
    <cfRule type="cellIs" dxfId="3766" priority="15856" operator="equal">
      <formula>"M1开拓立项"</formula>
    </cfRule>
  </conditionalFormatting>
  <conditionalFormatting sqref="QHP161">
    <cfRule type="cellIs" priority="8735" operator="equal">
      <formula>"M6售后质保"</formula>
    </cfRule>
    <cfRule type="cellIs" priority="10159" operator="equal">
      <formula>"M5安装验收"</formula>
    </cfRule>
    <cfRule type="cellIs" priority="11583" operator="equal">
      <formula>"M4装配调试"</formula>
    </cfRule>
    <cfRule type="cellIs" priority="13007" operator="equal">
      <formula>"M3生产准备"</formula>
    </cfRule>
    <cfRule type="cellIs" dxfId="3765" priority="14431" operator="equal">
      <formula>"M2设计验证"</formula>
    </cfRule>
    <cfRule type="cellIs" dxfId="3764" priority="15855" operator="equal">
      <formula>"M1开拓立项"</formula>
    </cfRule>
  </conditionalFormatting>
  <conditionalFormatting sqref="QIM161">
    <cfRule type="cellIs" priority="8734" operator="equal">
      <formula>"M6售后质保"</formula>
    </cfRule>
    <cfRule type="cellIs" priority="10158" operator="equal">
      <formula>"M5安装验收"</formula>
    </cfRule>
    <cfRule type="cellIs" priority="11582" operator="equal">
      <formula>"M4装配调试"</formula>
    </cfRule>
    <cfRule type="cellIs" priority="13006" operator="equal">
      <formula>"M3生产准备"</formula>
    </cfRule>
    <cfRule type="cellIs" dxfId="3763" priority="14430" operator="equal">
      <formula>"M2设计验证"</formula>
    </cfRule>
    <cfRule type="cellIs" dxfId="3762" priority="15854" operator="equal">
      <formula>"M1开拓立项"</formula>
    </cfRule>
  </conditionalFormatting>
  <conditionalFormatting sqref="QJJ161">
    <cfRule type="cellIs" priority="8733" operator="equal">
      <formula>"M6售后质保"</formula>
    </cfRule>
    <cfRule type="cellIs" priority="10157" operator="equal">
      <formula>"M5安装验收"</formula>
    </cfRule>
    <cfRule type="cellIs" priority="11581" operator="equal">
      <formula>"M4装配调试"</formula>
    </cfRule>
    <cfRule type="cellIs" priority="13005" operator="equal">
      <formula>"M3生产准备"</formula>
    </cfRule>
    <cfRule type="cellIs" dxfId="3761" priority="14429" operator="equal">
      <formula>"M2设计验证"</formula>
    </cfRule>
    <cfRule type="cellIs" dxfId="3760" priority="15853" operator="equal">
      <formula>"M1开拓立项"</formula>
    </cfRule>
  </conditionalFormatting>
  <conditionalFormatting sqref="QKG161">
    <cfRule type="cellIs" priority="8732" operator="equal">
      <formula>"M6售后质保"</formula>
    </cfRule>
    <cfRule type="cellIs" priority="10156" operator="equal">
      <formula>"M5安装验收"</formula>
    </cfRule>
    <cfRule type="cellIs" priority="11580" operator="equal">
      <formula>"M4装配调试"</formula>
    </cfRule>
    <cfRule type="cellIs" priority="13004" operator="equal">
      <formula>"M3生产准备"</formula>
    </cfRule>
    <cfRule type="cellIs" dxfId="3759" priority="14428" operator="equal">
      <formula>"M2设计验证"</formula>
    </cfRule>
    <cfRule type="cellIs" dxfId="3758" priority="15852" operator="equal">
      <formula>"M1开拓立项"</formula>
    </cfRule>
  </conditionalFormatting>
  <conditionalFormatting sqref="QLD161">
    <cfRule type="cellIs" priority="8731" operator="equal">
      <formula>"M6售后质保"</formula>
    </cfRule>
    <cfRule type="cellIs" priority="10155" operator="equal">
      <formula>"M5安装验收"</formula>
    </cfRule>
    <cfRule type="cellIs" priority="11579" operator="equal">
      <formula>"M4装配调试"</formula>
    </cfRule>
    <cfRule type="cellIs" priority="13003" operator="equal">
      <formula>"M3生产准备"</formula>
    </cfRule>
    <cfRule type="cellIs" dxfId="3757" priority="14427" operator="equal">
      <formula>"M2设计验证"</formula>
    </cfRule>
    <cfRule type="cellIs" dxfId="3756" priority="15851" operator="equal">
      <formula>"M1开拓立项"</formula>
    </cfRule>
  </conditionalFormatting>
  <conditionalFormatting sqref="QMA161">
    <cfRule type="cellIs" priority="8730" operator="equal">
      <formula>"M6售后质保"</formula>
    </cfRule>
    <cfRule type="cellIs" priority="10154" operator="equal">
      <formula>"M5安装验收"</formula>
    </cfRule>
    <cfRule type="cellIs" priority="11578" operator="equal">
      <formula>"M4装配调试"</formula>
    </cfRule>
    <cfRule type="cellIs" priority="13002" operator="equal">
      <formula>"M3生产准备"</formula>
    </cfRule>
    <cfRule type="cellIs" dxfId="3755" priority="14426" operator="equal">
      <formula>"M2设计验证"</formula>
    </cfRule>
    <cfRule type="cellIs" dxfId="3754" priority="15850" operator="equal">
      <formula>"M1开拓立项"</formula>
    </cfRule>
  </conditionalFormatting>
  <conditionalFormatting sqref="QMX161">
    <cfRule type="cellIs" priority="8729" operator="equal">
      <formula>"M6售后质保"</formula>
    </cfRule>
    <cfRule type="cellIs" priority="10153" operator="equal">
      <formula>"M5安装验收"</formula>
    </cfRule>
    <cfRule type="cellIs" priority="11577" operator="equal">
      <formula>"M4装配调试"</formula>
    </cfRule>
    <cfRule type="cellIs" priority="13001" operator="equal">
      <formula>"M3生产准备"</formula>
    </cfRule>
    <cfRule type="cellIs" dxfId="3753" priority="14425" operator="equal">
      <formula>"M2设计验证"</formula>
    </cfRule>
    <cfRule type="cellIs" dxfId="3752" priority="15849" operator="equal">
      <formula>"M1开拓立项"</formula>
    </cfRule>
  </conditionalFormatting>
  <conditionalFormatting sqref="QNU161">
    <cfRule type="cellIs" priority="8728" operator="equal">
      <formula>"M6售后质保"</formula>
    </cfRule>
    <cfRule type="cellIs" priority="10152" operator="equal">
      <formula>"M5安装验收"</formula>
    </cfRule>
    <cfRule type="cellIs" priority="11576" operator="equal">
      <formula>"M4装配调试"</formula>
    </cfRule>
    <cfRule type="cellIs" priority="13000" operator="equal">
      <formula>"M3生产准备"</formula>
    </cfRule>
    <cfRule type="cellIs" dxfId="3751" priority="14424" operator="equal">
      <formula>"M2设计验证"</formula>
    </cfRule>
    <cfRule type="cellIs" dxfId="3750" priority="15848" operator="equal">
      <formula>"M1开拓立项"</formula>
    </cfRule>
  </conditionalFormatting>
  <conditionalFormatting sqref="QOR161">
    <cfRule type="cellIs" priority="8727" operator="equal">
      <formula>"M6售后质保"</formula>
    </cfRule>
    <cfRule type="cellIs" priority="10151" operator="equal">
      <formula>"M5安装验收"</formula>
    </cfRule>
    <cfRule type="cellIs" priority="11575" operator="equal">
      <formula>"M4装配调试"</formula>
    </cfRule>
    <cfRule type="cellIs" priority="12999" operator="equal">
      <formula>"M3生产准备"</formula>
    </cfRule>
    <cfRule type="cellIs" dxfId="3749" priority="14423" operator="equal">
      <formula>"M2设计验证"</formula>
    </cfRule>
    <cfRule type="cellIs" dxfId="3748" priority="15847" operator="equal">
      <formula>"M1开拓立项"</formula>
    </cfRule>
  </conditionalFormatting>
  <conditionalFormatting sqref="QPO161">
    <cfRule type="cellIs" priority="8726" operator="equal">
      <formula>"M6售后质保"</formula>
    </cfRule>
    <cfRule type="cellIs" priority="10150" operator="equal">
      <formula>"M5安装验收"</formula>
    </cfRule>
    <cfRule type="cellIs" priority="11574" operator="equal">
      <formula>"M4装配调试"</formula>
    </cfRule>
    <cfRule type="cellIs" priority="12998" operator="equal">
      <formula>"M3生产准备"</formula>
    </cfRule>
    <cfRule type="cellIs" dxfId="3747" priority="14422" operator="equal">
      <formula>"M2设计验证"</formula>
    </cfRule>
    <cfRule type="cellIs" dxfId="3746" priority="15846" operator="equal">
      <formula>"M1开拓立项"</formula>
    </cfRule>
  </conditionalFormatting>
  <conditionalFormatting sqref="QQL161">
    <cfRule type="cellIs" priority="8725" operator="equal">
      <formula>"M6售后质保"</formula>
    </cfRule>
    <cfRule type="cellIs" priority="10149" operator="equal">
      <formula>"M5安装验收"</formula>
    </cfRule>
    <cfRule type="cellIs" priority="11573" operator="equal">
      <formula>"M4装配调试"</formula>
    </cfRule>
    <cfRule type="cellIs" priority="12997" operator="equal">
      <formula>"M3生产准备"</formula>
    </cfRule>
    <cfRule type="cellIs" dxfId="3745" priority="14421" operator="equal">
      <formula>"M2设计验证"</formula>
    </cfRule>
    <cfRule type="cellIs" dxfId="3744" priority="15845" operator="equal">
      <formula>"M1开拓立项"</formula>
    </cfRule>
  </conditionalFormatting>
  <conditionalFormatting sqref="QRI161">
    <cfRule type="cellIs" priority="8724" operator="equal">
      <formula>"M6售后质保"</formula>
    </cfRule>
    <cfRule type="cellIs" priority="10148" operator="equal">
      <formula>"M5安装验收"</formula>
    </cfRule>
    <cfRule type="cellIs" priority="11572" operator="equal">
      <formula>"M4装配调试"</formula>
    </cfRule>
    <cfRule type="cellIs" priority="12996" operator="equal">
      <formula>"M3生产准备"</formula>
    </cfRule>
    <cfRule type="cellIs" dxfId="3743" priority="14420" operator="equal">
      <formula>"M2设计验证"</formula>
    </cfRule>
    <cfRule type="cellIs" dxfId="3742" priority="15844" operator="equal">
      <formula>"M1开拓立项"</formula>
    </cfRule>
  </conditionalFormatting>
  <conditionalFormatting sqref="QSF161">
    <cfRule type="cellIs" priority="8723" operator="equal">
      <formula>"M6售后质保"</formula>
    </cfRule>
    <cfRule type="cellIs" priority="10147" operator="equal">
      <formula>"M5安装验收"</formula>
    </cfRule>
    <cfRule type="cellIs" priority="11571" operator="equal">
      <formula>"M4装配调试"</formula>
    </cfRule>
    <cfRule type="cellIs" priority="12995" operator="equal">
      <formula>"M3生产准备"</formula>
    </cfRule>
    <cfRule type="cellIs" dxfId="3741" priority="14419" operator="equal">
      <formula>"M2设计验证"</formula>
    </cfRule>
    <cfRule type="cellIs" dxfId="3740" priority="15843" operator="equal">
      <formula>"M1开拓立项"</formula>
    </cfRule>
  </conditionalFormatting>
  <conditionalFormatting sqref="QTC161">
    <cfRule type="cellIs" priority="8722" operator="equal">
      <formula>"M6售后质保"</formula>
    </cfRule>
    <cfRule type="cellIs" priority="10146" operator="equal">
      <formula>"M5安装验收"</formula>
    </cfRule>
    <cfRule type="cellIs" priority="11570" operator="equal">
      <formula>"M4装配调试"</formula>
    </cfRule>
    <cfRule type="cellIs" priority="12994" operator="equal">
      <formula>"M3生产准备"</formula>
    </cfRule>
    <cfRule type="cellIs" dxfId="3739" priority="14418" operator="equal">
      <formula>"M2设计验证"</formula>
    </cfRule>
    <cfRule type="cellIs" dxfId="3738" priority="15842" operator="equal">
      <formula>"M1开拓立项"</formula>
    </cfRule>
  </conditionalFormatting>
  <conditionalFormatting sqref="QTZ161">
    <cfRule type="cellIs" priority="8721" operator="equal">
      <formula>"M6售后质保"</formula>
    </cfRule>
    <cfRule type="cellIs" priority="10145" operator="equal">
      <formula>"M5安装验收"</formula>
    </cfRule>
    <cfRule type="cellIs" priority="11569" operator="equal">
      <formula>"M4装配调试"</formula>
    </cfRule>
    <cfRule type="cellIs" priority="12993" operator="equal">
      <formula>"M3生产准备"</formula>
    </cfRule>
    <cfRule type="cellIs" dxfId="3737" priority="14417" operator="equal">
      <formula>"M2设计验证"</formula>
    </cfRule>
    <cfRule type="cellIs" dxfId="3736" priority="15841" operator="equal">
      <formula>"M1开拓立项"</formula>
    </cfRule>
  </conditionalFormatting>
  <conditionalFormatting sqref="QUW161">
    <cfRule type="cellIs" priority="8720" operator="equal">
      <formula>"M6售后质保"</formula>
    </cfRule>
    <cfRule type="cellIs" priority="10144" operator="equal">
      <formula>"M5安装验收"</formula>
    </cfRule>
    <cfRule type="cellIs" priority="11568" operator="equal">
      <formula>"M4装配调试"</formula>
    </cfRule>
    <cfRule type="cellIs" priority="12992" operator="equal">
      <formula>"M3生产准备"</formula>
    </cfRule>
    <cfRule type="cellIs" dxfId="3735" priority="14416" operator="equal">
      <formula>"M2设计验证"</formula>
    </cfRule>
    <cfRule type="cellIs" dxfId="3734" priority="15840" operator="equal">
      <formula>"M1开拓立项"</formula>
    </cfRule>
  </conditionalFormatting>
  <conditionalFormatting sqref="QVT161">
    <cfRule type="cellIs" priority="8719" operator="equal">
      <formula>"M6售后质保"</formula>
    </cfRule>
    <cfRule type="cellIs" priority="10143" operator="equal">
      <formula>"M5安装验收"</formula>
    </cfRule>
    <cfRule type="cellIs" priority="11567" operator="equal">
      <formula>"M4装配调试"</formula>
    </cfRule>
    <cfRule type="cellIs" priority="12991" operator="equal">
      <formula>"M3生产准备"</formula>
    </cfRule>
    <cfRule type="cellIs" dxfId="3733" priority="14415" operator="equal">
      <formula>"M2设计验证"</formula>
    </cfRule>
    <cfRule type="cellIs" dxfId="3732" priority="15839" operator="equal">
      <formula>"M1开拓立项"</formula>
    </cfRule>
  </conditionalFormatting>
  <conditionalFormatting sqref="QWQ161">
    <cfRule type="cellIs" priority="8718" operator="equal">
      <formula>"M6售后质保"</formula>
    </cfRule>
    <cfRule type="cellIs" priority="10142" operator="equal">
      <formula>"M5安装验收"</formula>
    </cfRule>
    <cfRule type="cellIs" priority="11566" operator="equal">
      <formula>"M4装配调试"</formula>
    </cfRule>
    <cfRule type="cellIs" priority="12990" operator="equal">
      <formula>"M3生产准备"</formula>
    </cfRule>
    <cfRule type="cellIs" dxfId="3731" priority="14414" operator="equal">
      <formula>"M2设计验证"</formula>
    </cfRule>
    <cfRule type="cellIs" dxfId="3730" priority="15838" operator="equal">
      <formula>"M1开拓立项"</formula>
    </cfRule>
  </conditionalFormatting>
  <conditionalFormatting sqref="QXN161">
    <cfRule type="cellIs" priority="8717" operator="equal">
      <formula>"M6售后质保"</formula>
    </cfRule>
    <cfRule type="cellIs" priority="10141" operator="equal">
      <formula>"M5安装验收"</formula>
    </cfRule>
    <cfRule type="cellIs" priority="11565" operator="equal">
      <formula>"M4装配调试"</formula>
    </cfRule>
    <cfRule type="cellIs" priority="12989" operator="equal">
      <formula>"M3生产准备"</formula>
    </cfRule>
    <cfRule type="cellIs" dxfId="3729" priority="14413" operator="equal">
      <formula>"M2设计验证"</formula>
    </cfRule>
    <cfRule type="cellIs" dxfId="3728" priority="15837" operator="equal">
      <formula>"M1开拓立项"</formula>
    </cfRule>
  </conditionalFormatting>
  <conditionalFormatting sqref="QYK161">
    <cfRule type="cellIs" priority="8716" operator="equal">
      <formula>"M6售后质保"</formula>
    </cfRule>
    <cfRule type="cellIs" priority="10140" operator="equal">
      <formula>"M5安装验收"</formula>
    </cfRule>
    <cfRule type="cellIs" priority="11564" operator="equal">
      <formula>"M4装配调试"</formula>
    </cfRule>
    <cfRule type="cellIs" priority="12988" operator="equal">
      <formula>"M3生产准备"</formula>
    </cfRule>
    <cfRule type="cellIs" dxfId="3727" priority="14412" operator="equal">
      <formula>"M2设计验证"</formula>
    </cfRule>
    <cfRule type="cellIs" dxfId="3726" priority="15836" operator="equal">
      <formula>"M1开拓立项"</formula>
    </cfRule>
  </conditionalFormatting>
  <conditionalFormatting sqref="QZH161">
    <cfRule type="cellIs" priority="8715" operator="equal">
      <formula>"M6售后质保"</formula>
    </cfRule>
    <cfRule type="cellIs" priority="10139" operator="equal">
      <formula>"M5安装验收"</formula>
    </cfRule>
    <cfRule type="cellIs" priority="11563" operator="equal">
      <formula>"M4装配调试"</formula>
    </cfRule>
    <cfRule type="cellIs" priority="12987" operator="equal">
      <formula>"M3生产准备"</formula>
    </cfRule>
    <cfRule type="cellIs" dxfId="3725" priority="14411" operator="equal">
      <formula>"M2设计验证"</formula>
    </cfRule>
    <cfRule type="cellIs" dxfId="3724" priority="15835" operator="equal">
      <formula>"M1开拓立项"</formula>
    </cfRule>
  </conditionalFormatting>
  <conditionalFormatting sqref="RAE161">
    <cfRule type="cellIs" priority="8714" operator="equal">
      <formula>"M6售后质保"</formula>
    </cfRule>
    <cfRule type="cellIs" priority="10138" operator="equal">
      <formula>"M5安装验收"</formula>
    </cfRule>
    <cfRule type="cellIs" priority="11562" operator="equal">
      <formula>"M4装配调试"</formula>
    </cfRule>
    <cfRule type="cellIs" priority="12986" operator="equal">
      <formula>"M3生产准备"</formula>
    </cfRule>
    <cfRule type="cellIs" dxfId="3723" priority="14410" operator="equal">
      <formula>"M2设计验证"</formula>
    </cfRule>
    <cfRule type="cellIs" dxfId="3722" priority="15834" operator="equal">
      <formula>"M1开拓立项"</formula>
    </cfRule>
  </conditionalFormatting>
  <conditionalFormatting sqref="RBB161">
    <cfRule type="cellIs" priority="8713" operator="equal">
      <formula>"M6售后质保"</formula>
    </cfRule>
    <cfRule type="cellIs" priority="10137" operator="equal">
      <formula>"M5安装验收"</formula>
    </cfRule>
    <cfRule type="cellIs" priority="11561" operator="equal">
      <formula>"M4装配调试"</formula>
    </cfRule>
    <cfRule type="cellIs" priority="12985" operator="equal">
      <formula>"M3生产准备"</formula>
    </cfRule>
    <cfRule type="cellIs" dxfId="3721" priority="14409" operator="equal">
      <formula>"M2设计验证"</formula>
    </cfRule>
    <cfRule type="cellIs" dxfId="3720" priority="15833" operator="equal">
      <formula>"M1开拓立项"</formula>
    </cfRule>
  </conditionalFormatting>
  <conditionalFormatting sqref="RBY161">
    <cfRule type="cellIs" priority="8712" operator="equal">
      <formula>"M6售后质保"</formula>
    </cfRule>
    <cfRule type="cellIs" priority="10136" operator="equal">
      <formula>"M5安装验收"</formula>
    </cfRule>
    <cfRule type="cellIs" priority="11560" operator="equal">
      <formula>"M4装配调试"</formula>
    </cfRule>
    <cfRule type="cellIs" priority="12984" operator="equal">
      <formula>"M3生产准备"</formula>
    </cfRule>
    <cfRule type="cellIs" dxfId="3719" priority="14408" operator="equal">
      <formula>"M2设计验证"</formula>
    </cfRule>
    <cfRule type="cellIs" dxfId="3718" priority="15832" operator="equal">
      <formula>"M1开拓立项"</formula>
    </cfRule>
  </conditionalFormatting>
  <conditionalFormatting sqref="RCV161">
    <cfRule type="cellIs" priority="8711" operator="equal">
      <formula>"M6售后质保"</formula>
    </cfRule>
    <cfRule type="cellIs" priority="10135" operator="equal">
      <formula>"M5安装验收"</formula>
    </cfRule>
    <cfRule type="cellIs" priority="11559" operator="equal">
      <formula>"M4装配调试"</formula>
    </cfRule>
    <cfRule type="cellIs" priority="12983" operator="equal">
      <formula>"M3生产准备"</formula>
    </cfRule>
    <cfRule type="cellIs" dxfId="3717" priority="14407" operator="equal">
      <formula>"M2设计验证"</formula>
    </cfRule>
    <cfRule type="cellIs" dxfId="3716" priority="15831" operator="equal">
      <formula>"M1开拓立项"</formula>
    </cfRule>
  </conditionalFormatting>
  <conditionalFormatting sqref="RDS161">
    <cfRule type="cellIs" priority="8710" operator="equal">
      <formula>"M6售后质保"</formula>
    </cfRule>
    <cfRule type="cellIs" priority="10134" operator="equal">
      <formula>"M5安装验收"</formula>
    </cfRule>
    <cfRule type="cellIs" priority="11558" operator="equal">
      <formula>"M4装配调试"</formula>
    </cfRule>
    <cfRule type="cellIs" priority="12982" operator="equal">
      <formula>"M3生产准备"</formula>
    </cfRule>
    <cfRule type="cellIs" dxfId="3715" priority="14406" operator="equal">
      <formula>"M2设计验证"</formula>
    </cfRule>
    <cfRule type="cellIs" dxfId="3714" priority="15830" operator="equal">
      <formula>"M1开拓立项"</formula>
    </cfRule>
  </conditionalFormatting>
  <conditionalFormatting sqref="REP161">
    <cfRule type="cellIs" priority="8709" operator="equal">
      <formula>"M6售后质保"</formula>
    </cfRule>
    <cfRule type="cellIs" priority="10133" operator="equal">
      <formula>"M5安装验收"</formula>
    </cfRule>
    <cfRule type="cellIs" priority="11557" operator="equal">
      <formula>"M4装配调试"</formula>
    </cfRule>
    <cfRule type="cellIs" priority="12981" operator="equal">
      <formula>"M3生产准备"</formula>
    </cfRule>
    <cfRule type="cellIs" dxfId="3713" priority="14405" operator="equal">
      <formula>"M2设计验证"</formula>
    </cfRule>
    <cfRule type="cellIs" dxfId="3712" priority="15829" operator="equal">
      <formula>"M1开拓立项"</formula>
    </cfRule>
  </conditionalFormatting>
  <conditionalFormatting sqref="RFM161">
    <cfRule type="cellIs" priority="8708" operator="equal">
      <formula>"M6售后质保"</formula>
    </cfRule>
    <cfRule type="cellIs" priority="10132" operator="equal">
      <formula>"M5安装验收"</formula>
    </cfRule>
    <cfRule type="cellIs" priority="11556" operator="equal">
      <formula>"M4装配调试"</formula>
    </cfRule>
    <cfRule type="cellIs" priority="12980" operator="equal">
      <formula>"M3生产准备"</formula>
    </cfRule>
    <cfRule type="cellIs" dxfId="3711" priority="14404" operator="equal">
      <formula>"M2设计验证"</formula>
    </cfRule>
    <cfRule type="cellIs" dxfId="3710" priority="15828" operator="equal">
      <formula>"M1开拓立项"</formula>
    </cfRule>
  </conditionalFormatting>
  <conditionalFormatting sqref="RGJ161">
    <cfRule type="cellIs" priority="8707" operator="equal">
      <formula>"M6售后质保"</formula>
    </cfRule>
    <cfRule type="cellIs" priority="10131" operator="equal">
      <formula>"M5安装验收"</formula>
    </cfRule>
    <cfRule type="cellIs" priority="11555" operator="equal">
      <formula>"M4装配调试"</formula>
    </cfRule>
    <cfRule type="cellIs" priority="12979" operator="equal">
      <formula>"M3生产准备"</formula>
    </cfRule>
    <cfRule type="cellIs" dxfId="3709" priority="14403" operator="equal">
      <formula>"M2设计验证"</formula>
    </cfRule>
    <cfRule type="cellIs" dxfId="3708" priority="15827" operator="equal">
      <formula>"M1开拓立项"</formula>
    </cfRule>
  </conditionalFormatting>
  <conditionalFormatting sqref="RHG161">
    <cfRule type="cellIs" priority="8706" operator="equal">
      <formula>"M6售后质保"</formula>
    </cfRule>
    <cfRule type="cellIs" priority="10130" operator="equal">
      <formula>"M5安装验收"</formula>
    </cfRule>
    <cfRule type="cellIs" priority="11554" operator="equal">
      <formula>"M4装配调试"</formula>
    </cfRule>
    <cfRule type="cellIs" priority="12978" operator="equal">
      <formula>"M3生产准备"</formula>
    </cfRule>
    <cfRule type="cellIs" dxfId="3707" priority="14402" operator="equal">
      <formula>"M2设计验证"</formula>
    </cfRule>
    <cfRule type="cellIs" dxfId="3706" priority="15826" operator="equal">
      <formula>"M1开拓立项"</formula>
    </cfRule>
  </conditionalFormatting>
  <conditionalFormatting sqref="RID161">
    <cfRule type="cellIs" priority="8705" operator="equal">
      <formula>"M6售后质保"</formula>
    </cfRule>
    <cfRule type="cellIs" priority="10129" operator="equal">
      <formula>"M5安装验收"</formula>
    </cfRule>
    <cfRule type="cellIs" priority="11553" operator="equal">
      <formula>"M4装配调试"</formula>
    </cfRule>
    <cfRule type="cellIs" priority="12977" operator="equal">
      <formula>"M3生产准备"</formula>
    </cfRule>
    <cfRule type="cellIs" dxfId="3705" priority="14401" operator="equal">
      <formula>"M2设计验证"</formula>
    </cfRule>
    <cfRule type="cellIs" dxfId="3704" priority="15825" operator="equal">
      <formula>"M1开拓立项"</formula>
    </cfRule>
  </conditionalFormatting>
  <conditionalFormatting sqref="RJA161">
    <cfRule type="cellIs" priority="8704" operator="equal">
      <formula>"M6售后质保"</formula>
    </cfRule>
    <cfRule type="cellIs" priority="10128" operator="equal">
      <formula>"M5安装验收"</formula>
    </cfRule>
    <cfRule type="cellIs" priority="11552" operator="equal">
      <formula>"M4装配调试"</formula>
    </cfRule>
    <cfRule type="cellIs" priority="12976" operator="equal">
      <formula>"M3生产准备"</formula>
    </cfRule>
    <cfRule type="cellIs" dxfId="3703" priority="14400" operator="equal">
      <formula>"M2设计验证"</formula>
    </cfRule>
    <cfRule type="cellIs" dxfId="3702" priority="15824" operator="equal">
      <formula>"M1开拓立项"</formula>
    </cfRule>
  </conditionalFormatting>
  <conditionalFormatting sqref="RJX161">
    <cfRule type="cellIs" priority="8703" operator="equal">
      <formula>"M6售后质保"</formula>
    </cfRule>
    <cfRule type="cellIs" priority="10127" operator="equal">
      <formula>"M5安装验收"</formula>
    </cfRule>
    <cfRule type="cellIs" priority="11551" operator="equal">
      <formula>"M4装配调试"</formula>
    </cfRule>
    <cfRule type="cellIs" priority="12975" operator="equal">
      <formula>"M3生产准备"</formula>
    </cfRule>
    <cfRule type="cellIs" dxfId="3701" priority="14399" operator="equal">
      <formula>"M2设计验证"</formula>
    </cfRule>
    <cfRule type="cellIs" dxfId="3700" priority="15823" operator="equal">
      <formula>"M1开拓立项"</formula>
    </cfRule>
  </conditionalFormatting>
  <conditionalFormatting sqref="RKU161">
    <cfRule type="cellIs" priority="8702" operator="equal">
      <formula>"M6售后质保"</formula>
    </cfRule>
    <cfRule type="cellIs" priority="10126" operator="equal">
      <formula>"M5安装验收"</formula>
    </cfRule>
    <cfRule type="cellIs" priority="11550" operator="equal">
      <formula>"M4装配调试"</formula>
    </cfRule>
    <cfRule type="cellIs" priority="12974" operator="equal">
      <formula>"M3生产准备"</formula>
    </cfRule>
    <cfRule type="cellIs" dxfId="3699" priority="14398" operator="equal">
      <formula>"M2设计验证"</formula>
    </cfRule>
    <cfRule type="cellIs" dxfId="3698" priority="15822" operator="equal">
      <formula>"M1开拓立项"</formula>
    </cfRule>
  </conditionalFormatting>
  <conditionalFormatting sqref="RLR161">
    <cfRule type="cellIs" priority="8701" operator="equal">
      <formula>"M6售后质保"</formula>
    </cfRule>
    <cfRule type="cellIs" priority="10125" operator="equal">
      <formula>"M5安装验收"</formula>
    </cfRule>
    <cfRule type="cellIs" priority="11549" operator="equal">
      <formula>"M4装配调试"</formula>
    </cfRule>
    <cfRule type="cellIs" priority="12973" operator="equal">
      <formula>"M3生产准备"</formula>
    </cfRule>
    <cfRule type="cellIs" dxfId="3697" priority="14397" operator="equal">
      <formula>"M2设计验证"</formula>
    </cfRule>
    <cfRule type="cellIs" dxfId="3696" priority="15821" operator="equal">
      <formula>"M1开拓立项"</formula>
    </cfRule>
  </conditionalFormatting>
  <conditionalFormatting sqref="RMO161">
    <cfRule type="cellIs" priority="8700" operator="equal">
      <formula>"M6售后质保"</formula>
    </cfRule>
    <cfRule type="cellIs" priority="10124" operator="equal">
      <formula>"M5安装验收"</formula>
    </cfRule>
    <cfRule type="cellIs" priority="11548" operator="equal">
      <formula>"M4装配调试"</formula>
    </cfRule>
    <cfRule type="cellIs" priority="12972" operator="equal">
      <formula>"M3生产准备"</formula>
    </cfRule>
    <cfRule type="cellIs" dxfId="3695" priority="14396" operator="equal">
      <formula>"M2设计验证"</formula>
    </cfRule>
    <cfRule type="cellIs" dxfId="3694" priority="15820" operator="equal">
      <formula>"M1开拓立项"</formula>
    </cfRule>
  </conditionalFormatting>
  <conditionalFormatting sqref="RNL161">
    <cfRule type="cellIs" priority="8699" operator="equal">
      <formula>"M6售后质保"</formula>
    </cfRule>
    <cfRule type="cellIs" priority="10123" operator="equal">
      <formula>"M5安装验收"</formula>
    </cfRule>
    <cfRule type="cellIs" priority="11547" operator="equal">
      <formula>"M4装配调试"</formula>
    </cfRule>
    <cfRule type="cellIs" priority="12971" operator="equal">
      <formula>"M3生产准备"</formula>
    </cfRule>
    <cfRule type="cellIs" dxfId="3693" priority="14395" operator="equal">
      <formula>"M2设计验证"</formula>
    </cfRule>
    <cfRule type="cellIs" dxfId="3692" priority="15819" operator="equal">
      <formula>"M1开拓立项"</formula>
    </cfRule>
  </conditionalFormatting>
  <conditionalFormatting sqref="ROI161">
    <cfRule type="cellIs" priority="8698" operator="equal">
      <formula>"M6售后质保"</formula>
    </cfRule>
    <cfRule type="cellIs" priority="10122" operator="equal">
      <formula>"M5安装验收"</formula>
    </cfRule>
    <cfRule type="cellIs" priority="11546" operator="equal">
      <formula>"M4装配调试"</formula>
    </cfRule>
    <cfRule type="cellIs" priority="12970" operator="equal">
      <formula>"M3生产准备"</formula>
    </cfRule>
    <cfRule type="cellIs" dxfId="3691" priority="14394" operator="equal">
      <formula>"M2设计验证"</formula>
    </cfRule>
    <cfRule type="cellIs" dxfId="3690" priority="15818" operator="equal">
      <formula>"M1开拓立项"</formula>
    </cfRule>
  </conditionalFormatting>
  <conditionalFormatting sqref="RPF161">
    <cfRule type="cellIs" priority="8697" operator="equal">
      <formula>"M6售后质保"</formula>
    </cfRule>
    <cfRule type="cellIs" priority="10121" operator="equal">
      <formula>"M5安装验收"</formula>
    </cfRule>
    <cfRule type="cellIs" priority="11545" operator="equal">
      <formula>"M4装配调试"</formula>
    </cfRule>
    <cfRule type="cellIs" priority="12969" operator="equal">
      <formula>"M3生产准备"</formula>
    </cfRule>
    <cfRule type="cellIs" dxfId="3689" priority="14393" operator="equal">
      <formula>"M2设计验证"</formula>
    </cfRule>
    <cfRule type="cellIs" dxfId="3688" priority="15817" operator="equal">
      <formula>"M1开拓立项"</formula>
    </cfRule>
  </conditionalFormatting>
  <conditionalFormatting sqref="RQC161">
    <cfRule type="cellIs" priority="8696" operator="equal">
      <formula>"M6售后质保"</formula>
    </cfRule>
    <cfRule type="cellIs" priority="10120" operator="equal">
      <formula>"M5安装验收"</formula>
    </cfRule>
    <cfRule type="cellIs" priority="11544" operator="equal">
      <formula>"M4装配调试"</formula>
    </cfRule>
    <cfRule type="cellIs" priority="12968" operator="equal">
      <formula>"M3生产准备"</formula>
    </cfRule>
    <cfRule type="cellIs" dxfId="3687" priority="14392" operator="equal">
      <formula>"M2设计验证"</formula>
    </cfRule>
    <cfRule type="cellIs" dxfId="3686" priority="15816" operator="equal">
      <formula>"M1开拓立项"</formula>
    </cfRule>
  </conditionalFormatting>
  <conditionalFormatting sqref="RQZ161">
    <cfRule type="cellIs" priority="8695" operator="equal">
      <formula>"M6售后质保"</formula>
    </cfRule>
    <cfRule type="cellIs" priority="10119" operator="equal">
      <formula>"M5安装验收"</formula>
    </cfRule>
    <cfRule type="cellIs" priority="11543" operator="equal">
      <formula>"M4装配调试"</formula>
    </cfRule>
    <cfRule type="cellIs" priority="12967" operator="equal">
      <formula>"M3生产准备"</formula>
    </cfRule>
    <cfRule type="cellIs" dxfId="3685" priority="14391" operator="equal">
      <formula>"M2设计验证"</formula>
    </cfRule>
    <cfRule type="cellIs" dxfId="3684" priority="15815" operator="equal">
      <formula>"M1开拓立项"</formula>
    </cfRule>
  </conditionalFormatting>
  <conditionalFormatting sqref="RRW161">
    <cfRule type="cellIs" priority="8694" operator="equal">
      <formula>"M6售后质保"</formula>
    </cfRule>
    <cfRule type="cellIs" priority="10118" operator="equal">
      <formula>"M5安装验收"</formula>
    </cfRule>
    <cfRule type="cellIs" priority="11542" operator="equal">
      <formula>"M4装配调试"</formula>
    </cfRule>
    <cfRule type="cellIs" priority="12966" operator="equal">
      <formula>"M3生产准备"</formula>
    </cfRule>
    <cfRule type="cellIs" dxfId="3683" priority="14390" operator="equal">
      <formula>"M2设计验证"</formula>
    </cfRule>
    <cfRule type="cellIs" dxfId="3682" priority="15814" operator="equal">
      <formula>"M1开拓立项"</formula>
    </cfRule>
  </conditionalFormatting>
  <conditionalFormatting sqref="RST161">
    <cfRule type="cellIs" priority="8693" operator="equal">
      <formula>"M6售后质保"</formula>
    </cfRule>
    <cfRule type="cellIs" priority="10117" operator="equal">
      <formula>"M5安装验收"</formula>
    </cfRule>
    <cfRule type="cellIs" priority="11541" operator="equal">
      <formula>"M4装配调试"</formula>
    </cfRule>
    <cfRule type="cellIs" priority="12965" operator="equal">
      <formula>"M3生产准备"</formula>
    </cfRule>
    <cfRule type="cellIs" dxfId="3681" priority="14389" operator="equal">
      <formula>"M2设计验证"</formula>
    </cfRule>
    <cfRule type="cellIs" dxfId="3680" priority="15813" operator="equal">
      <formula>"M1开拓立项"</formula>
    </cfRule>
  </conditionalFormatting>
  <conditionalFormatting sqref="RTQ161">
    <cfRule type="cellIs" priority="8692" operator="equal">
      <formula>"M6售后质保"</formula>
    </cfRule>
    <cfRule type="cellIs" priority="10116" operator="equal">
      <formula>"M5安装验收"</formula>
    </cfRule>
    <cfRule type="cellIs" priority="11540" operator="equal">
      <formula>"M4装配调试"</formula>
    </cfRule>
    <cfRule type="cellIs" priority="12964" operator="equal">
      <formula>"M3生产准备"</formula>
    </cfRule>
    <cfRule type="cellIs" dxfId="3679" priority="14388" operator="equal">
      <formula>"M2设计验证"</formula>
    </cfRule>
    <cfRule type="cellIs" dxfId="3678" priority="15812" operator="equal">
      <formula>"M1开拓立项"</formula>
    </cfRule>
  </conditionalFormatting>
  <conditionalFormatting sqref="RUN161">
    <cfRule type="cellIs" priority="8691" operator="equal">
      <formula>"M6售后质保"</formula>
    </cfRule>
    <cfRule type="cellIs" priority="10115" operator="equal">
      <formula>"M5安装验收"</formula>
    </cfRule>
    <cfRule type="cellIs" priority="11539" operator="equal">
      <formula>"M4装配调试"</formula>
    </cfRule>
    <cfRule type="cellIs" priority="12963" operator="equal">
      <formula>"M3生产准备"</formula>
    </cfRule>
    <cfRule type="cellIs" dxfId="3677" priority="14387" operator="equal">
      <formula>"M2设计验证"</formula>
    </cfRule>
    <cfRule type="cellIs" dxfId="3676" priority="15811" operator="equal">
      <formula>"M1开拓立项"</formula>
    </cfRule>
  </conditionalFormatting>
  <conditionalFormatting sqref="RVK161">
    <cfRule type="cellIs" priority="8690" operator="equal">
      <formula>"M6售后质保"</formula>
    </cfRule>
    <cfRule type="cellIs" priority="10114" operator="equal">
      <formula>"M5安装验收"</formula>
    </cfRule>
    <cfRule type="cellIs" priority="11538" operator="equal">
      <formula>"M4装配调试"</formula>
    </cfRule>
    <cfRule type="cellIs" priority="12962" operator="equal">
      <formula>"M3生产准备"</formula>
    </cfRule>
    <cfRule type="cellIs" dxfId="3675" priority="14386" operator="equal">
      <formula>"M2设计验证"</formula>
    </cfRule>
    <cfRule type="cellIs" dxfId="3674" priority="15810" operator="equal">
      <formula>"M1开拓立项"</formula>
    </cfRule>
  </conditionalFormatting>
  <conditionalFormatting sqref="RWH161">
    <cfRule type="cellIs" priority="8689" operator="equal">
      <formula>"M6售后质保"</formula>
    </cfRule>
    <cfRule type="cellIs" priority="10113" operator="equal">
      <formula>"M5安装验收"</formula>
    </cfRule>
    <cfRule type="cellIs" priority="11537" operator="equal">
      <formula>"M4装配调试"</formula>
    </cfRule>
    <cfRule type="cellIs" priority="12961" operator="equal">
      <formula>"M3生产准备"</formula>
    </cfRule>
    <cfRule type="cellIs" dxfId="3673" priority="14385" operator="equal">
      <formula>"M2设计验证"</formula>
    </cfRule>
    <cfRule type="cellIs" dxfId="3672" priority="15809" operator="equal">
      <formula>"M1开拓立项"</formula>
    </cfRule>
  </conditionalFormatting>
  <conditionalFormatting sqref="RXE161">
    <cfRule type="cellIs" priority="8688" operator="equal">
      <formula>"M6售后质保"</formula>
    </cfRule>
    <cfRule type="cellIs" priority="10112" operator="equal">
      <formula>"M5安装验收"</formula>
    </cfRule>
    <cfRule type="cellIs" priority="11536" operator="equal">
      <formula>"M4装配调试"</formula>
    </cfRule>
    <cfRule type="cellIs" priority="12960" operator="equal">
      <formula>"M3生产准备"</formula>
    </cfRule>
    <cfRule type="cellIs" dxfId="3671" priority="14384" operator="equal">
      <formula>"M2设计验证"</formula>
    </cfRule>
    <cfRule type="cellIs" dxfId="3670" priority="15808" operator="equal">
      <formula>"M1开拓立项"</formula>
    </cfRule>
  </conditionalFormatting>
  <conditionalFormatting sqref="RYB161">
    <cfRule type="cellIs" priority="8687" operator="equal">
      <formula>"M6售后质保"</formula>
    </cfRule>
    <cfRule type="cellIs" priority="10111" operator="equal">
      <formula>"M5安装验收"</formula>
    </cfRule>
    <cfRule type="cellIs" priority="11535" operator="equal">
      <formula>"M4装配调试"</formula>
    </cfRule>
    <cfRule type="cellIs" priority="12959" operator="equal">
      <formula>"M3生产准备"</formula>
    </cfRule>
    <cfRule type="cellIs" dxfId="3669" priority="14383" operator="equal">
      <formula>"M2设计验证"</formula>
    </cfRule>
    <cfRule type="cellIs" dxfId="3668" priority="15807" operator="equal">
      <formula>"M1开拓立项"</formula>
    </cfRule>
  </conditionalFormatting>
  <conditionalFormatting sqref="RYY161">
    <cfRule type="cellIs" priority="8686" operator="equal">
      <formula>"M6售后质保"</formula>
    </cfRule>
    <cfRule type="cellIs" priority="10110" operator="equal">
      <formula>"M5安装验收"</formula>
    </cfRule>
    <cfRule type="cellIs" priority="11534" operator="equal">
      <formula>"M4装配调试"</formula>
    </cfRule>
    <cfRule type="cellIs" priority="12958" operator="equal">
      <formula>"M3生产准备"</formula>
    </cfRule>
    <cfRule type="cellIs" dxfId="3667" priority="14382" operator="equal">
      <formula>"M2设计验证"</formula>
    </cfRule>
    <cfRule type="cellIs" dxfId="3666" priority="15806" operator="equal">
      <formula>"M1开拓立项"</formula>
    </cfRule>
  </conditionalFormatting>
  <conditionalFormatting sqref="RZV161">
    <cfRule type="cellIs" priority="8685" operator="equal">
      <formula>"M6售后质保"</formula>
    </cfRule>
    <cfRule type="cellIs" priority="10109" operator="equal">
      <formula>"M5安装验收"</formula>
    </cfRule>
    <cfRule type="cellIs" priority="11533" operator="equal">
      <formula>"M4装配调试"</formula>
    </cfRule>
    <cfRule type="cellIs" priority="12957" operator="equal">
      <formula>"M3生产准备"</formula>
    </cfRule>
    <cfRule type="cellIs" dxfId="3665" priority="14381" operator="equal">
      <formula>"M2设计验证"</formula>
    </cfRule>
    <cfRule type="cellIs" dxfId="3664" priority="15805" operator="equal">
      <formula>"M1开拓立项"</formula>
    </cfRule>
  </conditionalFormatting>
  <conditionalFormatting sqref="SAS161">
    <cfRule type="cellIs" priority="8684" operator="equal">
      <formula>"M6售后质保"</formula>
    </cfRule>
    <cfRule type="cellIs" priority="10108" operator="equal">
      <formula>"M5安装验收"</formula>
    </cfRule>
    <cfRule type="cellIs" priority="11532" operator="equal">
      <formula>"M4装配调试"</formula>
    </cfRule>
    <cfRule type="cellIs" priority="12956" operator="equal">
      <formula>"M3生产准备"</formula>
    </cfRule>
    <cfRule type="cellIs" dxfId="3663" priority="14380" operator="equal">
      <formula>"M2设计验证"</formula>
    </cfRule>
    <cfRule type="cellIs" dxfId="3662" priority="15804" operator="equal">
      <formula>"M1开拓立项"</formula>
    </cfRule>
  </conditionalFormatting>
  <conditionalFormatting sqref="SBP161">
    <cfRule type="cellIs" priority="8683" operator="equal">
      <formula>"M6售后质保"</formula>
    </cfRule>
    <cfRule type="cellIs" priority="10107" operator="equal">
      <formula>"M5安装验收"</formula>
    </cfRule>
    <cfRule type="cellIs" priority="11531" operator="equal">
      <formula>"M4装配调试"</formula>
    </cfRule>
    <cfRule type="cellIs" priority="12955" operator="equal">
      <formula>"M3生产准备"</formula>
    </cfRule>
    <cfRule type="cellIs" dxfId="3661" priority="14379" operator="equal">
      <formula>"M2设计验证"</formula>
    </cfRule>
    <cfRule type="cellIs" dxfId="3660" priority="15803" operator="equal">
      <formula>"M1开拓立项"</formula>
    </cfRule>
  </conditionalFormatting>
  <conditionalFormatting sqref="SCM161">
    <cfRule type="cellIs" priority="8682" operator="equal">
      <formula>"M6售后质保"</formula>
    </cfRule>
    <cfRule type="cellIs" priority="10106" operator="equal">
      <formula>"M5安装验收"</formula>
    </cfRule>
    <cfRule type="cellIs" priority="11530" operator="equal">
      <formula>"M4装配调试"</formula>
    </cfRule>
    <cfRule type="cellIs" priority="12954" operator="equal">
      <formula>"M3生产准备"</formula>
    </cfRule>
    <cfRule type="cellIs" dxfId="3659" priority="14378" operator="equal">
      <formula>"M2设计验证"</formula>
    </cfRule>
    <cfRule type="cellIs" dxfId="3658" priority="15802" operator="equal">
      <formula>"M1开拓立项"</formula>
    </cfRule>
  </conditionalFormatting>
  <conditionalFormatting sqref="SDJ161">
    <cfRule type="cellIs" priority="8681" operator="equal">
      <formula>"M6售后质保"</formula>
    </cfRule>
    <cfRule type="cellIs" priority="10105" operator="equal">
      <formula>"M5安装验收"</formula>
    </cfRule>
    <cfRule type="cellIs" priority="11529" operator="equal">
      <formula>"M4装配调试"</formula>
    </cfRule>
    <cfRule type="cellIs" priority="12953" operator="equal">
      <formula>"M3生产准备"</formula>
    </cfRule>
    <cfRule type="cellIs" dxfId="3657" priority="14377" operator="equal">
      <formula>"M2设计验证"</formula>
    </cfRule>
    <cfRule type="cellIs" dxfId="3656" priority="15801" operator="equal">
      <formula>"M1开拓立项"</formula>
    </cfRule>
  </conditionalFormatting>
  <conditionalFormatting sqref="SEG161">
    <cfRule type="cellIs" priority="8680" operator="equal">
      <formula>"M6售后质保"</formula>
    </cfRule>
    <cfRule type="cellIs" priority="10104" operator="equal">
      <formula>"M5安装验收"</formula>
    </cfRule>
    <cfRule type="cellIs" priority="11528" operator="equal">
      <formula>"M4装配调试"</formula>
    </cfRule>
    <cfRule type="cellIs" priority="12952" operator="equal">
      <formula>"M3生产准备"</formula>
    </cfRule>
    <cfRule type="cellIs" dxfId="3655" priority="14376" operator="equal">
      <formula>"M2设计验证"</formula>
    </cfRule>
    <cfRule type="cellIs" dxfId="3654" priority="15800" operator="equal">
      <formula>"M1开拓立项"</formula>
    </cfRule>
  </conditionalFormatting>
  <conditionalFormatting sqref="SFD161">
    <cfRule type="cellIs" priority="8679" operator="equal">
      <formula>"M6售后质保"</formula>
    </cfRule>
    <cfRule type="cellIs" priority="10103" operator="equal">
      <formula>"M5安装验收"</formula>
    </cfRule>
    <cfRule type="cellIs" priority="11527" operator="equal">
      <formula>"M4装配调试"</formula>
    </cfRule>
    <cfRule type="cellIs" priority="12951" operator="equal">
      <formula>"M3生产准备"</formula>
    </cfRule>
    <cfRule type="cellIs" dxfId="3653" priority="14375" operator="equal">
      <formula>"M2设计验证"</formula>
    </cfRule>
    <cfRule type="cellIs" dxfId="3652" priority="15799" operator="equal">
      <formula>"M1开拓立项"</formula>
    </cfRule>
  </conditionalFormatting>
  <conditionalFormatting sqref="SGA161">
    <cfRule type="cellIs" priority="8678" operator="equal">
      <formula>"M6售后质保"</formula>
    </cfRule>
    <cfRule type="cellIs" priority="10102" operator="equal">
      <formula>"M5安装验收"</formula>
    </cfRule>
    <cfRule type="cellIs" priority="11526" operator="equal">
      <formula>"M4装配调试"</formula>
    </cfRule>
    <cfRule type="cellIs" priority="12950" operator="equal">
      <formula>"M3生产准备"</formula>
    </cfRule>
    <cfRule type="cellIs" dxfId="3651" priority="14374" operator="equal">
      <formula>"M2设计验证"</formula>
    </cfRule>
    <cfRule type="cellIs" dxfId="3650" priority="15798" operator="equal">
      <formula>"M1开拓立项"</formula>
    </cfRule>
  </conditionalFormatting>
  <conditionalFormatting sqref="SGX161">
    <cfRule type="cellIs" priority="8677" operator="equal">
      <formula>"M6售后质保"</formula>
    </cfRule>
    <cfRule type="cellIs" priority="10101" operator="equal">
      <formula>"M5安装验收"</formula>
    </cfRule>
    <cfRule type="cellIs" priority="11525" operator="equal">
      <formula>"M4装配调试"</formula>
    </cfRule>
    <cfRule type="cellIs" priority="12949" operator="equal">
      <formula>"M3生产准备"</formula>
    </cfRule>
    <cfRule type="cellIs" dxfId="3649" priority="14373" operator="equal">
      <formula>"M2设计验证"</formula>
    </cfRule>
    <cfRule type="cellIs" dxfId="3648" priority="15797" operator="equal">
      <formula>"M1开拓立项"</formula>
    </cfRule>
  </conditionalFormatting>
  <conditionalFormatting sqref="SHU161">
    <cfRule type="cellIs" priority="8676" operator="equal">
      <formula>"M6售后质保"</formula>
    </cfRule>
    <cfRule type="cellIs" priority="10100" operator="equal">
      <formula>"M5安装验收"</formula>
    </cfRule>
    <cfRule type="cellIs" priority="11524" operator="equal">
      <formula>"M4装配调试"</formula>
    </cfRule>
    <cfRule type="cellIs" priority="12948" operator="equal">
      <formula>"M3生产准备"</formula>
    </cfRule>
    <cfRule type="cellIs" dxfId="3647" priority="14372" operator="equal">
      <formula>"M2设计验证"</formula>
    </cfRule>
    <cfRule type="cellIs" dxfId="3646" priority="15796" operator="equal">
      <formula>"M1开拓立项"</formula>
    </cfRule>
  </conditionalFormatting>
  <conditionalFormatting sqref="SIR161">
    <cfRule type="cellIs" priority="8675" operator="equal">
      <formula>"M6售后质保"</formula>
    </cfRule>
    <cfRule type="cellIs" priority="10099" operator="equal">
      <formula>"M5安装验收"</formula>
    </cfRule>
    <cfRule type="cellIs" priority="11523" operator="equal">
      <formula>"M4装配调试"</formula>
    </cfRule>
    <cfRule type="cellIs" priority="12947" operator="equal">
      <formula>"M3生产准备"</formula>
    </cfRule>
    <cfRule type="cellIs" dxfId="3645" priority="14371" operator="equal">
      <formula>"M2设计验证"</formula>
    </cfRule>
    <cfRule type="cellIs" dxfId="3644" priority="15795" operator="equal">
      <formula>"M1开拓立项"</formula>
    </cfRule>
  </conditionalFormatting>
  <conditionalFormatting sqref="SJO161">
    <cfRule type="cellIs" priority="8674" operator="equal">
      <formula>"M6售后质保"</formula>
    </cfRule>
    <cfRule type="cellIs" priority="10098" operator="equal">
      <formula>"M5安装验收"</formula>
    </cfRule>
    <cfRule type="cellIs" priority="11522" operator="equal">
      <formula>"M4装配调试"</formula>
    </cfRule>
    <cfRule type="cellIs" priority="12946" operator="equal">
      <formula>"M3生产准备"</formula>
    </cfRule>
    <cfRule type="cellIs" dxfId="3643" priority="14370" operator="equal">
      <formula>"M2设计验证"</formula>
    </cfRule>
    <cfRule type="cellIs" dxfId="3642" priority="15794" operator="equal">
      <formula>"M1开拓立项"</formula>
    </cfRule>
  </conditionalFormatting>
  <conditionalFormatting sqref="SKL161">
    <cfRule type="cellIs" priority="8673" operator="equal">
      <formula>"M6售后质保"</formula>
    </cfRule>
    <cfRule type="cellIs" priority="10097" operator="equal">
      <formula>"M5安装验收"</formula>
    </cfRule>
    <cfRule type="cellIs" priority="11521" operator="equal">
      <formula>"M4装配调试"</formula>
    </cfRule>
    <cfRule type="cellIs" priority="12945" operator="equal">
      <formula>"M3生产准备"</formula>
    </cfRule>
    <cfRule type="cellIs" dxfId="3641" priority="14369" operator="equal">
      <formula>"M2设计验证"</formula>
    </cfRule>
    <cfRule type="cellIs" dxfId="3640" priority="15793" operator="equal">
      <formula>"M1开拓立项"</formula>
    </cfRule>
  </conditionalFormatting>
  <conditionalFormatting sqref="SLI161">
    <cfRule type="cellIs" priority="8672" operator="equal">
      <formula>"M6售后质保"</formula>
    </cfRule>
    <cfRule type="cellIs" priority="10096" operator="equal">
      <formula>"M5安装验收"</formula>
    </cfRule>
    <cfRule type="cellIs" priority="11520" operator="equal">
      <formula>"M4装配调试"</formula>
    </cfRule>
    <cfRule type="cellIs" priority="12944" operator="equal">
      <formula>"M3生产准备"</formula>
    </cfRule>
    <cfRule type="cellIs" dxfId="3639" priority="14368" operator="equal">
      <formula>"M2设计验证"</formula>
    </cfRule>
    <cfRule type="cellIs" dxfId="3638" priority="15792" operator="equal">
      <formula>"M1开拓立项"</formula>
    </cfRule>
  </conditionalFormatting>
  <conditionalFormatting sqref="SMF161">
    <cfRule type="cellIs" priority="8671" operator="equal">
      <formula>"M6售后质保"</formula>
    </cfRule>
    <cfRule type="cellIs" priority="10095" operator="equal">
      <formula>"M5安装验收"</formula>
    </cfRule>
    <cfRule type="cellIs" priority="11519" operator="equal">
      <formula>"M4装配调试"</formula>
    </cfRule>
    <cfRule type="cellIs" priority="12943" operator="equal">
      <formula>"M3生产准备"</formula>
    </cfRule>
    <cfRule type="cellIs" dxfId="3637" priority="14367" operator="equal">
      <formula>"M2设计验证"</formula>
    </cfRule>
    <cfRule type="cellIs" dxfId="3636" priority="15791" operator="equal">
      <formula>"M1开拓立项"</formula>
    </cfRule>
  </conditionalFormatting>
  <conditionalFormatting sqref="SNC161">
    <cfRule type="cellIs" priority="8670" operator="equal">
      <formula>"M6售后质保"</formula>
    </cfRule>
    <cfRule type="cellIs" priority="10094" operator="equal">
      <formula>"M5安装验收"</formula>
    </cfRule>
    <cfRule type="cellIs" priority="11518" operator="equal">
      <formula>"M4装配调试"</formula>
    </cfRule>
    <cfRule type="cellIs" priority="12942" operator="equal">
      <formula>"M3生产准备"</formula>
    </cfRule>
    <cfRule type="cellIs" dxfId="3635" priority="14366" operator="equal">
      <formula>"M2设计验证"</formula>
    </cfRule>
    <cfRule type="cellIs" dxfId="3634" priority="15790" operator="equal">
      <formula>"M1开拓立项"</formula>
    </cfRule>
  </conditionalFormatting>
  <conditionalFormatting sqref="SNZ161">
    <cfRule type="cellIs" priority="8669" operator="equal">
      <formula>"M6售后质保"</formula>
    </cfRule>
    <cfRule type="cellIs" priority="10093" operator="equal">
      <formula>"M5安装验收"</formula>
    </cfRule>
    <cfRule type="cellIs" priority="11517" operator="equal">
      <formula>"M4装配调试"</formula>
    </cfRule>
    <cfRule type="cellIs" priority="12941" operator="equal">
      <formula>"M3生产准备"</formula>
    </cfRule>
    <cfRule type="cellIs" dxfId="3633" priority="14365" operator="equal">
      <formula>"M2设计验证"</formula>
    </cfRule>
    <cfRule type="cellIs" dxfId="3632" priority="15789" operator="equal">
      <formula>"M1开拓立项"</formula>
    </cfRule>
  </conditionalFormatting>
  <conditionalFormatting sqref="SOW161">
    <cfRule type="cellIs" priority="8668" operator="equal">
      <formula>"M6售后质保"</formula>
    </cfRule>
    <cfRule type="cellIs" priority="10092" operator="equal">
      <formula>"M5安装验收"</formula>
    </cfRule>
    <cfRule type="cellIs" priority="11516" operator="equal">
      <formula>"M4装配调试"</formula>
    </cfRule>
    <cfRule type="cellIs" priority="12940" operator="equal">
      <formula>"M3生产准备"</formula>
    </cfRule>
    <cfRule type="cellIs" dxfId="3631" priority="14364" operator="equal">
      <formula>"M2设计验证"</formula>
    </cfRule>
    <cfRule type="cellIs" dxfId="3630" priority="15788" operator="equal">
      <formula>"M1开拓立项"</formula>
    </cfRule>
  </conditionalFormatting>
  <conditionalFormatting sqref="SPT161">
    <cfRule type="cellIs" priority="8667" operator="equal">
      <formula>"M6售后质保"</formula>
    </cfRule>
    <cfRule type="cellIs" priority="10091" operator="equal">
      <formula>"M5安装验收"</formula>
    </cfRule>
    <cfRule type="cellIs" priority="11515" operator="equal">
      <formula>"M4装配调试"</formula>
    </cfRule>
    <cfRule type="cellIs" priority="12939" operator="equal">
      <formula>"M3生产准备"</formula>
    </cfRule>
    <cfRule type="cellIs" dxfId="3629" priority="14363" operator="equal">
      <formula>"M2设计验证"</formula>
    </cfRule>
    <cfRule type="cellIs" dxfId="3628" priority="15787" operator="equal">
      <formula>"M1开拓立项"</formula>
    </cfRule>
  </conditionalFormatting>
  <conditionalFormatting sqref="SQQ161">
    <cfRule type="cellIs" priority="8666" operator="equal">
      <formula>"M6售后质保"</formula>
    </cfRule>
    <cfRule type="cellIs" priority="10090" operator="equal">
      <formula>"M5安装验收"</formula>
    </cfRule>
    <cfRule type="cellIs" priority="11514" operator="equal">
      <formula>"M4装配调试"</formula>
    </cfRule>
    <cfRule type="cellIs" priority="12938" operator="equal">
      <formula>"M3生产准备"</formula>
    </cfRule>
    <cfRule type="cellIs" dxfId="3627" priority="14362" operator="equal">
      <formula>"M2设计验证"</formula>
    </cfRule>
    <cfRule type="cellIs" dxfId="3626" priority="15786" operator="equal">
      <formula>"M1开拓立项"</formula>
    </cfRule>
  </conditionalFormatting>
  <conditionalFormatting sqref="SRN161">
    <cfRule type="cellIs" priority="8665" operator="equal">
      <formula>"M6售后质保"</formula>
    </cfRule>
    <cfRule type="cellIs" priority="10089" operator="equal">
      <formula>"M5安装验收"</formula>
    </cfRule>
    <cfRule type="cellIs" priority="11513" operator="equal">
      <formula>"M4装配调试"</formula>
    </cfRule>
    <cfRule type="cellIs" priority="12937" operator="equal">
      <formula>"M3生产准备"</formula>
    </cfRule>
    <cfRule type="cellIs" dxfId="3625" priority="14361" operator="equal">
      <formula>"M2设计验证"</formula>
    </cfRule>
    <cfRule type="cellIs" dxfId="3624" priority="15785" operator="equal">
      <formula>"M1开拓立项"</formula>
    </cfRule>
  </conditionalFormatting>
  <conditionalFormatting sqref="SSK161">
    <cfRule type="cellIs" priority="8664" operator="equal">
      <formula>"M6售后质保"</formula>
    </cfRule>
    <cfRule type="cellIs" priority="10088" operator="equal">
      <formula>"M5安装验收"</formula>
    </cfRule>
    <cfRule type="cellIs" priority="11512" operator="equal">
      <formula>"M4装配调试"</formula>
    </cfRule>
    <cfRule type="cellIs" priority="12936" operator="equal">
      <formula>"M3生产准备"</formula>
    </cfRule>
    <cfRule type="cellIs" dxfId="3623" priority="14360" operator="equal">
      <formula>"M2设计验证"</formula>
    </cfRule>
    <cfRule type="cellIs" dxfId="3622" priority="15784" operator="equal">
      <formula>"M1开拓立项"</formula>
    </cfRule>
  </conditionalFormatting>
  <conditionalFormatting sqref="STH161">
    <cfRule type="cellIs" priority="8663" operator="equal">
      <formula>"M6售后质保"</formula>
    </cfRule>
    <cfRule type="cellIs" priority="10087" operator="equal">
      <formula>"M5安装验收"</formula>
    </cfRule>
    <cfRule type="cellIs" priority="11511" operator="equal">
      <formula>"M4装配调试"</formula>
    </cfRule>
    <cfRule type="cellIs" priority="12935" operator="equal">
      <formula>"M3生产准备"</formula>
    </cfRule>
    <cfRule type="cellIs" dxfId="3621" priority="14359" operator="equal">
      <formula>"M2设计验证"</formula>
    </cfRule>
    <cfRule type="cellIs" dxfId="3620" priority="15783" operator="equal">
      <formula>"M1开拓立项"</formula>
    </cfRule>
  </conditionalFormatting>
  <conditionalFormatting sqref="SUE161">
    <cfRule type="cellIs" priority="8662" operator="equal">
      <formula>"M6售后质保"</formula>
    </cfRule>
    <cfRule type="cellIs" priority="10086" operator="equal">
      <formula>"M5安装验收"</formula>
    </cfRule>
    <cfRule type="cellIs" priority="11510" operator="equal">
      <formula>"M4装配调试"</formula>
    </cfRule>
    <cfRule type="cellIs" priority="12934" operator="equal">
      <formula>"M3生产准备"</formula>
    </cfRule>
    <cfRule type="cellIs" dxfId="3619" priority="14358" operator="equal">
      <formula>"M2设计验证"</formula>
    </cfRule>
    <cfRule type="cellIs" dxfId="3618" priority="15782" operator="equal">
      <formula>"M1开拓立项"</formula>
    </cfRule>
  </conditionalFormatting>
  <conditionalFormatting sqref="SVB161">
    <cfRule type="cellIs" priority="8661" operator="equal">
      <formula>"M6售后质保"</formula>
    </cfRule>
    <cfRule type="cellIs" priority="10085" operator="equal">
      <formula>"M5安装验收"</formula>
    </cfRule>
    <cfRule type="cellIs" priority="11509" operator="equal">
      <formula>"M4装配调试"</formula>
    </cfRule>
    <cfRule type="cellIs" priority="12933" operator="equal">
      <formula>"M3生产准备"</formula>
    </cfRule>
    <cfRule type="cellIs" dxfId="3617" priority="14357" operator="equal">
      <formula>"M2设计验证"</formula>
    </cfRule>
    <cfRule type="cellIs" dxfId="3616" priority="15781" operator="equal">
      <formula>"M1开拓立项"</formula>
    </cfRule>
  </conditionalFormatting>
  <conditionalFormatting sqref="SVY161">
    <cfRule type="cellIs" priority="8660" operator="equal">
      <formula>"M6售后质保"</formula>
    </cfRule>
    <cfRule type="cellIs" priority="10084" operator="equal">
      <formula>"M5安装验收"</formula>
    </cfRule>
    <cfRule type="cellIs" priority="11508" operator="equal">
      <formula>"M4装配调试"</formula>
    </cfRule>
    <cfRule type="cellIs" priority="12932" operator="equal">
      <formula>"M3生产准备"</formula>
    </cfRule>
    <cfRule type="cellIs" dxfId="3615" priority="14356" operator="equal">
      <formula>"M2设计验证"</formula>
    </cfRule>
    <cfRule type="cellIs" dxfId="3614" priority="15780" operator="equal">
      <formula>"M1开拓立项"</formula>
    </cfRule>
  </conditionalFormatting>
  <conditionalFormatting sqref="SWV161">
    <cfRule type="cellIs" priority="8659" operator="equal">
      <formula>"M6售后质保"</formula>
    </cfRule>
    <cfRule type="cellIs" priority="10083" operator="equal">
      <formula>"M5安装验收"</formula>
    </cfRule>
    <cfRule type="cellIs" priority="11507" operator="equal">
      <formula>"M4装配调试"</formula>
    </cfRule>
    <cfRule type="cellIs" priority="12931" operator="equal">
      <formula>"M3生产准备"</formula>
    </cfRule>
    <cfRule type="cellIs" dxfId="3613" priority="14355" operator="equal">
      <formula>"M2设计验证"</formula>
    </cfRule>
    <cfRule type="cellIs" dxfId="3612" priority="15779" operator="equal">
      <formula>"M1开拓立项"</formula>
    </cfRule>
  </conditionalFormatting>
  <conditionalFormatting sqref="SXS161">
    <cfRule type="cellIs" priority="8658" operator="equal">
      <formula>"M6售后质保"</formula>
    </cfRule>
    <cfRule type="cellIs" priority="10082" operator="equal">
      <formula>"M5安装验收"</formula>
    </cfRule>
    <cfRule type="cellIs" priority="11506" operator="equal">
      <formula>"M4装配调试"</formula>
    </cfRule>
    <cfRule type="cellIs" priority="12930" operator="equal">
      <formula>"M3生产准备"</formula>
    </cfRule>
    <cfRule type="cellIs" dxfId="3611" priority="14354" operator="equal">
      <formula>"M2设计验证"</formula>
    </cfRule>
    <cfRule type="cellIs" dxfId="3610" priority="15778" operator="equal">
      <formula>"M1开拓立项"</formula>
    </cfRule>
  </conditionalFormatting>
  <conditionalFormatting sqref="SYP161">
    <cfRule type="cellIs" priority="8657" operator="equal">
      <formula>"M6售后质保"</formula>
    </cfRule>
    <cfRule type="cellIs" priority="10081" operator="equal">
      <formula>"M5安装验收"</formula>
    </cfRule>
    <cfRule type="cellIs" priority="11505" operator="equal">
      <formula>"M4装配调试"</formula>
    </cfRule>
    <cfRule type="cellIs" priority="12929" operator="equal">
      <formula>"M3生产准备"</formula>
    </cfRule>
    <cfRule type="cellIs" dxfId="3609" priority="14353" operator="equal">
      <formula>"M2设计验证"</formula>
    </cfRule>
    <cfRule type="cellIs" dxfId="3608" priority="15777" operator="equal">
      <formula>"M1开拓立项"</formula>
    </cfRule>
  </conditionalFormatting>
  <conditionalFormatting sqref="SZM161">
    <cfRule type="cellIs" priority="8656" operator="equal">
      <formula>"M6售后质保"</formula>
    </cfRule>
    <cfRule type="cellIs" priority="10080" operator="equal">
      <formula>"M5安装验收"</formula>
    </cfRule>
    <cfRule type="cellIs" priority="11504" operator="equal">
      <formula>"M4装配调试"</formula>
    </cfRule>
    <cfRule type="cellIs" priority="12928" operator="equal">
      <formula>"M3生产准备"</formula>
    </cfRule>
    <cfRule type="cellIs" dxfId="3607" priority="14352" operator="equal">
      <formula>"M2设计验证"</formula>
    </cfRule>
    <cfRule type="cellIs" dxfId="3606" priority="15776" operator="equal">
      <formula>"M1开拓立项"</formula>
    </cfRule>
  </conditionalFormatting>
  <conditionalFormatting sqref="TAJ161">
    <cfRule type="cellIs" priority="8655" operator="equal">
      <formula>"M6售后质保"</formula>
    </cfRule>
    <cfRule type="cellIs" priority="10079" operator="equal">
      <formula>"M5安装验收"</formula>
    </cfRule>
    <cfRule type="cellIs" priority="11503" operator="equal">
      <formula>"M4装配调试"</formula>
    </cfRule>
    <cfRule type="cellIs" priority="12927" operator="equal">
      <formula>"M3生产准备"</formula>
    </cfRule>
    <cfRule type="cellIs" dxfId="3605" priority="14351" operator="equal">
      <formula>"M2设计验证"</formula>
    </cfRule>
    <cfRule type="cellIs" dxfId="3604" priority="15775" operator="equal">
      <formula>"M1开拓立项"</formula>
    </cfRule>
  </conditionalFormatting>
  <conditionalFormatting sqref="TBG161">
    <cfRule type="cellIs" priority="8654" operator="equal">
      <formula>"M6售后质保"</formula>
    </cfRule>
    <cfRule type="cellIs" priority="10078" operator="equal">
      <formula>"M5安装验收"</formula>
    </cfRule>
    <cfRule type="cellIs" priority="11502" operator="equal">
      <formula>"M4装配调试"</formula>
    </cfRule>
    <cfRule type="cellIs" priority="12926" operator="equal">
      <formula>"M3生产准备"</formula>
    </cfRule>
    <cfRule type="cellIs" dxfId="3603" priority="14350" operator="equal">
      <formula>"M2设计验证"</formula>
    </cfRule>
    <cfRule type="cellIs" dxfId="3602" priority="15774" operator="equal">
      <formula>"M1开拓立项"</formula>
    </cfRule>
  </conditionalFormatting>
  <conditionalFormatting sqref="TCD161">
    <cfRule type="cellIs" priority="8653" operator="equal">
      <formula>"M6售后质保"</formula>
    </cfRule>
    <cfRule type="cellIs" priority="10077" operator="equal">
      <formula>"M5安装验收"</formula>
    </cfRule>
    <cfRule type="cellIs" priority="11501" operator="equal">
      <formula>"M4装配调试"</formula>
    </cfRule>
    <cfRule type="cellIs" priority="12925" operator="equal">
      <formula>"M3生产准备"</formula>
    </cfRule>
    <cfRule type="cellIs" dxfId="3601" priority="14349" operator="equal">
      <formula>"M2设计验证"</formula>
    </cfRule>
    <cfRule type="cellIs" dxfId="3600" priority="15773" operator="equal">
      <formula>"M1开拓立项"</formula>
    </cfRule>
  </conditionalFormatting>
  <conditionalFormatting sqref="TDA161">
    <cfRule type="cellIs" priority="8652" operator="equal">
      <formula>"M6售后质保"</formula>
    </cfRule>
    <cfRule type="cellIs" priority="10076" operator="equal">
      <formula>"M5安装验收"</formula>
    </cfRule>
    <cfRule type="cellIs" priority="11500" operator="equal">
      <formula>"M4装配调试"</formula>
    </cfRule>
    <cfRule type="cellIs" priority="12924" operator="equal">
      <formula>"M3生产准备"</formula>
    </cfRule>
    <cfRule type="cellIs" dxfId="3599" priority="14348" operator="equal">
      <formula>"M2设计验证"</formula>
    </cfRule>
    <cfRule type="cellIs" dxfId="3598" priority="15772" operator="equal">
      <formula>"M1开拓立项"</formula>
    </cfRule>
  </conditionalFormatting>
  <conditionalFormatting sqref="TDX161">
    <cfRule type="cellIs" priority="8651" operator="equal">
      <formula>"M6售后质保"</formula>
    </cfRule>
    <cfRule type="cellIs" priority="10075" operator="equal">
      <formula>"M5安装验收"</formula>
    </cfRule>
    <cfRule type="cellIs" priority="11499" operator="equal">
      <formula>"M4装配调试"</formula>
    </cfRule>
    <cfRule type="cellIs" priority="12923" operator="equal">
      <formula>"M3生产准备"</formula>
    </cfRule>
    <cfRule type="cellIs" dxfId="3597" priority="14347" operator="equal">
      <formula>"M2设计验证"</formula>
    </cfRule>
    <cfRule type="cellIs" dxfId="3596" priority="15771" operator="equal">
      <formula>"M1开拓立项"</formula>
    </cfRule>
  </conditionalFormatting>
  <conditionalFormatting sqref="TEU161">
    <cfRule type="cellIs" priority="8650" operator="equal">
      <formula>"M6售后质保"</formula>
    </cfRule>
    <cfRule type="cellIs" priority="10074" operator="equal">
      <formula>"M5安装验收"</formula>
    </cfRule>
    <cfRule type="cellIs" priority="11498" operator="equal">
      <formula>"M4装配调试"</formula>
    </cfRule>
    <cfRule type="cellIs" priority="12922" operator="equal">
      <formula>"M3生产准备"</formula>
    </cfRule>
    <cfRule type="cellIs" dxfId="3595" priority="14346" operator="equal">
      <formula>"M2设计验证"</formula>
    </cfRule>
    <cfRule type="cellIs" dxfId="3594" priority="15770" operator="equal">
      <formula>"M1开拓立项"</formula>
    </cfRule>
  </conditionalFormatting>
  <conditionalFormatting sqref="TFR161">
    <cfRule type="cellIs" priority="8649" operator="equal">
      <formula>"M6售后质保"</formula>
    </cfRule>
    <cfRule type="cellIs" priority="10073" operator="equal">
      <formula>"M5安装验收"</formula>
    </cfRule>
    <cfRule type="cellIs" priority="11497" operator="equal">
      <formula>"M4装配调试"</formula>
    </cfRule>
    <cfRule type="cellIs" priority="12921" operator="equal">
      <formula>"M3生产准备"</formula>
    </cfRule>
    <cfRule type="cellIs" dxfId="3593" priority="14345" operator="equal">
      <formula>"M2设计验证"</formula>
    </cfRule>
    <cfRule type="cellIs" dxfId="3592" priority="15769" operator="equal">
      <formula>"M1开拓立项"</formula>
    </cfRule>
  </conditionalFormatting>
  <conditionalFormatting sqref="TGO161">
    <cfRule type="cellIs" priority="8648" operator="equal">
      <formula>"M6售后质保"</formula>
    </cfRule>
    <cfRule type="cellIs" priority="10072" operator="equal">
      <formula>"M5安装验收"</formula>
    </cfRule>
    <cfRule type="cellIs" priority="11496" operator="equal">
      <formula>"M4装配调试"</formula>
    </cfRule>
    <cfRule type="cellIs" priority="12920" operator="equal">
      <formula>"M3生产准备"</formula>
    </cfRule>
    <cfRule type="cellIs" dxfId="3591" priority="14344" operator="equal">
      <formula>"M2设计验证"</formula>
    </cfRule>
    <cfRule type="cellIs" dxfId="3590" priority="15768" operator="equal">
      <formula>"M1开拓立项"</formula>
    </cfRule>
  </conditionalFormatting>
  <conditionalFormatting sqref="THL161">
    <cfRule type="cellIs" priority="8647" operator="equal">
      <formula>"M6售后质保"</formula>
    </cfRule>
    <cfRule type="cellIs" priority="10071" operator="equal">
      <formula>"M5安装验收"</formula>
    </cfRule>
    <cfRule type="cellIs" priority="11495" operator="equal">
      <formula>"M4装配调试"</formula>
    </cfRule>
    <cfRule type="cellIs" priority="12919" operator="equal">
      <formula>"M3生产准备"</formula>
    </cfRule>
    <cfRule type="cellIs" dxfId="3589" priority="14343" operator="equal">
      <formula>"M2设计验证"</formula>
    </cfRule>
    <cfRule type="cellIs" dxfId="3588" priority="15767" operator="equal">
      <formula>"M1开拓立项"</formula>
    </cfRule>
  </conditionalFormatting>
  <conditionalFormatting sqref="TII161">
    <cfRule type="cellIs" priority="8646" operator="equal">
      <formula>"M6售后质保"</formula>
    </cfRule>
    <cfRule type="cellIs" priority="10070" operator="equal">
      <formula>"M5安装验收"</formula>
    </cfRule>
    <cfRule type="cellIs" priority="11494" operator="equal">
      <formula>"M4装配调试"</formula>
    </cfRule>
    <cfRule type="cellIs" priority="12918" operator="equal">
      <formula>"M3生产准备"</formula>
    </cfRule>
    <cfRule type="cellIs" dxfId="3587" priority="14342" operator="equal">
      <formula>"M2设计验证"</formula>
    </cfRule>
    <cfRule type="cellIs" dxfId="3586" priority="15766" operator="equal">
      <formula>"M1开拓立项"</formula>
    </cfRule>
  </conditionalFormatting>
  <conditionalFormatting sqref="TJF161">
    <cfRule type="cellIs" priority="8645" operator="equal">
      <formula>"M6售后质保"</formula>
    </cfRule>
    <cfRule type="cellIs" priority="10069" operator="equal">
      <formula>"M5安装验收"</formula>
    </cfRule>
    <cfRule type="cellIs" priority="11493" operator="equal">
      <formula>"M4装配调试"</formula>
    </cfRule>
    <cfRule type="cellIs" priority="12917" operator="equal">
      <formula>"M3生产准备"</formula>
    </cfRule>
    <cfRule type="cellIs" dxfId="3585" priority="14341" operator="equal">
      <formula>"M2设计验证"</formula>
    </cfRule>
    <cfRule type="cellIs" dxfId="3584" priority="15765" operator="equal">
      <formula>"M1开拓立项"</formula>
    </cfRule>
  </conditionalFormatting>
  <conditionalFormatting sqref="TKC161">
    <cfRule type="cellIs" priority="8644" operator="equal">
      <formula>"M6售后质保"</formula>
    </cfRule>
    <cfRule type="cellIs" priority="10068" operator="equal">
      <formula>"M5安装验收"</formula>
    </cfRule>
    <cfRule type="cellIs" priority="11492" operator="equal">
      <formula>"M4装配调试"</formula>
    </cfRule>
    <cfRule type="cellIs" priority="12916" operator="equal">
      <formula>"M3生产准备"</formula>
    </cfRule>
    <cfRule type="cellIs" dxfId="3583" priority="14340" operator="equal">
      <formula>"M2设计验证"</formula>
    </cfRule>
    <cfRule type="cellIs" dxfId="3582" priority="15764" operator="equal">
      <formula>"M1开拓立项"</formula>
    </cfRule>
  </conditionalFormatting>
  <conditionalFormatting sqref="TKZ161">
    <cfRule type="cellIs" priority="8643" operator="equal">
      <formula>"M6售后质保"</formula>
    </cfRule>
    <cfRule type="cellIs" priority="10067" operator="equal">
      <formula>"M5安装验收"</formula>
    </cfRule>
    <cfRule type="cellIs" priority="11491" operator="equal">
      <formula>"M4装配调试"</formula>
    </cfRule>
    <cfRule type="cellIs" priority="12915" operator="equal">
      <formula>"M3生产准备"</formula>
    </cfRule>
    <cfRule type="cellIs" dxfId="3581" priority="14339" operator="equal">
      <formula>"M2设计验证"</formula>
    </cfRule>
    <cfRule type="cellIs" dxfId="3580" priority="15763" operator="equal">
      <formula>"M1开拓立项"</formula>
    </cfRule>
  </conditionalFormatting>
  <conditionalFormatting sqref="TLW161">
    <cfRule type="cellIs" priority="8642" operator="equal">
      <formula>"M6售后质保"</formula>
    </cfRule>
    <cfRule type="cellIs" priority="10066" operator="equal">
      <formula>"M5安装验收"</formula>
    </cfRule>
    <cfRule type="cellIs" priority="11490" operator="equal">
      <formula>"M4装配调试"</formula>
    </cfRule>
    <cfRule type="cellIs" priority="12914" operator="equal">
      <formula>"M3生产准备"</formula>
    </cfRule>
    <cfRule type="cellIs" dxfId="3579" priority="14338" operator="equal">
      <formula>"M2设计验证"</formula>
    </cfRule>
    <cfRule type="cellIs" dxfId="3578" priority="15762" operator="equal">
      <formula>"M1开拓立项"</formula>
    </cfRule>
  </conditionalFormatting>
  <conditionalFormatting sqref="TMT161">
    <cfRule type="cellIs" priority="8641" operator="equal">
      <formula>"M6售后质保"</formula>
    </cfRule>
    <cfRule type="cellIs" priority="10065" operator="equal">
      <formula>"M5安装验收"</formula>
    </cfRule>
    <cfRule type="cellIs" priority="11489" operator="equal">
      <formula>"M4装配调试"</formula>
    </cfRule>
    <cfRule type="cellIs" priority="12913" operator="equal">
      <formula>"M3生产准备"</formula>
    </cfRule>
    <cfRule type="cellIs" dxfId="3577" priority="14337" operator="equal">
      <formula>"M2设计验证"</formula>
    </cfRule>
    <cfRule type="cellIs" dxfId="3576" priority="15761" operator="equal">
      <formula>"M1开拓立项"</formula>
    </cfRule>
  </conditionalFormatting>
  <conditionalFormatting sqref="TNQ161">
    <cfRule type="cellIs" priority="8640" operator="equal">
      <formula>"M6售后质保"</formula>
    </cfRule>
    <cfRule type="cellIs" priority="10064" operator="equal">
      <formula>"M5安装验收"</formula>
    </cfRule>
    <cfRule type="cellIs" priority="11488" operator="equal">
      <formula>"M4装配调试"</formula>
    </cfRule>
    <cfRule type="cellIs" priority="12912" operator="equal">
      <formula>"M3生产准备"</formula>
    </cfRule>
    <cfRule type="cellIs" dxfId="3575" priority="14336" operator="equal">
      <formula>"M2设计验证"</formula>
    </cfRule>
    <cfRule type="cellIs" dxfId="3574" priority="15760" operator="equal">
      <formula>"M1开拓立项"</formula>
    </cfRule>
  </conditionalFormatting>
  <conditionalFormatting sqref="TON161">
    <cfRule type="cellIs" priority="8639" operator="equal">
      <formula>"M6售后质保"</formula>
    </cfRule>
    <cfRule type="cellIs" priority="10063" operator="equal">
      <formula>"M5安装验收"</formula>
    </cfRule>
    <cfRule type="cellIs" priority="11487" operator="equal">
      <formula>"M4装配调试"</formula>
    </cfRule>
    <cfRule type="cellIs" priority="12911" operator="equal">
      <formula>"M3生产准备"</formula>
    </cfRule>
    <cfRule type="cellIs" dxfId="3573" priority="14335" operator="equal">
      <formula>"M2设计验证"</formula>
    </cfRule>
    <cfRule type="cellIs" dxfId="3572" priority="15759" operator="equal">
      <formula>"M1开拓立项"</formula>
    </cfRule>
  </conditionalFormatting>
  <conditionalFormatting sqref="TPK161">
    <cfRule type="cellIs" priority="8638" operator="equal">
      <formula>"M6售后质保"</formula>
    </cfRule>
    <cfRule type="cellIs" priority="10062" operator="equal">
      <formula>"M5安装验收"</formula>
    </cfRule>
    <cfRule type="cellIs" priority="11486" operator="equal">
      <formula>"M4装配调试"</formula>
    </cfRule>
    <cfRule type="cellIs" priority="12910" operator="equal">
      <formula>"M3生产准备"</formula>
    </cfRule>
    <cfRule type="cellIs" dxfId="3571" priority="14334" operator="equal">
      <formula>"M2设计验证"</formula>
    </cfRule>
    <cfRule type="cellIs" dxfId="3570" priority="15758" operator="equal">
      <formula>"M1开拓立项"</formula>
    </cfRule>
  </conditionalFormatting>
  <conditionalFormatting sqref="TQH161">
    <cfRule type="cellIs" priority="8637" operator="equal">
      <formula>"M6售后质保"</formula>
    </cfRule>
    <cfRule type="cellIs" priority="10061" operator="equal">
      <formula>"M5安装验收"</formula>
    </cfRule>
    <cfRule type="cellIs" priority="11485" operator="equal">
      <formula>"M4装配调试"</formula>
    </cfRule>
    <cfRule type="cellIs" priority="12909" operator="equal">
      <formula>"M3生产准备"</formula>
    </cfRule>
    <cfRule type="cellIs" dxfId="3569" priority="14333" operator="equal">
      <formula>"M2设计验证"</formula>
    </cfRule>
    <cfRule type="cellIs" dxfId="3568" priority="15757" operator="equal">
      <formula>"M1开拓立项"</formula>
    </cfRule>
  </conditionalFormatting>
  <conditionalFormatting sqref="TRE161">
    <cfRule type="cellIs" priority="8636" operator="equal">
      <formula>"M6售后质保"</formula>
    </cfRule>
    <cfRule type="cellIs" priority="10060" operator="equal">
      <formula>"M5安装验收"</formula>
    </cfRule>
    <cfRule type="cellIs" priority="11484" operator="equal">
      <formula>"M4装配调试"</formula>
    </cfRule>
    <cfRule type="cellIs" priority="12908" operator="equal">
      <formula>"M3生产准备"</formula>
    </cfRule>
    <cfRule type="cellIs" dxfId="3567" priority="14332" operator="equal">
      <formula>"M2设计验证"</formula>
    </cfRule>
    <cfRule type="cellIs" dxfId="3566" priority="15756" operator="equal">
      <formula>"M1开拓立项"</formula>
    </cfRule>
  </conditionalFormatting>
  <conditionalFormatting sqref="TSB161">
    <cfRule type="cellIs" priority="8635" operator="equal">
      <formula>"M6售后质保"</formula>
    </cfRule>
    <cfRule type="cellIs" priority="10059" operator="equal">
      <formula>"M5安装验收"</formula>
    </cfRule>
    <cfRule type="cellIs" priority="11483" operator="equal">
      <formula>"M4装配调试"</formula>
    </cfRule>
    <cfRule type="cellIs" priority="12907" operator="equal">
      <formula>"M3生产准备"</formula>
    </cfRule>
    <cfRule type="cellIs" dxfId="3565" priority="14331" operator="equal">
      <formula>"M2设计验证"</formula>
    </cfRule>
    <cfRule type="cellIs" dxfId="3564" priority="15755" operator="equal">
      <formula>"M1开拓立项"</formula>
    </cfRule>
  </conditionalFormatting>
  <conditionalFormatting sqref="TSY161">
    <cfRule type="cellIs" priority="8634" operator="equal">
      <formula>"M6售后质保"</formula>
    </cfRule>
    <cfRule type="cellIs" priority="10058" operator="equal">
      <formula>"M5安装验收"</formula>
    </cfRule>
    <cfRule type="cellIs" priority="11482" operator="equal">
      <formula>"M4装配调试"</formula>
    </cfRule>
    <cfRule type="cellIs" priority="12906" operator="equal">
      <formula>"M3生产准备"</formula>
    </cfRule>
    <cfRule type="cellIs" dxfId="3563" priority="14330" operator="equal">
      <formula>"M2设计验证"</formula>
    </cfRule>
    <cfRule type="cellIs" dxfId="3562" priority="15754" operator="equal">
      <formula>"M1开拓立项"</formula>
    </cfRule>
  </conditionalFormatting>
  <conditionalFormatting sqref="TTV161">
    <cfRule type="cellIs" priority="8633" operator="equal">
      <formula>"M6售后质保"</formula>
    </cfRule>
    <cfRule type="cellIs" priority="10057" operator="equal">
      <formula>"M5安装验收"</formula>
    </cfRule>
    <cfRule type="cellIs" priority="11481" operator="equal">
      <formula>"M4装配调试"</formula>
    </cfRule>
    <cfRule type="cellIs" priority="12905" operator="equal">
      <formula>"M3生产准备"</formula>
    </cfRule>
    <cfRule type="cellIs" dxfId="3561" priority="14329" operator="equal">
      <formula>"M2设计验证"</formula>
    </cfRule>
    <cfRule type="cellIs" dxfId="3560" priority="15753" operator="equal">
      <formula>"M1开拓立项"</formula>
    </cfRule>
  </conditionalFormatting>
  <conditionalFormatting sqref="TUS161">
    <cfRule type="cellIs" priority="8632" operator="equal">
      <formula>"M6售后质保"</formula>
    </cfRule>
    <cfRule type="cellIs" priority="10056" operator="equal">
      <formula>"M5安装验收"</formula>
    </cfRule>
    <cfRule type="cellIs" priority="11480" operator="equal">
      <formula>"M4装配调试"</formula>
    </cfRule>
    <cfRule type="cellIs" priority="12904" operator="equal">
      <formula>"M3生产准备"</formula>
    </cfRule>
    <cfRule type="cellIs" dxfId="3559" priority="14328" operator="equal">
      <formula>"M2设计验证"</formula>
    </cfRule>
    <cfRule type="cellIs" dxfId="3558" priority="15752" operator="equal">
      <formula>"M1开拓立项"</formula>
    </cfRule>
  </conditionalFormatting>
  <conditionalFormatting sqref="TVP161">
    <cfRule type="cellIs" priority="8631" operator="equal">
      <formula>"M6售后质保"</formula>
    </cfRule>
    <cfRule type="cellIs" priority="10055" operator="equal">
      <formula>"M5安装验收"</formula>
    </cfRule>
    <cfRule type="cellIs" priority="11479" operator="equal">
      <formula>"M4装配调试"</formula>
    </cfRule>
    <cfRule type="cellIs" priority="12903" operator="equal">
      <formula>"M3生产准备"</formula>
    </cfRule>
    <cfRule type="cellIs" dxfId="3557" priority="14327" operator="equal">
      <formula>"M2设计验证"</formula>
    </cfRule>
    <cfRule type="cellIs" dxfId="3556" priority="15751" operator="equal">
      <formula>"M1开拓立项"</formula>
    </cfRule>
  </conditionalFormatting>
  <conditionalFormatting sqref="TWM161">
    <cfRule type="cellIs" priority="8630" operator="equal">
      <formula>"M6售后质保"</formula>
    </cfRule>
    <cfRule type="cellIs" priority="10054" operator="equal">
      <formula>"M5安装验收"</formula>
    </cfRule>
    <cfRule type="cellIs" priority="11478" operator="equal">
      <formula>"M4装配调试"</formula>
    </cfRule>
    <cfRule type="cellIs" priority="12902" operator="equal">
      <formula>"M3生产准备"</formula>
    </cfRule>
    <cfRule type="cellIs" dxfId="3555" priority="14326" operator="equal">
      <formula>"M2设计验证"</formula>
    </cfRule>
    <cfRule type="cellIs" dxfId="3554" priority="15750" operator="equal">
      <formula>"M1开拓立项"</formula>
    </cfRule>
  </conditionalFormatting>
  <conditionalFormatting sqref="TXJ161">
    <cfRule type="cellIs" priority="8629" operator="equal">
      <formula>"M6售后质保"</formula>
    </cfRule>
    <cfRule type="cellIs" priority="10053" operator="equal">
      <formula>"M5安装验收"</formula>
    </cfRule>
    <cfRule type="cellIs" priority="11477" operator="equal">
      <formula>"M4装配调试"</formula>
    </cfRule>
    <cfRule type="cellIs" priority="12901" operator="equal">
      <formula>"M3生产准备"</formula>
    </cfRule>
    <cfRule type="cellIs" dxfId="3553" priority="14325" operator="equal">
      <formula>"M2设计验证"</formula>
    </cfRule>
    <cfRule type="cellIs" dxfId="3552" priority="15749" operator="equal">
      <formula>"M1开拓立项"</formula>
    </cfRule>
  </conditionalFormatting>
  <conditionalFormatting sqref="TYG161">
    <cfRule type="cellIs" priority="8628" operator="equal">
      <formula>"M6售后质保"</formula>
    </cfRule>
    <cfRule type="cellIs" priority="10052" operator="equal">
      <formula>"M5安装验收"</formula>
    </cfRule>
    <cfRule type="cellIs" priority="11476" operator="equal">
      <formula>"M4装配调试"</formula>
    </cfRule>
    <cfRule type="cellIs" priority="12900" operator="equal">
      <formula>"M3生产准备"</formula>
    </cfRule>
    <cfRule type="cellIs" dxfId="3551" priority="14324" operator="equal">
      <formula>"M2设计验证"</formula>
    </cfRule>
    <cfRule type="cellIs" dxfId="3550" priority="15748" operator="equal">
      <formula>"M1开拓立项"</formula>
    </cfRule>
  </conditionalFormatting>
  <conditionalFormatting sqref="TZD161">
    <cfRule type="cellIs" priority="8627" operator="equal">
      <formula>"M6售后质保"</formula>
    </cfRule>
    <cfRule type="cellIs" priority="10051" operator="equal">
      <formula>"M5安装验收"</formula>
    </cfRule>
    <cfRule type="cellIs" priority="11475" operator="equal">
      <formula>"M4装配调试"</formula>
    </cfRule>
    <cfRule type="cellIs" priority="12899" operator="equal">
      <formula>"M3生产准备"</formula>
    </cfRule>
    <cfRule type="cellIs" dxfId="3549" priority="14323" operator="equal">
      <formula>"M2设计验证"</formula>
    </cfRule>
    <cfRule type="cellIs" dxfId="3548" priority="15747" operator="equal">
      <formula>"M1开拓立项"</formula>
    </cfRule>
  </conditionalFormatting>
  <conditionalFormatting sqref="UAA161">
    <cfRule type="cellIs" priority="8626" operator="equal">
      <formula>"M6售后质保"</formula>
    </cfRule>
    <cfRule type="cellIs" priority="10050" operator="equal">
      <formula>"M5安装验收"</formula>
    </cfRule>
    <cfRule type="cellIs" priority="11474" operator="equal">
      <formula>"M4装配调试"</formula>
    </cfRule>
    <cfRule type="cellIs" priority="12898" operator="equal">
      <formula>"M3生产准备"</formula>
    </cfRule>
    <cfRule type="cellIs" dxfId="3547" priority="14322" operator="equal">
      <formula>"M2设计验证"</formula>
    </cfRule>
    <cfRule type="cellIs" dxfId="3546" priority="15746" operator="equal">
      <formula>"M1开拓立项"</formula>
    </cfRule>
  </conditionalFormatting>
  <conditionalFormatting sqref="UAX161">
    <cfRule type="cellIs" priority="8625" operator="equal">
      <formula>"M6售后质保"</formula>
    </cfRule>
    <cfRule type="cellIs" priority="10049" operator="equal">
      <formula>"M5安装验收"</formula>
    </cfRule>
    <cfRule type="cellIs" priority="11473" operator="equal">
      <formula>"M4装配调试"</formula>
    </cfRule>
    <cfRule type="cellIs" priority="12897" operator="equal">
      <formula>"M3生产准备"</formula>
    </cfRule>
    <cfRule type="cellIs" dxfId="3545" priority="14321" operator="equal">
      <formula>"M2设计验证"</formula>
    </cfRule>
    <cfRule type="cellIs" dxfId="3544" priority="15745" operator="equal">
      <formula>"M1开拓立项"</formula>
    </cfRule>
  </conditionalFormatting>
  <conditionalFormatting sqref="UBU161">
    <cfRule type="cellIs" priority="8624" operator="equal">
      <formula>"M6售后质保"</formula>
    </cfRule>
    <cfRule type="cellIs" priority="10048" operator="equal">
      <formula>"M5安装验收"</formula>
    </cfRule>
    <cfRule type="cellIs" priority="11472" operator="equal">
      <formula>"M4装配调试"</formula>
    </cfRule>
    <cfRule type="cellIs" priority="12896" operator="equal">
      <formula>"M3生产准备"</formula>
    </cfRule>
    <cfRule type="cellIs" dxfId="3543" priority="14320" operator="equal">
      <formula>"M2设计验证"</formula>
    </cfRule>
    <cfRule type="cellIs" dxfId="3542" priority="15744" operator="equal">
      <formula>"M1开拓立项"</formula>
    </cfRule>
  </conditionalFormatting>
  <conditionalFormatting sqref="UCR161">
    <cfRule type="cellIs" priority="8623" operator="equal">
      <formula>"M6售后质保"</formula>
    </cfRule>
    <cfRule type="cellIs" priority="10047" operator="equal">
      <formula>"M5安装验收"</formula>
    </cfRule>
    <cfRule type="cellIs" priority="11471" operator="equal">
      <formula>"M4装配调试"</formula>
    </cfRule>
    <cfRule type="cellIs" priority="12895" operator="equal">
      <formula>"M3生产准备"</formula>
    </cfRule>
    <cfRule type="cellIs" dxfId="3541" priority="14319" operator="equal">
      <formula>"M2设计验证"</formula>
    </cfRule>
    <cfRule type="cellIs" dxfId="3540" priority="15743" operator="equal">
      <formula>"M1开拓立项"</formula>
    </cfRule>
  </conditionalFormatting>
  <conditionalFormatting sqref="UDO161">
    <cfRule type="cellIs" priority="8622" operator="equal">
      <formula>"M6售后质保"</formula>
    </cfRule>
    <cfRule type="cellIs" priority="10046" operator="equal">
      <formula>"M5安装验收"</formula>
    </cfRule>
    <cfRule type="cellIs" priority="11470" operator="equal">
      <formula>"M4装配调试"</formula>
    </cfRule>
    <cfRule type="cellIs" priority="12894" operator="equal">
      <formula>"M3生产准备"</formula>
    </cfRule>
    <cfRule type="cellIs" dxfId="3539" priority="14318" operator="equal">
      <formula>"M2设计验证"</formula>
    </cfRule>
    <cfRule type="cellIs" dxfId="3538" priority="15742" operator="equal">
      <formula>"M1开拓立项"</formula>
    </cfRule>
  </conditionalFormatting>
  <conditionalFormatting sqref="UEL161">
    <cfRule type="cellIs" priority="8621" operator="equal">
      <formula>"M6售后质保"</formula>
    </cfRule>
    <cfRule type="cellIs" priority="10045" operator="equal">
      <formula>"M5安装验收"</formula>
    </cfRule>
    <cfRule type="cellIs" priority="11469" operator="equal">
      <formula>"M4装配调试"</formula>
    </cfRule>
    <cfRule type="cellIs" priority="12893" operator="equal">
      <formula>"M3生产准备"</formula>
    </cfRule>
    <cfRule type="cellIs" dxfId="3537" priority="14317" operator="equal">
      <formula>"M2设计验证"</formula>
    </cfRule>
    <cfRule type="cellIs" dxfId="3536" priority="15741" operator="equal">
      <formula>"M1开拓立项"</formula>
    </cfRule>
  </conditionalFormatting>
  <conditionalFormatting sqref="UFI161">
    <cfRule type="cellIs" priority="8620" operator="equal">
      <formula>"M6售后质保"</formula>
    </cfRule>
    <cfRule type="cellIs" priority="10044" operator="equal">
      <formula>"M5安装验收"</formula>
    </cfRule>
    <cfRule type="cellIs" priority="11468" operator="equal">
      <formula>"M4装配调试"</formula>
    </cfRule>
    <cfRule type="cellIs" priority="12892" operator="equal">
      <formula>"M3生产准备"</formula>
    </cfRule>
    <cfRule type="cellIs" dxfId="3535" priority="14316" operator="equal">
      <formula>"M2设计验证"</formula>
    </cfRule>
    <cfRule type="cellIs" dxfId="3534" priority="15740" operator="equal">
      <formula>"M1开拓立项"</formula>
    </cfRule>
  </conditionalFormatting>
  <conditionalFormatting sqref="UGF161">
    <cfRule type="cellIs" priority="8619" operator="equal">
      <formula>"M6售后质保"</formula>
    </cfRule>
    <cfRule type="cellIs" priority="10043" operator="equal">
      <formula>"M5安装验收"</formula>
    </cfRule>
    <cfRule type="cellIs" priority="11467" operator="equal">
      <formula>"M4装配调试"</formula>
    </cfRule>
    <cfRule type="cellIs" priority="12891" operator="equal">
      <formula>"M3生产准备"</formula>
    </cfRule>
    <cfRule type="cellIs" dxfId="3533" priority="14315" operator="equal">
      <formula>"M2设计验证"</formula>
    </cfRule>
    <cfRule type="cellIs" dxfId="3532" priority="15739" operator="equal">
      <formula>"M1开拓立项"</formula>
    </cfRule>
  </conditionalFormatting>
  <conditionalFormatting sqref="UHC161">
    <cfRule type="cellIs" priority="8618" operator="equal">
      <formula>"M6售后质保"</formula>
    </cfRule>
    <cfRule type="cellIs" priority="10042" operator="equal">
      <formula>"M5安装验收"</formula>
    </cfRule>
    <cfRule type="cellIs" priority="11466" operator="equal">
      <formula>"M4装配调试"</formula>
    </cfRule>
    <cfRule type="cellIs" priority="12890" operator="equal">
      <formula>"M3生产准备"</formula>
    </cfRule>
    <cfRule type="cellIs" dxfId="3531" priority="14314" operator="equal">
      <formula>"M2设计验证"</formula>
    </cfRule>
    <cfRule type="cellIs" dxfId="3530" priority="15738" operator="equal">
      <formula>"M1开拓立项"</formula>
    </cfRule>
  </conditionalFormatting>
  <conditionalFormatting sqref="UHZ161">
    <cfRule type="cellIs" priority="8617" operator="equal">
      <formula>"M6售后质保"</formula>
    </cfRule>
    <cfRule type="cellIs" priority="10041" operator="equal">
      <formula>"M5安装验收"</formula>
    </cfRule>
    <cfRule type="cellIs" priority="11465" operator="equal">
      <formula>"M4装配调试"</formula>
    </cfRule>
    <cfRule type="cellIs" priority="12889" operator="equal">
      <formula>"M3生产准备"</formula>
    </cfRule>
    <cfRule type="cellIs" dxfId="3529" priority="14313" operator="equal">
      <formula>"M2设计验证"</formula>
    </cfRule>
    <cfRule type="cellIs" dxfId="3528" priority="15737" operator="equal">
      <formula>"M1开拓立项"</formula>
    </cfRule>
  </conditionalFormatting>
  <conditionalFormatting sqref="UIW161">
    <cfRule type="cellIs" priority="8616" operator="equal">
      <formula>"M6售后质保"</formula>
    </cfRule>
    <cfRule type="cellIs" priority="10040" operator="equal">
      <formula>"M5安装验收"</formula>
    </cfRule>
    <cfRule type="cellIs" priority="11464" operator="equal">
      <formula>"M4装配调试"</formula>
    </cfRule>
    <cfRule type="cellIs" priority="12888" operator="equal">
      <formula>"M3生产准备"</formula>
    </cfRule>
    <cfRule type="cellIs" dxfId="3527" priority="14312" operator="equal">
      <formula>"M2设计验证"</formula>
    </cfRule>
    <cfRule type="cellIs" dxfId="3526" priority="15736" operator="equal">
      <formula>"M1开拓立项"</formula>
    </cfRule>
  </conditionalFormatting>
  <conditionalFormatting sqref="UJT161">
    <cfRule type="cellIs" priority="8615" operator="equal">
      <formula>"M6售后质保"</formula>
    </cfRule>
    <cfRule type="cellIs" priority="10039" operator="equal">
      <formula>"M5安装验收"</formula>
    </cfRule>
    <cfRule type="cellIs" priority="11463" operator="equal">
      <formula>"M4装配调试"</formula>
    </cfRule>
    <cfRule type="cellIs" priority="12887" operator="equal">
      <formula>"M3生产准备"</formula>
    </cfRule>
    <cfRule type="cellIs" dxfId="3525" priority="14311" operator="equal">
      <formula>"M2设计验证"</formula>
    </cfRule>
    <cfRule type="cellIs" dxfId="3524" priority="15735" operator="equal">
      <formula>"M1开拓立项"</formula>
    </cfRule>
  </conditionalFormatting>
  <conditionalFormatting sqref="UKQ161">
    <cfRule type="cellIs" priority="8614" operator="equal">
      <formula>"M6售后质保"</formula>
    </cfRule>
    <cfRule type="cellIs" priority="10038" operator="equal">
      <formula>"M5安装验收"</formula>
    </cfRule>
    <cfRule type="cellIs" priority="11462" operator="equal">
      <formula>"M4装配调试"</formula>
    </cfRule>
    <cfRule type="cellIs" priority="12886" operator="equal">
      <formula>"M3生产准备"</formula>
    </cfRule>
    <cfRule type="cellIs" dxfId="3523" priority="14310" operator="equal">
      <formula>"M2设计验证"</formula>
    </cfRule>
    <cfRule type="cellIs" dxfId="3522" priority="15734" operator="equal">
      <formula>"M1开拓立项"</formula>
    </cfRule>
  </conditionalFormatting>
  <conditionalFormatting sqref="ULN161">
    <cfRule type="cellIs" priority="8613" operator="equal">
      <formula>"M6售后质保"</formula>
    </cfRule>
    <cfRule type="cellIs" priority="10037" operator="equal">
      <formula>"M5安装验收"</formula>
    </cfRule>
    <cfRule type="cellIs" priority="11461" operator="equal">
      <formula>"M4装配调试"</formula>
    </cfRule>
    <cfRule type="cellIs" priority="12885" operator="equal">
      <formula>"M3生产准备"</formula>
    </cfRule>
    <cfRule type="cellIs" dxfId="3521" priority="14309" operator="equal">
      <formula>"M2设计验证"</formula>
    </cfRule>
    <cfRule type="cellIs" dxfId="3520" priority="15733" operator="equal">
      <formula>"M1开拓立项"</formula>
    </cfRule>
  </conditionalFormatting>
  <conditionalFormatting sqref="UMK161">
    <cfRule type="cellIs" priority="8612" operator="equal">
      <formula>"M6售后质保"</formula>
    </cfRule>
    <cfRule type="cellIs" priority="10036" operator="equal">
      <formula>"M5安装验收"</formula>
    </cfRule>
    <cfRule type="cellIs" priority="11460" operator="equal">
      <formula>"M4装配调试"</formula>
    </cfRule>
    <cfRule type="cellIs" priority="12884" operator="equal">
      <formula>"M3生产准备"</formula>
    </cfRule>
    <cfRule type="cellIs" dxfId="3519" priority="14308" operator="equal">
      <formula>"M2设计验证"</formula>
    </cfRule>
    <cfRule type="cellIs" dxfId="3518" priority="15732" operator="equal">
      <formula>"M1开拓立项"</formula>
    </cfRule>
  </conditionalFormatting>
  <conditionalFormatting sqref="UNH161">
    <cfRule type="cellIs" priority="8611" operator="equal">
      <formula>"M6售后质保"</formula>
    </cfRule>
    <cfRule type="cellIs" priority="10035" operator="equal">
      <formula>"M5安装验收"</formula>
    </cfRule>
    <cfRule type="cellIs" priority="11459" operator="equal">
      <formula>"M4装配调试"</formula>
    </cfRule>
    <cfRule type="cellIs" priority="12883" operator="equal">
      <formula>"M3生产准备"</formula>
    </cfRule>
    <cfRule type="cellIs" dxfId="3517" priority="14307" operator="equal">
      <formula>"M2设计验证"</formula>
    </cfRule>
    <cfRule type="cellIs" dxfId="3516" priority="15731" operator="equal">
      <formula>"M1开拓立项"</formula>
    </cfRule>
  </conditionalFormatting>
  <conditionalFormatting sqref="UOE161">
    <cfRule type="cellIs" priority="8610" operator="equal">
      <formula>"M6售后质保"</formula>
    </cfRule>
    <cfRule type="cellIs" priority="10034" operator="equal">
      <formula>"M5安装验收"</formula>
    </cfRule>
    <cfRule type="cellIs" priority="11458" operator="equal">
      <formula>"M4装配调试"</formula>
    </cfRule>
    <cfRule type="cellIs" priority="12882" operator="equal">
      <formula>"M3生产准备"</formula>
    </cfRule>
    <cfRule type="cellIs" dxfId="3515" priority="14306" operator="equal">
      <formula>"M2设计验证"</formula>
    </cfRule>
    <cfRule type="cellIs" dxfId="3514" priority="15730" operator="equal">
      <formula>"M1开拓立项"</formula>
    </cfRule>
  </conditionalFormatting>
  <conditionalFormatting sqref="UPB161">
    <cfRule type="cellIs" priority="8609" operator="equal">
      <formula>"M6售后质保"</formula>
    </cfRule>
    <cfRule type="cellIs" priority="10033" operator="equal">
      <formula>"M5安装验收"</formula>
    </cfRule>
    <cfRule type="cellIs" priority="11457" operator="equal">
      <formula>"M4装配调试"</formula>
    </cfRule>
    <cfRule type="cellIs" priority="12881" operator="equal">
      <formula>"M3生产准备"</formula>
    </cfRule>
    <cfRule type="cellIs" dxfId="3513" priority="14305" operator="equal">
      <formula>"M2设计验证"</formula>
    </cfRule>
    <cfRule type="cellIs" dxfId="3512" priority="15729" operator="equal">
      <formula>"M1开拓立项"</formula>
    </cfRule>
  </conditionalFormatting>
  <conditionalFormatting sqref="UPY161">
    <cfRule type="cellIs" priority="8608" operator="equal">
      <formula>"M6售后质保"</formula>
    </cfRule>
    <cfRule type="cellIs" priority="10032" operator="equal">
      <formula>"M5安装验收"</formula>
    </cfRule>
    <cfRule type="cellIs" priority="11456" operator="equal">
      <formula>"M4装配调试"</formula>
    </cfRule>
    <cfRule type="cellIs" priority="12880" operator="equal">
      <formula>"M3生产准备"</formula>
    </cfRule>
    <cfRule type="cellIs" dxfId="3511" priority="14304" operator="equal">
      <formula>"M2设计验证"</formula>
    </cfRule>
    <cfRule type="cellIs" dxfId="3510" priority="15728" operator="equal">
      <formula>"M1开拓立项"</formula>
    </cfRule>
  </conditionalFormatting>
  <conditionalFormatting sqref="UQV161">
    <cfRule type="cellIs" priority="8607" operator="equal">
      <formula>"M6售后质保"</formula>
    </cfRule>
    <cfRule type="cellIs" priority="10031" operator="equal">
      <formula>"M5安装验收"</formula>
    </cfRule>
    <cfRule type="cellIs" priority="11455" operator="equal">
      <formula>"M4装配调试"</formula>
    </cfRule>
    <cfRule type="cellIs" priority="12879" operator="equal">
      <formula>"M3生产准备"</formula>
    </cfRule>
    <cfRule type="cellIs" dxfId="3509" priority="14303" operator="equal">
      <formula>"M2设计验证"</formula>
    </cfRule>
    <cfRule type="cellIs" dxfId="3508" priority="15727" operator="equal">
      <formula>"M1开拓立项"</formula>
    </cfRule>
  </conditionalFormatting>
  <conditionalFormatting sqref="URS161">
    <cfRule type="cellIs" priority="8606" operator="equal">
      <formula>"M6售后质保"</formula>
    </cfRule>
    <cfRule type="cellIs" priority="10030" operator="equal">
      <formula>"M5安装验收"</formula>
    </cfRule>
    <cfRule type="cellIs" priority="11454" operator="equal">
      <formula>"M4装配调试"</formula>
    </cfRule>
    <cfRule type="cellIs" priority="12878" operator="equal">
      <formula>"M3生产准备"</formula>
    </cfRule>
    <cfRule type="cellIs" dxfId="3507" priority="14302" operator="equal">
      <formula>"M2设计验证"</formula>
    </cfRule>
    <cfRule type="cellIs" dxfId="3506" priority="15726" operator="equal">
      <formula>"M1开拓立项"</formula>
    </cfRule>
  </conditionalFormatting>
  <conditionalFormatting sqref="USP161">
    <cfRule type="cellIs" priority="8605" operator="equal">
      <formula>"M6售后质保"</formula>
    </cfRule>
    <cfRule type="cellIs" priority="10029" operator="equal">
      <formula>"M5安装验收"</formula>
    </cfRule>
    <cfRule type="cellIs" priority="11453" operator="equal">
      <formula>"M4装配调试"</formula>
    </cfRule>
    <cfRule type="cellIs" priority="12877" operator="equal">
      <formula>"M3生产准备"</formula>
    </cfRule>
    <cfRule type="cellIs" dxfId="3505" priority="14301" operator="equal">
      <formula>"M2设计验证"</formula>
    </cfRule>
    <cfRule type="cellIs" dxfId="3504" priority="15725" operator="equal">
      <formula>"M1开拓立项"</formula>
    </cfRule>
  </conditionalFormatting>
  <conditionalFormatting sqref="UTM161">
    <cfRule type="cellIs" priority="8604" operator="equal">
      <formula>"M6售后质保"</formula>
    </cfRule>
    <cfRule type="cellIs" priority="10028" operator="equal">
      <formula>"M5安装验收"</formula>
    </cfRule>
    <cfRule type="cellIs" priority="11452" operator="equal">
      <formula>"M4装配调试"</formula>
    </cfRule>
    <cfRule type="cellIs" priority="12876" operator="equal">
      <formula>"M3生产准备"</formula>
    </cfRule>
    <cfRule type="cellIs" dxfId="3503" priority="14300" operator="equal">
      <formula>"M2设计验证"</formula>
    </cfRule>
    <cfRule type="cellIs" dxfId="3502" priority="15724" operator="equal">
      <formula>"M1开拓立项"</formula>
    </cfRule>
  </conditionalFormatting>
  <conditionalFormatting sqref="UUJ161">
    <cfRule type="cellIs" priority="8603" operator="equal">
      <formula>"M6售后质保"</formula>
    </cfRule>
    <cfRule type="cellIs" priority="10027" operator="equal">
      <formula>"M5安装验收"</formula>
    </cfRule>
    <cfRule type="cellIs" priority="11451" operator="equal">
      <formula>"M4装配调试"</formula>
    </cfRule>
    <cfRule type="cellIs" priority="12875" operator="equal">
      <formula>"M3生产准备"</formula>
    </cfRule>
    <cfRule type="cellIs" dxfId="3501" priority="14299" operator="equal">
      <formula>"M2设计验证"</formula>
    </cfRule>
    <cfRule type="cellIs" dxfId="3500" priority="15723" operator="equal">
      <formula>"M1开拓立项"</formula>
    </cfRule>
  </conditionalFormatting>
  <conditionalFormatting sqref="UVG161">
    <cfRule type="cellIs" priority="8602" operator="equal">
      <formula>"M6售后质保"</formula>
    </cfRule>
    <cfRule type="cellIs" priority="10026" operator="equal">
      <formula>"M5安装验收"</formula>
    </cfRule>
    <cfRule type="cellIs" priority="11450" operator="equal">
      <formula>"M4装配调试"</formula>
    </cfRule>
    <cfRule type="cellIs" priority="12874" operator="equal">
      <formula>"M3生产准备"</formula>
    </cfRule>
    <cfRule type="cellIs" dxfId="3499" priority="14298" operator="equal">
      <formula>"M2设计验证"</formula>
    </cfRule>
    <cfRule type="cellIs" dxfId="3498" priority="15722" operator="equal">
      <formula>"M1开拓立项"</formula>
    </cfRule>
  </conditionalFormatting>
  <conditionalFormatting sqref="UWD161">
    <cfRule type="cellIs" priority="8601" operator="equal">
      <formula>"M6售后质保"</formula>
    </cfRule>
    <cfRule type="cellIs" priority="10025" operator="equal">
      <formula>"M5安装验收"</formula>
    </cfRule>
    <cfRule type="cellIs" priority="11449" operator="equal">
      <formula>"M4装配调试"</formula>
    </cfRule>
    <cfRule type="cellIs" priority="12873" operator="equal">
      <formula>"M3生产准备"</formula>
    </cfRule>
    <cfRule type="cellIs" dxfId="3497" priority="14297" operator="equal">
      <formula>"M2设计验证"</formula>
    </cfRule>
    <cfRule type="cellIs" dxfId="3496" priority="15721" operator="equal">
      <formula>"M1开拓立项"</formula>
    </cfRule>
  </conditionalFormatting>
  <conditionalFormatting sqref="UXA161">
    <cfRule type="cellIs" priority="8600" operator="equal">
      <formula>"M6售后质保"</formula>
    </cfRule>
    <cfRule type="cellIs" priority="10024" operator="equal">
      <formula>"M5安装验收"</formula>
    </cfRule>
    <cfRule type="cellIs" priority="11448" operator="equal">
      <formula>"M4装配调试"</formula>
    </cfRule>
    <cfRule type="cellIs" priority="12872" operator="equal">
      <formula>"M3生产准备"</formula>
    </cfRule>
    <cfRule type="cellIs" dxfId="3495" priority="14296" operator="equal">
      <formula>"M2设计验证"</formula>
    </cfRule>
    <cfRule type="cellIs" dxfId="3494" priority="15720" operator="equal">
      <formula>"M1开拓立项"</formula>
    </cfRule>
  </conditionalFormatting>
  <conditionalFormatting sqref="UXX161">
    <cfRule type="cellIs" priority="8599" operator="equal">
      <formula>"M6售后质保"</formula>
    </cfRule>
    <cfRule type="cellIs" priority="10023" operator="equal">
      <formula>"M5安装验收"</formula>
    </cfRule>
    <cfRule type="cellIs" priority="11447" operator="equal">
      <formula>"M4装配调试"</formula>
    </cfRule>
    <cfRule type="cellIs" priority="12871" operator="equal">
      <formula>"M3生产准备"</formula>
    </cfRule>
    <cfRule type="cellIs" dxfId="3493" priority="14295" operator="equal">
      <formula>"M2设计验证"</formula>
    </cfRule>
    <cfRule type="cellIs" dxfId="3492" priority="15719" operator="equal">
      <formula>"M1开拓立项"</formula>
    </cfRule>
  </conditionalFormatting>
  <conditionalFormatting sqref="UYU161">
    <cfRule type="cellIs" priority="8598" operator="equal">
      <formula>"M6售后质保"</formula>
    </cfRule>
    <cfRule type="cellIs" priority="10022" operator="equal">
      <formula>"M5安装验收"</formula>
    </cfRule>
    <cfRule type="cellIs" priority="11446" operator="equal">
      <formula>"M4装配调试"</formula>
    </cfRule>
    <cfRule type="cellIs" priority="12870" operator="equal">
      <formula>"M3生产准备"</formula>
    </cfRule>
    <cfRule type="cellIs" dxfId="3491" priority="14294" operator="equal">
      <formula>"M2设计验证"</formula>
    </cfRule>
    <cfRule type="cellIs" dxfId="3490" priority="15718" operator="equal">
      <formula>"M1开拓立项"</formula>
    </cfRule>
  </conditionalFormatting>
  <conditionalFormatting sqref="UZR161">
    <cfRule type="cellIs" priority="8597" operator="equal">
      <formula>"M6售后质保"</formula>
    </cfRule>
    <cfRule type="cellIs" priority="10021" operator="equal">
      <formula>"M5安装验收"</formula>
    </cfRule>
    <cfRule type="cellIs" priority="11445" operator="equal">
      <formula>"M4装配调试"</formula>
    </cfRule>
    <cfRule type="cellIs" priority="12869" operator="equal">
      <formula>"M3生产准备"</formula>
    </cfRule>
    <cfRule type="cellIs" dxfId="3489" priority="14293" operator="equal">
      <formula>"M2设计验证"</formula>
    </cfRule>
    <cfRule type="cellIs" dxfId="3488" priority="15717" operator="equal">
      <formula>"M1开拓立项"</formula>
    </cfRule>
  </conditionalFormatting>
  <conditionalFormatting sqref="VAO161">
    <cfRule type="cellIs" priority="8596" operator="equal">
      <formula>"M6售后质保"</formula>
    </cfRule>
    <cfRule type="cellIs" priority="10020" operator="equal">
      <formula>"M5安装验收"</formula>
    </cfRule>
    <cfRule type="cellIs" priority="11444" operator="equal">
      <formula>"M4装配调试"</formula>
    </cfRule>
    <cfRule type="cellIs" priority="12868" operator="equal">
      <formula>"M3生产准备"</formula>
    </cfRule>
    <cfRule type="cellIs" dxfId="3487" priority="14292" operator="equal">
      <formula>"M2设计验证"</formula>
    </cfRule>
    <cfRule type="cellIs" dxfId="3486" priority="15716" operator="equal">
      <formula>"M1开拓立项"</formula>
    </cfRule>
  </conditionalFormatting>
  <conditionalFormatting sqref="VBL161">
    <cfRule type="cellIs" priority="8595" operator="equal">
      <formula>"M6售后质保"</formula>
    </cfRule>
    <cfRule type="cellIs" priority="10019" operator="equal">
      <formula>"M5安装验收"</formula>
    </cfRule>
    <cfRule type="cellIs" priority="11443" operator="equal">
      <formula>"M4装配调试"</formula>
    </cfRule>
    <cfRule type="cellIs" priority="12867" operator="equal">
      <formula>"M3生产准备"</formula>
    </cfRule>
    <cfRule type="cellIs" dxfId="3485" priority="14291" operator="equal">
      <formula>"M2设计验证"</formula>
    </cfRule>
    <cfRule type="cellIs" dxfId="3484" priority="15715" operator="equal">
      <formula>"M1开拓立项"</formula>
    </cfRule>
  </conditionalFormatting>
  <conditionalFormatting sqref="VCI161">
    <cfRule type="cellIs" priority="8594" operator="equal">
      <formula>"M6售后质保"</formula>
    </cfRule>
    <cfRule type="cellIs" priority="10018" operator="equal">
      <formula>"M5安装验收"</formula>
    </cfRule>
    <cfRule type="cellIs" priority="11442" operator="equal">
      <formula>"M4装配调试"</formula>
    </cfRule>
    <cfRule type="cellIs" priority="12866" operator="equal">
      <formula>"M3生产准备"</formula>
    </cfRule>
    <cfRule type="cellIs" dxfId="3483" priority="14290" operator="equal">
      <formula>"M2设计验证"</formula>
    </cfRule>
    <cfRule type="cellIs" dxfId="3482" priority="15714" operator="equal">
      <formula>"M1开拓立项"</formula>
    </cfRule>
  </conditionalFormatting>
  <conditionalFormatting sqref="VDF161">
    <cfRule type="cellIs" priority="8593" operator="equal">
      <formula>"M6售后质保"</formula>
    </cfRule>
    <cfRule type="cellIs" priority="10017" operator="equal">
      <formula>"M5安装验收"</formula>
    </cfRule>
    <cfRule type="cellIs" priority="11441" operator="equal">
      <formula>"M4装配调试"</formula>
    </cfRule>
    <cfRule type="cellIs" priority="12865" operator="equal">
      <formula>"M3生产准备"</formula>
    </cfRule>
    <cfRule type="cellIs" dxfId="3481" priority="14289" operator="equal">
      <formula>"M2设计验证"</formula>
    </cfRule>
    <cfRule type="cellIs" dxfId="3480" priority="15713" operator="equal">
      <formula>"M1开拓立项"</formula>
    </cfRule>
  </conditionalFormatting>
  <conditionalFormatting sqref="VEC161">
    <cfRule type="cellIs" priority="8592" operator="equal">
      <formula>"M6售后质保"</formula>
    </cfRule>
    <cfRule type="cellIs" priority="10016" operator="equal">
      <formula>"M5安装验收"</formula>
    </cfRule>
    <cfRule type="cellIs" priority="11440" operator="equal">
      <formula>"M4装配调试"</formula>
    </cfRule>
    <cfRule type="cellIs" priority="12864" operator="equal">
      <formula>"M3生产准备"</formula>
    </cfRule>
    <cfRule type="cellIs" dxfId="3479" priority="14288" operator="equal">
      <formula>"M2设计验证"</formula>
    </cfRule>
    <cfRule type="cellIs" dxfId="3478" priority="15712" operator="equal">
      <formula>"M1开拓立项"</formula>
    </cfRule>
  </conditionalFormatting>
  <conditionalFormatting sqref="VEZ161">
    <cfRule type="cellIs" priority="8591" operator="equal">
      <formula>"M6售后质保"</formula>
    </cfRule>
    <cfRule type="cellIs" priority="10015" operator="equal">
      <formula>"M5安装验收"</formula>
    </cfRule>
    <cfRule type="cellIs" priority="11439" operator="equal">
      <formula>"M4装配调试"</formula>
    </cfRule>
    <cfRule type="cellIs" priority="12863" operator="equal">
      <formula>"M3生产准备"</formula>
    </cfRule>
    <cfRule type="cellIs" dxfId="3477" priority="14287" operator="equal">
      <formula>"M2设计验证"</formula>
    </cfRule>
    <cfRule type="cellIs" dxfId="3476" priority="15711" operator="equal">
      <formula>"M1开拓立项"</formula>
    </cfRule>
  </conditionalFormatting>
  <conditionalFormatting sqref="VFW161">
    <cfRule type="cellIs" priority="8590" operator="equal">
      <formula>"M6售后质保"</formula>
    </cfRule>
    <cfRule type="cellIs" priority="10014" operator="equal">
      <formula>"M5安装验收"</formula>
    </cfRule>
    <cfRule type="cellIs" priority="11438" operator="equal">
      <formula>"M4装配调试"</formula>
    </cfRule>
    <cfRule type="cellIs" priority="12862" operator="equal">
      <formula>"M3生产准备"</formula>
    </cfRule>
    <cfRule type="cellIs" dxfId="3475" priority="14286" operator="equal">
      <formula>"M2设计验证"</formula>
    </cfRule>
    <cfRule type="cellIs" dxfId="3474" priority="15710" operator="equal">
      <formula>"M1开拓立项"</formula>
    </cfRule>
  </conditionalFormatting>
  <conditionalFormatting sqref="VGT161">
    <cfRule type="cellIs" priority="8589" operator="equal">
      <formula>"M6售后质保"</formula>
    </cfRule>
    <cfRule type="cellIs" priority="10013" operator="equal">
      <formula>"M5安装验收"</formula>
    </cfRule>
    <cfRule type="cellIs" priority="11437" operator="equal">
      <formula>"M4装配调试"</formula>
    </cfRule>
    <cfRule type="cellIs" priority="12861" operator="equal">
      <formula>"M3生产准备"</formula>
    </cfRule>
    <cfRule type="cellIs" dxfId="3473" priority="14285" operator="equal">
      <formula>"M2设计验证"</formula>
    </cfRule>
    <cfRule type="cellIs" dxfId="3472" priority="15709" operator="equal">
      <formula>"M1开拓立项"</formula>
    </cfRule>
  </conditionalFormatting>
  <conditionalFormatting sqref="VHQ161">
    <cfRule type="cellIs" priority="8588" operator="equal">
      <formula>"M6售后质保"</formula>
    </cfRule>
    <cfRule type="cellIs" priority="10012" operator="equal">
      <formula>"M5安装验收"</formula>
    </cfRule>
    <cfRule type="cellIs" priority="11436" operator="equal">
      <formula>"M4装配调试"</formula>
    </cfRule>
    <cfRule type="cellIs" priority="12860" operator="equal">
      <formula>"M3生产准备"</formula>
    </cfRule>
    <cfRule type="cellIs" dxfId="3471" priority="14284" operator="equal">
      <formula>"M2设计验证"</formula>
    </cfRule>
    <cfRule type="cellIs" dxfId="3470" priority="15708" operator="equal">
      <formula>"M1开拓立项"</formula>
    </cfRule>
  </conditionalFormatting>
  <conditionalFormatting sqref="VIN161">
    <cfRule type="cellIs" priority="8587" operator="equal">
      <formula>"M6售后质保"</formula>
    </cfRule>
    <cfRule type="cellIs" priority="10011" operator="equal">
      <formula>"M5安装验收"</formula>
    </cfRule>
    <cfRule type="cellIs" priority="11435" operator="equal">
      <formula>"M4装配调试"</formula>
    </cfRule>
    <cfRule type="cellIs" priority="12859" operator="equal">
      <formula>"M3生产准备"</formula>
    </cfRule>
    <cfRule type="cellIs" dxfId="3469" priority="14283" operator="equal">
      <formula>"M2设计验证"</formula>
    </cfRule>
    <cfRule type="cellIs" dxfId="3468" priority="15707" operator="equal">
      <formula>"M1开拓立项"</formula>
    </cfRule>
  </conditionalFormatting>
  <conditionalFormatting sqref="VJK161">
    <cfRule type="cellIs" priority="8586" operator="equal">
      <formula>"M6售后质保"</formula>
    </cfRule>
    <cfRule type="cellIs" priority="10010" operator="equal">
      <formula>"M5安装验收"</formula>
    </cfRule>
    <cfRule type="cellIs" priority="11434" operator="equal">
      <formula>"M4装配调试"</formula>
    </cfRule>
    <cfRule type="cellIs" priority="12858" operator="equal">
      <formula>"M3生产准备"</formula>
    </cfRule>
    <cfRule type="cellIs" dxfId="3467" priority="14282" operator="equal">
      <formula>"M2设计验证"</formula>
    </cfRule>
    <cfRule type="cellIs" dxfId="3466" priority="15706" operator="equal">
      <formula>"M1开拓立项"</formula>
    </cfRule>
  </conditionalFormatting>
  <conditionalFormatting sqref="VKH161">
    <cfRule type="cellIs" priority="8585" operator="equal">
      <formula>"M6售后质保"</formula>
    </cfRule>
    <cfRule type="cellIs" priority="10009" operator="equal">
      <formula>"M5安装验收"</formula>
    </cfRule>
    <cfRule type="cellIs" priority="11433" operator="equal">
      <formula>"M4装配调试"</formula>
    </cfRule>
    <cfRule type="cellIs" priority="12857" operator="equal">
      <formula>"M3生产准备"</formula>
    </cfRule>
    <cfRule type="cellIs" dxfId="3465" priority="14281" operator="equal">
      <formula>"M2设计验证"</formula>
    </cfRule>
    <cfRule type="cellIs" dxfId="3464" priority="15705" operator="equal">
      <formula>"M1开拓立项"</formula>
    </cfRule>
  </conditionalFormatting>
  <conditionalFormatting sqref="VLE161">
    <cfRule type="cellIs" priority="8584" operator="equal">
      <formula>"M6售后质保"</formula>
    </cfRule>
    <cfRule type="cellIs" priority="10008" operator="equal">
      <formula>"M5安装验收"</formula>
    </cfRule>
    <cfRule type="cellIs" priority="11432" operator="equal">
      <formula>"M4装配调试"</formula>
    </cfRule>
    <cfRule type="cellIs" priority="12856" operator="equal">
      <formula>"M3生产准备"</formula>
    </cfRule>
    <cfRule type="cellIs" dxfId="3463" priority="14280" operator="equal">
      <formula>"M2设计验证"</formula>
    </cfRule>
    <cfRule type="cellIs" dxfId="3462" priority="15704" operator="equal">
      <formula>"M1开拓立项"</formula>
    </cfRule>
  </conditionalFormatting>
  <conditionalFormatting sqref="VMB161">
    <cfRule type="cellIs" priority="8583" operator="equal">
      <formula>"M6售后质保"</formula>
    </cfRule>
    <cfRule type="cellIs" priority="10007" operator="equal">
      <formula>"M5安装验收"</formula>
    </cfRule>
    <cfRule type="cellIs" priority="11431" operator="equal">
      <formula>"M4装配调试"</formula>
    </cfRule>
    <cfRule type="cellIs" priority="12855" operator="equal">
      <formula>"M3生产准备"</formula>
    </cfRule>
    <cfRule type="cellIs" dxfId="3461" priority="14279" operator="equal">
      <formula>"M2设计验证"</formula>
    </cfRule>
    <cfRule type="cellIs" dxfId="3460" priority="15703" operator="equal">
      <formula>"M1开拓立项"</formula>
    </cfRule>
  </conditionalFormatting>
  <conditionalFormatting sqref="VMY161">
    <cfRule type="cellIs" priority="8582" operator="equal">
      <formula>"M6售后质保"</formula>
    </cfRule>
    <cfRule type="cellIs" priority="10006" operator="equal">
      <formula>"M5安装验收"</formula>
    </cfRule>
    <cfRule type="cellIs" priority="11430" operator="equal">
      <formula>"M4装配调试"</formula>
    </cfRule>
    <cfRule type="cellIs" priority="12854" operator="equal">
      <formula>"M3生产准备"</formula>
    </cfRule>
    <cfRule type="cellIs" dxfId="3459" priority="14278" operator="equal">
      <formula>"M2设计验证"</formula>
    </cfRule>
    <cfRule type="cellIs" dxfId="3458" priority="15702" operator="equal">
      <formula>"M1开拓立项"</formula>
    </cfRule>
  </conditionalFormatting>
  <conditionalFormatting sqref="VNV161">
    <cfRule type="cellIs" priority="8581" operator="equal">
      <formula>"M6售后质保"</formula>
    </cfRule>
    <cfRule type="cellIs" priority="10005" operator="equal">
      <formula>"M5安装验收"</formula>
    </cfRule>
    <cfRule type="cellIs" priority="11429" operator="equal">
      <formula>"M4装配调试"</formula>
    </cfRule>
    <cfRule type="cellIs" priority="12853" operator="equal">
      <formula>"M3生产准备"</formula>
    </cfRule>
    <cfRule type="cellIs" dxfId="3457" priority="14277" operator="equal">
      <formula>"M2设计验证"</formula>
    </cfRule>
    <cfRule type="cellIs" dxfId="3456" priority="15701" operator="equal">
      <formula>"M1开拓立项"</formula>
    </cfRule>
  </conditionalFormatting>
  <conditionalFormatting sqref="VOS161">
    <cfRule type="cellIs" priority="8580" operator="equal">
      <formula>"M6售后质保"</formula>
    </cfRule>
    <cfRule type="cellIs" priority="10004" operator="equal">
      <formula>"M5安装验收"</formula>
    </cfRule>
    <cfRule type="cellIs" priority="11428" operator="equal">
      <formula>"M4装配调试"</formula>
    </cfRule>
    <cfRule type="cellIs" priority="12852" operator="equal">
      <formula>"M3生产准备"</formula>
    </cfRule>
    <cfRule type="cellIs" dxfId="3455" priority="14276" operator="equal">
      <formula>"M2设计验证"</formula>
    </cfRule>
    <cfRule type="cellIs" dxfId="3454" priority="15700" operator="equal">
      <formula>"M1开拓立项"</formula>
    </cfRule>
  </conditionalFormatting>
  <conditionalFormatting sqref="VPP161">
    <cfRule type="cellIs" priority="8579" operator="equal">
      <formula>"M6售后质保"</formula>
    </cfRule>
    <cfRule type="cellIs" priority="10003" operator="equal">
      <formula>"M5安装验收"</formula>
    </cfRule>
    <cfRule type="cellIs" priority="11427" operator="equal">
      <formula>"M4装配调试"</formula>
    </cfRule>
    <cfRule type="cellIs" priority="12851" operator="equal">
      <formula>"M3生产准备"</formula>
    </cfRule>
    <cfRule type="cellIs" dxfId="3453" priority="14275" operator="equal">
      <formula>"M2设计验证"</formula>
    </cfRule>
    <cfRule type="cellIs" dxfId="3452" priority="15699" operator="equal">
      <formula>"M1开拓立项"</formula>
    </cfRule>
  </conditionalFormatting>
  <conditionalFormatting sqref="VQM161">
    <cfRule type="cellIs" priority="8578" operator="equal">
      <formula>"M6售后质保"</formula>
    </cfRule>
    <cfRule type="cellIs" priority="10002" operator="equal">
      <formula>"M5安装验收"</formula>
    </cfRule>
    <cfRule type="cellIs" priority="11426" operator="equal">
      <formula>"M4装配调试"</formula>
    </cfRule>
    <cfRule type="cellIs" priority="12850" operator="equal">
      <formula>"M3生产准备"</formula>
    </cfRule>
    <cfRule type="cellIs" dxfId="3451" priority="14274" operator="equal">
      <formula>"M2设计验证"</formula>
    </cfRule>
    <cfRule type="cellIs" dxfId="3450" priority="15698" operator="equal">
      <formula>"M1开拓立项"</formula>
    </cfRule>
  </conditionalFormatting>
  <conditionalFormatting sqref="VRJ161">
    <cfRule type="cellIs" priority="8577" operator="equal">
      <formula>"M6售后质保"</formula>
    </cfRule>
    <cfRule type="cellIs" priority="10001" operator="equal">
      <formula>"M5安装验收"</formula>
    </cfRule>
    <cfRule type="cellIs" priority="11425" operator="equal">
      <formula>"M4装配调试"</formula>
    </cfRule>
    <cfRule type="cellIs" priority="12849" operator="equal">
      <formula>"M3生产准备"</formula>
    </cfRule>
    <cfRule type="cellIs" dxfId="3449" priority="14273" operator="equal">
      <formula>"M2设计验证"</formula>
    </cfRule>
    <cfRule type="cellIs" dxfId="3448" priority="15697" operator="equal">
      <formula>"M1开拓立项"</formula>
    </cfRule>
  </conditionalFormatting>
  <conditionalFormatting sqref="VSG161">
    <cfRule type="cellIs" priority="8576" operator="equal">
      <formula>"M6售后质保"</formula>
    </cfRule>
    <cfRule type="cellIs" priority="10000" operator="equal">
      <formula>"M5安装验收"</formula>
    </cfRule>
    <cfRule type="cellIs" priority="11424" operator="equal">
      <formula>"M4装配调试"</formula>
    </cfRule>
    <cfRule type="cellIs" priority="12848" operator="equal">
      <formula>"M3生产准备"</formula>
    </cfRule>
    <cfRule type="cellIs" dxfId="3447" priority="14272" operator="equal">
      <formula>"M2设计验证"</formula>
    </cfRule>
    <cfRule type="cellIs" dxfId="3446" priority="15696" operator="equal">
      <formula>"M1开拓立项"</formula>
    </cfRule>
  </conditionalFormatting>
  <conditionalFormatting sqref="VTD161">
    <cfRule type="cellIs" priority="8575" operator="equal">
      <formula>"M6售后质保"</formula>
    </cfRule>
    <cfRule type="cellIs" priority="9999" operator="equal">
      <formula>"M5安装验收"</formula>
    </cfRule>
    <cfRule type="cellIs" priority="11423" operator="equal">
      <formula>"M4装配调试"</formula>
    </cfRule>
    <cfRule type="cellIs" priority="12847" operator="equal">
      <formula>"M3生产准备"</formula>
    </cfRule>
    <cfRule type="cellIs" dxfId="3445" priority="14271" operator="equal">
      <formula>"M2设计验证"</formula>
    </cfRule>
    <cfRule type="cellIs" dxfId="3444" priority="15695" operator="equal">
      <formula>"M1开拓立项"</formula>
    </cfRule>
  </conditionalFormatting>
  <conditionalFormatting sqref="VUA161">
    <cfRule type="cellIs" priority="8574" operator="equal">
      <formula>"M6售后质保"</formula>
    </cfRule>
    <cfRule type="cellIs" priority="9998" operator="equal">
      <formula>"M5安装验收"</formula>
    </cfRule>
    <cfRule type="cellIs" priority="11422" operator="equal">
      <formula>"M4装配调试"</formula>
    </cfRule>
    <cfRule type="cellIs" priority="12846" operator="equal">
      <formula>"M3生产准备"</formula>
    </cfRule>
    <cfRule type="cellIs" dxfId="3443" priority="14270" operator="equal">
      <formula>"M2设计验证"</formula>
    </cfRule>
    <cfRule type="cellIs" dxfId="3442" priority="15694" operator="equal">
      <formula>"M1开拓立项"</formula>
    </cfRule>
  </conditionalFormatting>
  <conditionalFormatting sqref="VUX161">
    <cfRule type="cellIs" priority="8573" operator="equal">
      <formula>"M6售后质保"</formula>
    </cfRule>
    <cfRule type="cellIs" priority="9997" operator="equal">
      <formula>"M5安装验收"</formula>
    </cfRule>
    <cfRule type="cellIs" priority="11421" operator="equal">
      <formula>"M4装配调试"</formula>
    </cfRule>
    <cfRule type="cellIs" priority="12845" operator="equal">
      <formula>"M3生产准备"</formula>
    </cfRule>
    <cfRule type="cellIs" dxfId="3441" priority="14269" operator="equal">
      <formula>"M2设计验证"</formula>
    </cfRule>
    <cfRule type="cellIs" dxfId="3440" priority="15693" operator="equal">
      <formula>"M1开拓立项"</formula>
    </cfRule>
  </conditionalFormatting>
  <conditionalFormatting sqref="VVU161">
    <cfRule type="cellIs" priority="8572" operator="equal">
      <formula>"M6售后质保"</formula>
    </cfRule>
    <cfRule type="cellIs" priority="9996" operator="equal">
      <formula>"M5安装验收"</formula>
    </cfRule>
    <cfRule type="cellIs" priority="11420" operator="equal">
      <formula>"M4装配调试"</formula>
    </cfRule>
    <cfRule type="cellIs" priority="12844" operator="equal">
      <formula>"M3生产准备"</formula>
    </cfRule>
    <cfRule type="cellIs" dxfId="3439" priority="14268" operator="equal">
      <formula>"M2设计验证"</formula>
    </cfRule>
    <cfRule type="cellIs" dxfId="3438" priority="15692" operator="equal">
      <formula>"M1开拓立项"</formula>
    </cfRule>
  </conditionalFormatting>
  <conditionalFormatting sqref="VWR161">
    <cfRule type="cellIs" priority="8571" operator="equal">
      <formula>"M6售后质保"</formula>
    </cfRule>
    <cfRule type="cellIs" priority="9995" operator="equal">
      <formula>"M5安装验收"</formula>
    </cfRule>
    <cfRule type="cellIs" priority="11419" operator="equal">
      <formula>"M4装配调试"</formula>
    </cfRule>
    <cfRule type="cellIs" priority="12843" operator="equal">
      <formula>"M3生产准备"</formula>
    </cfRule>
    <cfRule type="cellIs" dxfId="3437" priority="14267" operator="equal">
      <formula>"M2设计验证"</formula>
    </cfRule>
    <cfRule type="cellIs" dxfId="3436" priority="15691" operator="equal">
      <formula>"M1开拓立项"</formula>
    </cfRule>
  </conditionalFormatting>
  <conditionalFormatting sqref="VXO161">
    <cfRule type="cellIs" priority="8570" operator="equal">
      <formula>"M6售后质保"</formula>
    </cfRule>
    <cfRule type="cellIs" priority="9994" operator="equal">
      <formula>"M5安装验收"</formula>
    </cfRule>
    <cfRule type="cellIs" priority="11418" operator="equal">
      <formula>"M4装配调试"</formula>
    </cfRule>
    <cfRule type="cellIs" priority="12842" operator="equal">
      <formula>"M3生产准备"</formula>
    </cfRule>
    <cfRule type="cellIs" dxfId="3435" priority="14266" operator="equal">
      <formula>"M2设计验证"</formula>
    </cfRule>
    <cfRule type="cellIs" dxfId="3434" priority="15690" operator="equal">
      <formula>"M1开拓立项"</formula>
    </cfRule>
  </conditionalFormatting>
  <conditionalFormatting sqref="VYL161">
    <cfRule type="cellIs" priority="8569" operator="equal">
      <formula>"M6售后质保"</formula>
    </cfRule>
    <cfRule type="cellIs" priority="9993" operator="equal">
      <formula>"M5安装验收"</formula>
    </cfRule>
    <cfRule type="cellIs" priority="11417" operator="equal">
      <formula>"M4装配调试"</formula>
    </cfRule>
    <cfRule type="cellIs" priority="12841" operator="equal">
      <formula>"M3生产准备"</formula>
    </cfRule>
    <cfRule type="cellIs" dxfId="3433" priority="14265" operator="equal">
      <formula>"M2设计验证"</formula>
    </cfRule>
    <cfRule type="cellIs" dxfId="3432" priority="15689" operator="equal">
      <formula>"M1开拓立项"</formula>
    </cfRule>
  </conditionalFormatting>
  <conditionalFormatting sqref="VZI161">
    <cfRule type="cellIs" priority="8568" operator="equal">
      <formula>"M6售后质保"</formula>
    </cfRule>
    <cfRule type="cellIs" priority="9992" operator="equal">
      <formula>"M5安装验收"</formula>
    </cfRule>
    <cfRule type="cellIs" priority="11416" operator="equal">
      <formula>"M4装配调试"</formula>
    </cfRule>
    <cfRule type="cellIs" priority="12840" operator="equal">
      <formula>"M3生产准备"</formula>
    </cfRule>
    <cfRule type="cellIs" dxfId="3431" priority="14264" operator="equal">
      <formula>"M2设计验证"</formula>
    </cfRule>
    <cfRule type="cellIs" dxfId="3430" priority="15688" operator="equal">
      <formula>"M1开拓立项"</formula>
    </cfRule>
  </conditionalFormatting>
  <conditionalFormatting sqref="WAF161">
    <cfRule type="cellIs" priority="8567" operator="equal">
      <formula>"M6售后质保"</formula>
    </cfRule>
    <cfRule type="cellIs" priority="9991" operator="equal">
      <formula>"M5安装验收"</formula>
    </cfRule>
    <cfRule type="cellIs" priority="11415" operator="equal">
      <formula>"M4装配调试"</formula>
    </cfRule>
    <cfRule type="cellIs" priority="12839" operator="equal">
      <formula>"M3生产准备"</formula>
    </cfRule>
    <cfRule type="cellIs" dxfId="3429" priority="14263" operator="equal">
      <formula>"M2设计验证"</formula>
    </cfRule>
    <cfRule type="cellIs" dxfId="3428" priority="15687" operator="equal">
      <formula>"M1开拓立项"</formula>
    </cfRule>
  </conditionalFormatting>
  <conditionalFormatting sqref="WBC161">
    <cfRule type="cellIs" priority="8566" operator="equal">
      <formula>"M6售后质保"</formula>
    </cfRule>
    <cfRule type="cellIs" priority="9990" operator="equal">
      <formula>"M5安装验收"</formula>
    </cfRule>
    <cfRule type="cellIs" priority="11414" operator="equal">
      <formula>"M4装配调试"</formula>
    </cfRule>
    <cfRule type="cellIs" priority="12838" operator="equal">
      <formula>"M3生产准备"</formula>
    </cfRule>
    <cfRule type="cellIs" dxfId="3427" priority="14262" operator="equal">
      <formula>"M2设计验证"</formula>
    </cfRule>
    <cfRule type="cellIs" dxfId="3426" priority="15686" operator="equal">
      <formula>"M1开拓立项"</formula>
    </cfRule>
  </conditionalFormatting>
  <conditionalFormatting sqref="WBZ161">
    <cfRule type="cellIs" priority="8565" operator="equal">
      <formula>"M6售后质保"</formula>
    </cfRule>
    <cfRule type="cellIs" priority="9989" operator="equal">
      <formula>"M5安装验收"</formula>
    </cfRule>
    <cfRule type="cellIs" priority="11413" operator="equal">
      <formula>"M4装配调试"</formula>
    </cfRule>
    <cfRule type="cellIs" priority="12837" operator="equal">
      <formula>"M3生产准备"</formula>
    </cfRule>
    <cfRule type="cellIs" dxfId="3425" priority="14261" operator="equal">
      <formula>"M2设计验证"</formula>
    </cfRule>
    <cfRule type="cellIs" dxfId="3424" priority="15685" operator="equal">
      <formula>"M1开拓立项"</formula>
    </cfRule>
  </conditionalFormatting>
  <conditionalFormatting sqref="WCW161">
    <cfRule type="cellIs" priority="8564" operator="equal">
      <formula>"M6售后质保"</formula>
    </cfRule>
    <cfRule type="cellIs" priority="9988" operator="equal">
      <formula>"M5安装验收"</formula>
    </cfRule>
    <cfRule type="cellIs" priority="11412" operator="equal">
      <formula>"M4装配调试"</formula>
    </cfRule>
    <cfRule type="cellIs" priority="12836" operator="equal">
      <formula>"M3生产准备"</formula>
    </cfRule>
    <cfRule type="cellIs" dxfId="3423" priority="14260" operator="equal">
      <formula>"M2设计验证"</formula>
    </cfRule>
    <cfRule type="cellIs" dxfId="3422" priority="15684" operator="equal">
      <formula>"M1开拓立项"</formula>
    </cfRule>
  </conditionalFormatting>
  <conditionalFormatting sqref="WDT161">
    <cfRule type="cellIs" priority="8563" operator="equal">
      <formula>"M6售后质保"</formula>
    </cfRule>
    <cfRule type="cellIs" priority="9987" operator="equal">
      <formula>"M5安装验收"</formula>
    </cfRule>
    <cfRule type="cellIs" priority="11411" operator="equal">
      <formula>"M4装配调试"</formula>
    </cfRule>
    <cfRule type="cellIs" priority="12835" operator="equal">
      <formula>"M3生产准备"</formula>
    </cfRule>
    <cfRule type="cellIs" dxfId="3421" priority="14259" operator="equal">
      <formula>"M2设计验证"</formula>
    </cfRule>
    <cfRule type="cellIs" dxfId="3420" priority="15683" operator="equal">
      <formula>"M1开拓立项"</formula>
    </cfRule>
  </conditionalFormatting>
  <conditionalFormatting sqref="WEQ161">
    <cfRule type="cellIs" priority="8562" operator="equal">
      <formula>"M6售后质保"</formula>
    </cfRule>
    <cfRule type="cellIs" priority="9986" operator="equal">
      <formula>"M5安装验收"</formula>
    </cfRule>
    <cfRule type="cellIs" priority="11410" operator="equal">
      <formula>"M4装配调试"</formula>
    </cfRule>
    <cfRule type="cellIs" priority="12834" operator="equal">
      <formula>"M3生产准备"</formula>
    </cfRule>
    <cfRule type="cellIs" dxfId="3419" priority="14258" operator="equal">
      <formula>"M2设计验证"</formula>
    </cfRule>
    <cfRule type="cellIs" dxfId="3418" priority="15682" operator="equal">
      <formula>"M1开拓立项"</formula>
    </cfRule>
  </conditionalFormatting>
  <conditionalFormatting sqref="WFN161">
    <cfRule type="cellIs" priority="8561" operator="equal">
      <formula>"M6售后质保"</formula>
    </cfRule>
    <cfRule type="cellIs" priority="9985" operator="equal">
      <formula>"M5安装验收"</formula>
    </cfRule>
    <cfRule type="cellIs" priority="11409" operator="equal">
      <formula>"M4装配调试"</formula>
    </cfRule>
    <cfRule type="cellIs" priority="12833" operator="equal">
      <formula>"M3生产准备"</formula>
    </cfRule>
    <cfRule type="cellIs" dxfId="3417" priority="14257" operator="equal">
      <formula>"M2设计验证"</formula>
    </cfRule>
    <cfRule type="cellIs" dxfId="3416" priority="15681" operator="equal">
      <formula>"M1开拓立项"</formula>
    </cfRule>
  </conditionalFormatting>
  <conditionalFormatting sqref="WGK161">
    <cfRule type="cellIs" priority="8560" operator="equal">
      <formula>"M6售后质保"</formula>
    </cfRule>
    <cfRule type="cellIs" priority="9984" operator="equal">
      <formula>"M5安装验收"</formula>
    </cfRule>
    <cfRule type="cellIs" priority="11408" operator="equal">
      <formula>"M4装配调试"</formula>
    </cfRule>
    <cfRule type="cellIs" priority="12832" operator="equal">
      <formula>"M3生产准备"</formula>
    </cfRule>
    <cfRule type="cellIs" dxfId="3415" priority="14256" operator="equal">
      <formula>"M2设计验证"</formula>
    </cfRule>
    <cfRule type="cellIs" dxfId="3414" priority="15680" operator="equal">
      <formula>"M1开拓立项"</formula>
    </cfRule>
  </conditionalFormatting>
  <conditionalFormatting sqref="WHH161">
    <cfRule type="cellIs" priority="8559" operator="equal">
      <formula>"M6售后质保"</formula>
    </cfRule>
    <cfRule type="cellIs" priority="9983" operator="equal">
      <formula>"M5安装验收"</formula>
    </cfRule>
    <cfRule type="cellIs" priority="11407" operator="equal">
      <formula>"M4装配调试"</formula>
    </cfRule>
    <cfRule type="cellIs" priority="12831" operator="equal">
      <formula>"M3生产准备"</formula>
    </cfRule>
    <cfRule type="cellIs" dxfId="3413" priority="14255" operator="equal">
      <formula>"M2设计验证"</formula>
    </cfRule>
    <cfRule type="cellIs" dxfId="3412" priority="15679" operator="equal">
      <formula>"M1开拓立项"</formula>
    </cfRule>
  </conditionalFormatting>
  <conditionalFormatting sqref="WIE161">
    <cfRule type="cellIs" priority="8558" operator="equal">
      <formula>"M6售后质保"</formula>
    </cfRule>
    <cfRule type="cellIs" priority="9982" operator="equal">
      <formula>"M5安装验收"</formula>
    </cfRule>
    <cfRule type="cellIs" priority="11406" operator="equal">
      <formula>"M4装配调试"</formula>
    </cfRule>
    <cfRule type="cellIs" priority="12830" operator="equal">
      <formula>"M3生产准备"</formula>
    </cfRule>
    <cfRule type="cellIs" dxfId="3411" priority="14254" operator="equal">
      <formula>"M2设计验证"</formula>
    </cfRule>
    <cfRule type="cellIs" dxfId="3410" priority="15678" operator="equal">
      <formula>"M1开拓立项"</formula>
    </cfRule>
  </conditionalFormatting>
  <conditionalFormatting sqref="WJB161">
    <cfRule type="cellIs" priority="8557" operator="equal">
      <formula>"M6售后质保"</formula>
    </cfRule>
    <cfRule type="cellIs" priority="9981" operator="equal">
      <formula>"M5安装验收"</formula>
    </cfRule>
    <cfRule type="cellIs" priority="11405" operator="equal">
      <formula>"M4装配调试"</formula>
    </cfRule>
    <cfRule type="cellIs" priority="12829" operator="equal">
      <formula>"M3生产准备"</formula>
    </cfRule>
    <cfRule type="cellIs" dxfId="3409" priority="14253" operator="equal">
      <formula>"M2设计验证"</formula>
    </cfRule>
    <cfRule type="cellIs" dxfId="3408" priority="15677" operator="equal">
      <formula>"M1开拓立项"</formula>
    </cfRule>
  </conditionalFormatting>
  <conditionalFormatting sqref="WJY161">
    <cfRule type="cellIs" priority="8556" operator="equal">
      <formula>"M6售后质保"</formula>
    </cfRule>
    <cfRule type="cellIs" priority="9980" operator="equal">
      <formula>"M5安装验收"</formula>
    </cfRule>
    <cfRule type="cellIs" priority="11404" operator="equal">
      <formula>"M4装配调试"</formula>
    </cfRule>
    <cfRule type="cellIs" priority="12828" operator="equal">
      <formula>"M3生产准备"</formula>
    </cfRule>
    <cfRule type="cellIs" dxfId="3407" priority="14252" operator="equal">
      <formula>"M2设计验证"</formula>
    </cfRule>
    <cfRule type="cellIs" dxfId="3406" priority="15676" operator="equal">
      <formula>"M1开拓立项"</formula>
    </cfRule>
  </conditionalFormatting>
  <conditionalFormatting sqref="WKV161">
    <cfRule type="cellIs" priority="8555" operator="equal">
      <formula>"M6售后质保"</formula>
    </cfRule>
    <cfRule type="cellIs" priority="9979" operator="equal">
      <formula>"M5安装验收"</formula>
    </cfRule>
    <cfRule type="cellIs" priority="11403" operator="equal">
      <formula>"M4装配调试"</formula>
    </cfRule>
    <cfRule type="cellIs" priority="12827" operator="equal">
      <formula>"M3生产准备"</formula>
    </cfRule>
    <cfRule type="cellIs" dxfId="3405" priority="14251" operator="equal">
      <formula>"M2设计验证"</formula>
    </cfRule>
    <cfRule type="cellIs" dxfId="3404" priority="15675" operator="equal">
      <formula>"M1开拓立项"</formula>
    </cfRule>
  </conditionalFormatting>
  <conditionalFormatting sqref="WLS161">
    <cfRule type="cellIs" priority="8554" operator="equal">
      <formula>"M6售后质保"</formula>
    </cfRule>
    <cfRule type="cellIs" priority="9978" operator="equal">
      <formula>"M5安装验收"</formula>
    </cfRule>
    <cfRule type="cellIs" priority="11402" operator="equal">
      <formula>"M4装配调试"</formula>
    </cfRule>
    <cfRule type="cellIs" priority="12826" operator="equal">
      <formula>"M3生产准备"</formula>
    </cfRule>
    <cfRule type="cellIs" dxfId="3403" priority="14250" operator="equal">
      <formula>"M2设计验证"</formula>
    </cfRule>
    <cfRule type="cellIs" dxfId="3402" priority="15674" operator="equal">
      <formula>"M1开拓立项"</formula>
    </cfRule>
  </conditionalFormatting>
  <conditionalFormatting sqref="WMP161">
    <cfRule type="cellIs" priority="8553" operator="equal">
      <formula>"M6售后质保"</formula>
    </cfRule>
    <cfRule type="cellIs" priority="9977" operator="equal">
      <formula>"M5安装验收"</formula>
    </cfRule>
    <cfRule type="cellIs" priority="11401" operator="equal">
      <formula>"M4装配调试"</formula>
    </cfRule>
    <cfRule type="cellIs" priority="12825" operator="equal">
      <formula>"M3生产准备"</formula>
    </cfRule>
    <cfRule type="cellIs" dxfId="3401" priority="14249" operator="equal">
      <formula>"M2设计验证"</formula>
    </cfRule>
    <cfRule type="cellIs" dxfId="3400" priority="15673" operator="equal">
      <formula>"M1开拓立项"</formula>
    </cfRule>
  </conditionalFormatting>
  <conditionalFormatting sqref="WNM161">
    <cfRule type="cellIs" priority="8552" operator="equal">
      <formula>"M6售后质保"</formula>
    </cfRule>
    <cfRule type="cellIs" priority="9976" operator="equal">
      <formula>"M5安装验收"</formula>
    </cfRule>
    <cfRule type="cellIs" priority="11400" operator="equal">
      <formula>"M4装配调试"</formula>
    </cfRule>
    <cfRule type="cellIs" priority="12824" operator="equal">
      <formula>"M3生产准备"</formula>
    </cfRule>
    <cfRule type="cellIs" dxfId="3399" priority="14248" operator="equal">
      <formula>"M2设计验证"</formula>
    </cfRule>
    <cfRule type="cellIs" dxfId="3398" priority="15672" operator="equal">
      <formula>"M1开拓立项"</formula>
    </cfRule>
  </conditionalFormatting>
  <conditionalFormatting sqref="WOJ161">
    <cfRule type="cellIs" priority="8551" operator="equal">
      <formula>"M6售后质保"</formula>
    </cfRule>
    <cfRule type="cellIs" priority="9975" operator="equal">
      <formula>"M5安装验收"</formula>
    </cfRule>
    <cfRule type="cellIs" priority="11399" operator="equal">
      <formula>"M4装配调试"</formula>
    </cfRule>
    <cfRule type="cellIs" priority="12823" operator="equal">
      <formula>"M3生产准备"</formula>
    </cfRule>
    <cfRule type="cellIs" dxfId="3397" priority="14247" operator="equal">
      <formula>"M2设计验证"</formula>
    </cfRule>
    <cfRule type="cellIs" dxfId="3396" priority="15671" operator="equal">
      <formula>"M1开拓立项"</formula>
    </cfRule>
  </conditionalFormatting>
  <conditionalFormatting sqref="WPG161">
    <cfRule type="cellIs" priority="8550" operator="equal">
      <formula>"M6售后质保"</formula>
    </cfRule>
    <cfRule type="cellIs" priority="9974" operator="equal">
      <formula>"M5安装验收"</formula>
    </cfRule>
    <cfRule type="cellIs" priority="11398" operator="equal">
      <formula>"M4装配调试"</formula>
    </cfRule>
    <cfRule type="cellIs" priority="12822" operator="equal">
      <formula>"M3生产准备"</formula>
    </cfRule>
    <cfRule type="cellIs" dxfId="3395" priority="14246" operator="equal">
      <formula>"M2设计验证"</formula>
    </cfRule>
    <cfRule type="cellIs" dxfId="3394" priority="15670" operator="equal">
      <formula>"M1开拓立项"</formula>
    </cfRule>
  </conditionalFormatting>
  <conditionalFormatting sqref="WQD161">
    <cfRule type="cellIs" priority="8549" operator="equal">
      <formula>"M6售后质保"</formula>
    </cfRule>
    <cfRule type="cellIs" priority="9973" operator="equal">
      <formula>"M5安装验收"</formula>
    </cfRule>
    <cfRule type="cellIs" priority="11397" operator="equal">
      <formula>"M4装配调试"</formula>
    </cfRule>
    <cfRule type="cellIs" priority="12821" operator="equal">
      <formula>"M3生产准备"</formula>
    </cfRule>
    <cfRule type="cellIs" dxfId="3393" priority="14245" operator="equal">
      <formula>"M2设计验证"</formula>
    </cfRule>
    <cfRule type="cellIs" dxfId="3392" priority="15669" operator="equal">
      <formula>"M1开拓立项"</formula>
    </cfRule>
  </conditionalFormatting>
  <conditionalFormatting sqref="WRA161">
    <cfRule type="cellIs" priority="8548" operator="equal">
      <formula>"M6售后质保"</formula>
    </cfRule>
    <cfRule type="cellIs" priority="9972" operator="equal">
      <formula>"M5安装验收"</formula>
    </cfRule>
    <cfRule type="cellIs" priority="11396" operator="equal">
      <formula>"M4装配调试"</formula>
    </cfRule>
    <cfRule type="cellIs" priority="12820" operator="equal">
      <formula>"M3生产准备"</formula>
    </cfRule>
    <cfRule type="cellIs" dxfId="3391" priority="14244" operator="equal">
      <formula>"M2设计验证"</formula>
    </cfRule>
    <cfRule type="cellIs" dxfId="3390" priority="15668" operator="equal">
      <formula>"M1开拓立项"</formula>
    </cfRule>
  </conditionalFormatting>
  <conditionalFormatting sqref="WRX161">
    <cfRule type="cellIs" priority="8547" operator="equal">
      <formula>"M6售后质保"</formula>
    </cfRule>
    <cfRule type="cellIs" priority="9971" operator="equal">
      <formula>"M5安装验收"</formula>
    </cfRule>
    <cfRule type="cellIs" priority="11395" operator="equal">
      <formula>"M4装配调试"</formula>
    </cfRule>
    <cfRule type="cellIs" priority="12819" operator="equal">
      <formula>"M3生产准备"</formula>
    </cfRule>
    <cfRule type="cellIs" dxfId="3389" priority="14243" operator="equal">
      <formula>"M2设计验证"</formula>
    </cfRule>
    <cfRule type="cellIs" dxfId="3388" priority="15667" operator="equal">
      <formula>"M1开拓立项"</formula>
    </cfRule>
  </conditionalFormatting>
  <conditionalFormatting sqref="WSU161">
    <cfRule type="cellIs" priority="8546" operator="equal">
      <formula>"M6售后质保"</formula>
    </cfRule>
    <cfRule type="cellIs" priority="9970" operator="equal">
      <formula>"M5安装验收"</formula>
    </cfRule>
    <cfRule type="cellIs" priority="11394" operator="equal">
      <formula>"M4装配调试"</formula>
    </cfRule>
    <cfRule type="cellIs" priority="12818" operator="equal">
      <formula>"M3生产准备"</formula>
    </cfRule>
    <cfRule type="cellIs" dxfId="3387" priority="14242" operator="equal">
      <formula>"M2设计验证"</formula>
    </cfRule>
    <cfRule type="cellIs" dxfId="3386" priority="15666" operator="equal">
      <formula>"M1开拓立项"</formula>
    </cfRule>
  </conditionalFormatting>
  <conditionalFormatting sqref="WTR161">
    <cfRule type="cellIs" priority="8545" operator="equal">
      <formula>"M6售后质保"</formula>
    </cfRule>
    <cfRule type="cellIs" priority="9969" operator="equal">
      <formula>"M5安装验收"</formula>
    </cfRule>
    <cfRule type="cellIs" priority="11393" operator="equal">
      <formula>"M4装配调试"</formula>
    </cfRule>
    <cfRule type="cellIs" priority="12817" operator="equal">
      <formula>"M3生产准备"</formula>
    </cfRule>
    <cfRule type="cellIs" dxfId="3385" priority="14241" operator="equal">
      <formula>"M2设计验证"</formula>
    </cfRule>
    <cfRule type="cellIs" dxfId="3384" priority="15665" operator="equal">
      <formula>"M1开拓立项"</formula>
    </cfRule>
  </conditionalFormatting>
  <conditionalFormatting sqref="WUO161">
    <cfRule type="cellIs" priority="8544" operator="equal">
      <formula>"M6售后质保"</formula>
    </cfRule>
    <cfRule type="cellIs" priority="9968" operator="equal">
      <formula>"M5安装验收"</formula>
    </cfRule>
    <cfRule type="cellIs" priority="11392" operator="equal">
      <formula>"M4装配调试"</formula>
    </cfRule>
    <cfRule type="cellIs" priority="12816" operator="equal">
      <formula>"M3生产准备"</formula>
    </cfRule>
    <cfRule type="cellIs" dxfId="3383" priority="14240" operator="equal">
      <formula>"M2设计验证"</formula>
    </cfRule>
    <cfRule type="cellIs" dxfId="3382" priority="15664" operator="equal">
      <formula>"M1开拓立项"</formula>
    </cfRule>
  </conditionalFormatting>
  <conditionalFormatting sqref="WVL161">
    <cfRule type="cellIs" priority="8543" operator="equal">
      <formula>"M6售后质保"</formula>
    </cfRule>
    <cfRule type="cellIs" priority="9967" operator="equal">
      <formula>"M5安装验收"</formula>
    </cfRule>
    <cfRule type="cellIs" priority="11391" operator="equal">
      <formula>"M4装配调试"</formula>
    </cfRule>
    <cfRule type="cellIs" priority="12815" operator="equal">
      <formula>"M3生产准备"</formula>
    </cfRule>
    <cfRule type="cellIs" dxfId="3381" priority="14239" operator="equal">
      <formula>"M2设计验证"</formula>
    </cfRule>
    <cfRule type="cellIs" dxfId="3380" priority="15663" operator="equal">
      <formula>"M1开拓立项"</formula>
    </cfRule>
  </conditionalFormatting>
  <conditionalFormatting sqref="WWI161">
    <cfRule type="cellIs" priority="8542" operator="equal">
      <formula>"M6售后质保"</formula>
    </cfRule>
    <cfRule type="cellIs" priority="9966" operator="equal">
      <formula>"M5安装验收"</formula>
    </cfRule>
    <cfRule type="cellIs" priority="11390" operator="equal">
      <formula>"M4装配调试"</formula>
    </cfRule>
    <cfRule type="cellIs" priority="12814" operator="equal">
      <formula>"M3生产准备"</formula>
    </cfRule>
    <cfRule type="cellIs" dxfId="3379" priority="14238" operator="equal">
      <formula>"M2设计验证"</formula>
    </cfRule>
    <cfRule type="cellIs" dxfId="3378" priority="15662" operator="equal">
      <formula>"M1开拓立项"</formula>
    </cfRule>
  </conditionalFormatting>
  <conditionalFormatting sqref="WXF161">
    <cfRule type="cellIs" priority="8541" operator="equal">
      <formula>"M6售后质保"</formula>
    </cfRule>
    <cfRule type="cellIs" priority="9965" operator="equal">
      <formula>"M5安装验收"</formula>
    </cfRule>
    <cfRule type="cellIs" priority="11389" operator="equal">
      <formula>"M4装配调试"</formula>
    </cfRule>
    <cfRule type="cellIs" priority="12813" operator="equal">
      <formula>"M3生产准备"</formula>
    </cfRule>
    <cfRule type="cellIs" dxfId="3377" priority="14237" operator="equal">
      <formula>"M2设计验证"</formula>
    </cfRule>
    <cfRule type="cellIs" dxfId="3376" priority="15661" operator="equal">
      <formula>"M1开拓立项"</formula>
    </cfRule>
  </conditionalFormatting>
  <conditionalFormatting sqref="WYC161">
    <cfRule type="cellIs" priority="8540" operator="equal">
      <formula>"M6售后质保"</formula>
    </cfRule>
    <cfRule type="cellIs" priority="9964" operator="equal">
      <formula>"M5安装验收"</formula>
    </cfRule>
    <cfRule type="cellIs" priority="11388" operator="equal">
      <formula>"M4装配调试"</formula>
    </cfRule>
    <cfRule type="cellIs" priority="12812" operator="equal">
      <formula>"M3生产准备"</formula>
    </cfRule>
    <cfRule type="cellIs" dxfId="3375" priority="14236" operator="equal">
      <formula>"M2设计验证"</formula>
    </cfRule>
    <cfRule type="cellIs" dxfId="3374" priority="15660" operator="equal">
      <formula>"M1开拓立项"</formula>
    </cfRule>
  </conditionalFormatting>
  <conditionalFormatting sqref="WYZ161">
    <cfRule type="cellIs" priority="8539" operator="equal">
      <formula>"M6售后质保"</formula>
    </cfRule>
    <cfRule type="cellIs" priority="9963" operator="equal">
      <formula>"M5安装验收"</formula>
    </cfRule>
    <cfRule type="cellIs" priority="11387" operator="equal">
      <formula>"M4装配调试"</formula>
    </cfRule>
    <cfRule type="cellIs" priority="12811" operator="equal">
      <formula>"M3生产准备"</formula>
    </cfRule>
    <cfRule type="cellIs" dxfId="3373" priority="14235" operator="equal">
      <formula>"M2设计验证"</formula>
    </cfRule>
    <cfRule type="cellIs" dxfId="3372" priority="15659" operator="equal">
      <formula>"M1开拓立项"</formula>
    </cfRule>
  </conditionalFormatting>
  <conditionalFormatting sqref="WZW161">
    <cfRule type="cellIs" priority="8538" operator="equal">
      <formula>"M6售后质保"</formula>
    </cfRule>
    <cfRule type="cellIs" priority="9962" operator="equal">
      <formula>"M5安装验收"</formula>
    </cfRule>
    <cfRule type="cellIs" priority="11386" operator="equal">
      <formula>"M4装配调试"</formula>
    </cfRule>
    <cfRule type="cellIs" priority="12810" operator="equal">
      <formula>"M3生产准备"</formula>
    </cfRule>
    <cfRule type="cellIs" dxfId="3371" priority="14234" operator="equal">
      <formula>"M2设计验证"</formula>
    </cfRule>
    <cfRule type="cellIs" dxfId="3370" priority="15658" operator="equal">
      <formula>"M1开拓立项"</formula>
    </cfRule>
  </conditionalFormatting>
  <conditionalFormatting sqref="XAT161">
    <cfRule type="cellIs" priority="8537" operator="equal">
      <formula>"M6售后质保"</formula>
    </cfRule>
    <cfRule type="cellIs" priority="9961" operator="equal">
      <formula>"M5安装验收"</formula>
    </cfRule>
    <cfRule type="cellIs" priority="11385" operator="equal">
      <formula>"M4装配调试"</formula>
    </cfRule>
    <cfRule type="cellIs" priority="12809" operator="equal">
      <formula>"M3生产准备"</formula>
    </cfRule>
    <cfRule type="cellIs" dxfId="3369" priority="14233" operator="equal">
      <formula>"M2设计验证"</formula>
    </cfRule>
    <cfRule type="cellIs" dxfId="3368" priority="15657" operator="equal">
      <formula>"M1开拓立项"</formula>
    </cfRule>
  </conditionalFormatting>
  <conditionalFormatting sqref="XBQ161">
    <cfRule type="cellIs" priority="8536" operator="equal">
      <formula>"M6售后质保"</formula>
    </cfRule>
    <cfRule type="cellIs" priority="9960" operator="equal">
      <formula>"M5安装验收"</formula>
    </cfRule>
    <cfRule type="cellIs" priority="11384" operator="equal">
      <formula>"M4装配调试"</formula>
    </cfRule>
    <cfRule type="cellIs" priority="12808" operator="equal">
      <formula>"M3生产准备"</formula>
    </cfRule>
    <cfRule type="cellIs" dxfId="3367" priority="14232" operator="equal">
      <formula>"M2设计验证"</formula>
    </cfRule>
    <cfRule type="cellIs" dxfId="3366" priority="15656" operator="equal">
      <formula>"M1开拓立项"</formula>
    </cfRule>
  </conditionalFormatting>
  <conditionalFormatting sqref="XCN161">
    <cfRule type="cellIs" priority="8535" operator="equal">
      <formula>"M6售后质保"</formula>
    </cfRule>
    <cfRule type="cellIs" priority="9959" operator="equal">
      <formula>"M5安装验收"</formula>
    </cfRule>
    <cfRule type="cellIs" priority="11383" operator="equal">
      <formula>"M4装配调试"</formula>
    </cfRule>
    <cfRule type="cellIs" priority="12807" operator="equal">
      <formula>"M3生产准备"</formula>
    </cfRule>
    <cfRule type="cellIs" dxfId="3365" priority="14231" operator="equal">
      <formula>"M2设计验证"</formula>
    </cfRule>
    <cfRule type="cellIs" dxfId="3364" priority="15655" operator="equal">
      <formula>"M1开拓立项"</formula>
    </cfRule>
  </conditionalFormatting>
  <conditionalFormatting sqref="XDK161">
    <cfRule type="cellIs" priority="8534" operator="equal">
      <formula>"M6售后质保"</formula>
    </cfRule>
    <cfRule type="cellIs" priority="9958" operator="equal">
      <formula>"M5安装验收"</formula>
    </cfRule>
    <cfRule type="cellIs" priority="11382" operator="equal">
      <formula>"M4装配调试"</formula>
    </cfRule>
    <cfRule type="cellIs" priority="12806" operator="equal">
      <formula>"M3生产准备"</formula>
    </cfRule>
    <cfRule type="cellIs" dxfId="3363" priority="14230" operator="equal">
      <formula>"M2设计验证"</formula>
    </cfRule>
    <cfRule type="cellIs" dxfId="3362" priority="15654" operator="equal">
      <formula>"M1开拓立项"</formula>
    </cfRule>
  </conditionalFormatting>
  <conditionalFormatting sqref="XEH161">
    <cfRule type="cellIs" priority="8533" operator="equal">
      <formula>"M6售后质保"</formula>
    </cfRule>
    <cfRule type="cellIs" priority="9957" operator="equal">
      <formula>"M5安装验收"</formula>
    </cfRule>
    <cfRule type="cellIs" priority="11381" operator="equal">
      <formula>"M4装配调试"</formula>
    </cfRule>
    <cfRule type="cellIs" priority="12805" operator="equal">
      <formula>"M3生产准备"</formula>
    </cfRule>
    <cfRule type="cellIs" dxfId="3361" priority="14229" operator="equal">
      <formula>"M2设计验证"</formula>
    </cfRule>
    <cfRule type="cellIs" dxfId="3360" priority="15653" operator="equal">
      <formula>"M1开拓立项"</formula>
    </cfRule>
  </conditionalFormatting>
  <conditionalFormatting sqref="AF162">
    <cfRule type="cellIs" priority="1422" operator="equal">
      <formula>"M6售后质保"</formula>
    </cfRule>
    <cfRule type="cellIs" priority="2844" operator="equal">
      <formula>"M5安装验收"</formula>
    </cfRule>
    <cfRule type="cellIs" priority="4266" operator="equal">
      <formula>"M4装配调试"</formula>
    </cfRule>
    <cfRule type="cellIs" priority="5688" operator="equal">
      <formula>"M3生产准备"</formula>
    </cfRule>
    <cfRule type="cellIs" dxfId="3359" priority="7110" operator="equal">
      <formula>"M2设计验证"</formula>
    </cfRule>
    <cfRule type="cellIs" dxfId="3358" priority="8532" operator="equal">
      <formula>"M1开拓立项"</formula>
    </cfRule>
  </conditionalFormatting>
  <conditionalFormatting sqref="BC162">
    <cfRule type="cellIs" priority="1420" operator="equal">
      <formula>"M6售后质保"</formula>
    </cfRule>
    <cfRule type="cellIs" priority="2842" operator="equal">
      <formula>"M5安装验收"</formula>
    </cfRule>
    <cfRule type="cellIs" priority="4264" operator="equal">
      <formula>"M4装配调试"</formula>
    </cfRule>
    <cfRule type="cellIs" priority="5686" operator="equal">
      <formula>"M3生产准备"</formula>
    </cfRule>
    <cfRule type="cellIs" dxfId="3357" priority="7108" operator="equal">
      <formula>"M2设计验证"</formula>
    </cfRule>
    <cfRule type="cellIs" dxfId="3356" priority="8530" operator="equal">
      <formula>"M1开拓立项"</formula>
    </cfRule>
  </conditionalFormatting>
  <conditionalFormatting sqref="BZ162">
    <cfRule type="cellIs" priority="1418" operator="equal">
      <formula>"M6售后质保"</formula>
    </cfRule>
    <cfRule type="cellIs" priority="2840" operator="equal">
      <formula>"M5安装验收"</formula>
    </cfRule>
    <cfRule type="cellIs" priority="4262" operator="equal">
      <formula>"M4装配调试"</formula>
    </cfRule>
    <cfRule type="cellIs" priority="5684" operator="equal">
      <formula>"M3生产准备"</formula>
    </cfRule>
    <cfRule type="cellIs" dxfId="3355" priority="7106" operator="equal">
      <formula>"M2设计验证"</formula>
    </cfRule>
    <cfRule type="cellIs" dxfId="3354" priority="8528" operator="equal">
      <formula>"M1开拓立项"</formula>
    </cfRule>
  </conditionalFormatting>
  <conditionalFormatting sqref="CW162">
    <cfRule type="cellIs" priority="1416" operator="equal">
      <formula>"M6售后质保"</formula>
    </cfRule>
    <cfRule type="cellIs" priority="2838" operator="equal">
      <formula>"M5安装验收"</formula>
    </cfRule>
    <cfRule type="cellIs" priority="4260" operator="equal">
      <formula>"M4装配调试"</formula>
    </cfRule>
    <cfRule type="cellIs" priority="5682" operator="equal">
      <formula>"M3生产准备"</formula>
    </cfRule>
    <cfRule type="cellIs" dxfId="3353" priority="7104" operator="equal">
      <formula>"M2设计验证"</formula>
    </cfRule>
    <cfRule type="cellIs" dxfId="3352" priority="8526" operator="equal">
      <formula>"M1开拓立项"</formula>
    </cfRule>
  </conditionalFormatting>
  <conditionalFormatting sqref="DT162">
    <cfRule type="cellIs" priority="1414" operator="equal">
      <formula>"M6售后质保"</formula>
    </cfRule>
    <cfRule type="cellIs" priority="2836" operator="equal">
      <formula>"M5安装验收"</formula>
    </cfRule>
    <cfRule type="cellIs" priority="4258" operator="equal">
      <formula>"M4装配调试"</formula>
    </cfRule>
    <cfRule type="cellIs" priority="5680" operator="equal">
      <formula>"M3生产准备"</formula>
    </cfRule>
    <cfRule type="cellIs" dxfId="3351" priority="7102" operator="equal">
      <formula>"M2设计验证"</formula>
    </cfRule>
    <cfRule type="cellIs" dxfId="3350" priority="8524" operator="equal">
      <formula>"M1开拓立项"</formula>
    </cfRule>
  </conditionalFormatting>
  <conditionalFormatting sqref="EQ162">
    <cfRule type="cellIs" priority="1412" operator="equal">
      <formula>"M6售后质保"</formula>
    </cfRule>
    <cfRule type="cellIs" priority="2834" operator="equal">
      <formula>"M5安装验收"</formula>
    </cfRule>
    <cfRule type="cellIs" priority="4256" operator="equal">
      <formula>"M4装配调试"</formula>
    </cfRule>
    <cfRule type="cellIs" priority="5678" operator="equal">
      <formula>"M3生产准备"</formula>
    </cfRule>
    <cfRule type="cellIs" dxfId="3349" priority="7100" operator="equal">
      <formula>"M2设计验证"</formula>
    </cfRule>
    <cfRule type="cellIs" dxfId="3348" priority="8522" operator="equal">
      <formula>"M1开拓立项"</formula>
    </cfRule>
  </conditionalFormatting>
  <conditionalFormatting sqref="FN162">
    <cfRule type="cellIs" priority="1410" operator="equal">
      <formula>"M6售后质保"</formula>
    </cfRule>
    <cfRule type="cellIs" priority="2832" operator="equal">
      <formula>"M5安装验收"</formula>
    </cfRule>
    <cfRule type="cellIs" priority="4254" operator="equal">
      <formula>"M4装配调试"</formula>
    </cfRule>
    <cfRule type="cellIs" priority="5676" operator="equal">
      <formula>"M3生产准备"</formula>
    </cfRule>
    <cfRule type="cellIs" dxfId="3347" priority="7098" operator="equal">
      <formula>"M2设计验证"</formula>
    </cfRule>
    <cfRule type="cellIs" dxfId="3346" priority="8520" operator="equal">
      <formula>"M1开拓立项"</formula>
    </cfRule>
  </conditionalFormatting>
  <conditionalFormatting sqref="GK162">
    <cfRule type="cellIs" priority="1408" operator="equal">
      <formula>"M6售后质保"</formula>
    </cfRule>
    <cfRule type="cellIs" priority="2830" operator="equal">
      <formula>"M5安装验收"</formula>
    </cfRule>
    <cfRule type="cellIs" priority="4252" operator="equal">
      <formula>"M4装配调试"</formula>
    </cfRule>
    <cfRule type="cellIs" priority="5674" operator="equal">
      <formula>"M3生产准备"</formula>
    </cfRule>
    <cfRule type="cellIs" dxfId="3345" priority="7096" operator="equal">
      <formula>"M2设计验证"</formula>
    </cfRule>
    <cfRule type="cellIs" dxfId="3344" priority="8518" operator="equal">
      <formula>"M1开拓立项"</formula>
    </cfRule>
  </conditionalFormatting>
  <conditionalFormatting sqref="HH162">
    <cfRule type="cellIs" priority="1406" operator="equal">
      <formula>"M6售后质保"</formula>
    </cfRule>
    <cfRule type="cellIs" priority="2828" operator="equal">
      <formula>"M5安装验收"</formula>
    </cfRule>
    <cfRule type="cellIs" priority="4250" operator="equal">
      <formula>"M4装配调试"</formula>
    </cfRule>
    <cfRule type="cellIs" priority="5672" operator="equal">
      <formula>"M3生产准备"</formula>
    </cfRule>
    <cfRule type="cellIs" dxfId="3343" priority="7094" operator="equal">
      <formula>"M2设计验证"</formula>
    </cfRule>
    <cfRule type="cellIs" dxfId="3342" priority="8516" operator="equal">
      <formula>"M1开拓立项"</formula>
    </cfRule>
  </conditionalFormatting>
  <conditionalFormatting sqref="IE162">
    <cfRule type="cellIs" priority="1404" operator="equal">
      <formula>"M6售后质保"</formula>
    </cfRule>
    <cfRule type="cellIs" priority="2826" operator="equal">
      <formula>"M5安装验收"</formula>
    </cfRule>
    <cfRule type="cellIs" priority="4248" operator="equal">
      <formula>"M4装配调试"</formula>
    </cfRule>
    <cfRule type="cellIs" priority="5670" operator="equal">
      <formula>"M3生产准备"</formula>
    </cfRule>
    <cfRule type="cellIs" dxfId="3341" priority="7092" operator="equal">
      <formula>"M2设计验证"</formula>
    </cfRule>
    <cfRule type="cellIs" dxfId="3340" priority="8514" operator="equal">
      <formula>"M1开拓立项"</formula>
    </cfRule>
  </conditionalFormatting>
  <conditionalFormatting sqref="JB162">
    <cfRule type="cellIs" priority="1402" operator="equal">
      <formula>"M6售后质保"</formula>
    </cfRule>
    <cfRule type="cellIs" priority="2824" operator="equal">
      <formula>"M5安装验收"</formula>
    </cfRule>
    <cfRule type="cellIs" priority="4246" operator="equal">
      <formula>"M4装配调试"</formula>
    </cfRule>
    <cfRule type="cellIs" priority="5668" operator="equal">
      <formula>"M3生产准备"</formula>
    </cfRule>
    <cfRule type="cellIs" dxfId="3339" priority="7090" operator="equal">
      <formula>"M2设计验证"</formula>
    </cfRule>
    <cfRule type="cellIs" dxfId="3338" priority="8512" operator="equal">
      <formula>"M1开拓立项"</formula>
    </cfRule>
  </conditionalFormatting>
  <conditionalFormatting sqref="JY162">
    <cfRule type="cellIs" priority="1400" operator="equal">
      <formula>"M6售后质保"</formula>
    </cfRule>
    <cfRule type="cellIs" priority="2822" operator="equal">
      <formula>"M5安装验收"</formula>
    </cfRule>
    <cfRule type="cellIs" priority="4244" operator="equal">
      <formula>"M4装配调试"</formula>
    </cfRule>
    <cfRule type="cellIs" priority="5666" operator="equal">
      <formula>"M3生产准备"</formula>
    </cfRule>
    <cfRule type="cellIs" dxfId="3337" priority="7088" operator="equal">
      <formula>"M2设计验证"</formula>
    </cfRule>
    <cfRule type="cellIs" dxfId="3336" priority="8510" operator="equal">
      <formula>"M1开拓立项"</formula>
    </cfRule>
  </conditionalFormatting>
  <conditionalFormatting sqref="KV162">
    <cfRule type="cellIs" priority="1398" operator="equal">
      <formula>"M6售后质保"</formula>
    </cfRule>
    <cfRule type="cellIs" priority="2820" operator="equal">
      <formula>"M5安装验收"</formula>
    </cfRule>
    <cfRule type="cellIs" priority="4242" operator="equal">
      <formula>"M4装配调试"</formula>
    </cfRule>
    <cfRule type="cellIs" priority="5664" operator="equal">
      <formula>"M3生产准备"</formula>
    </cfRule>
    <cfRule type="cellIs" dxfId="3335" priority="7086" operator="equal">
      <formula>"M2设计验证"</formula>
    </cfRule>
    <cfRule type="cellIs" dxfId="3334" priority="8508" operator="equal">
      <formula>"M1开拓立项"</formula>
    </cfRule>
  </conditionalFormatting>
  <conditionalFormatting sqref="LS162">
    <cfRule type="cellIs" priority="1396" operator="equal">
      <formula>"M6售后质保"</formula>
    </cfRule>
    <cfRule type="cellIs" priority="2818" operator="equal">
      <formula>"M5安装验收"</formula>
    </cfRule>
    <cfRule type="cellIs" priority="4240" operator="equal">
      <formula>"M4装配调试"</formula>
    </cfRule>
    <cfRule type="cellIs" priority="5662" operator="equal">
      <formula>"M3生产准备"</formula>
    </cfRule>
    <cfRule type="cellIs" dxfId="3333" priority="7084" operator="equal">
      <formula>"M2设计验证"</formula>
    </cfRule>
    <cfRule type="cellIs" dxfId="3332" priority="8506" operator="equal">
      <formula>"M1开拓立项"</formula>
    </cfRule>
  </conditionalFormatting>
  <conditionalFormatting sqref="MP162">
    <cfRule type="cellIs" priority="1394" operator="equal">
      <formula>"M6售后质保"</formula>
    </cfRule>
    <cfRule type="cellIs" priority="2816" operator="equal">
      <formula>"M5安装验收"</formula>
    </cfRule>
    <cfRule type="cellIs" priority="4238" operator="equal">
      <formula>"M4装配调试"</formula>
    </cfRule>
    <cfRule type="cellIs" priority="5660" operator="equal">
      <formula>"M3生产准备"</formula>
    </cfRule>
    <cfRule type="cellIs" dxfId="3331" priority="7082" operator="equal">
      <formula>"M2设计验证"</formula>
    </cfRule>
    <cfRule type="cellIs" dxfId="3330" priority="8504" operator="equal">
      <formula>"M1开拓立项"</formula>
    </cfRule>
  </conditionalFormatting>
  <conditionalFormatting sqref="NM162">
    <cfRule type="cellIs" priority="1392" operator="equal">
      <formula>"M6售后质保"</formula>
    </cfRule>
    <cfRule type="cellIs" priority="2814" operator="equal">
      <formula>"M5安装验收"</formula>
    </cfRule>
    <cfRule type="cellIs" priority="4236" operator="equal">
      <formula>"M4装配调试"</formula>
    </cfRule>
    <cfRule type="cellIs" priority="5658" operator="equal">
      <formula>"M3生产准备"</formula>
    </cfRule>
    <cfRule type="cellIs" dxfId="3329" priority="7080" operator="equal">
      <formula>"M2设计验证"</formula>
    </cfRule>
    <cfRule type="cellIs" dxfId="3328" priority="8502" operator="equal">
      <formula>"M1开拓立项"</formula>
    </cfRule>
  </conditionalFormatting>
  <conditionalFormatting sqref="OJ162">
    <cfRule type="cellIs" priority="1390" operator="equal">
      <formula>"M6售后质保"</formula>
    </cfRule>
    <cfRule type="cellIs" priority="2812" operator="equal">
      <formula>"M5安装验收"</formula>
    </cfRule>
    <cfRule type="cellIs" priority="4234" operator="equal">
      <formula>"M4装配调试"</formula>
    </cfRule>
    <cfRule type="cellIs" priority="5656" operator="equal">
      <formula>"M3生产准备"</formula>
    </cfRule>
    <cfRule type="cellIs" dxfId="3327" priority="7078" operator="equal">
      <formula>"M2设计验证"</formula>
    </cfRule>
    <cfRule type="cellIs" dxfId="3326" priority="8500" operator="equal">
      <formula>"M1开拓立项"</formula>
    </cfRule>
  </conditionalFormatting>
  <conditionalFormatting sqref="PG162">
    <cfRule type="cellIs" priority="1388" operator="equal">
      <formula>"M6售后质保"</formula>
    </cfRule>
    <cfRule type="cellIs" priority="2810" operator="equal">
      <formula>"M5安装验收"</formula>
    </cfRule>
    <cfRule type="cellIs" priority="4232" operator="equal">
      <formula>"M4装配调试"</formula>
    </cfRule>
    <cfRule type="cellIs" priority="5654" operator="equal">
      <formula>"M3生产准备"</formula>
    </cfRule>
    <cfRule type="cellIs" dxfId="3325" priority="7076" operator="equal">
      <formula>"M2设计验证"</formula>
    </cfRule>
    <cfRule type="cellIs" dxfId="3324" priority="8498" operator="equal">
      <formula>"M1开拓立项"</formula>
    </cfRule>
  </conditionalFormatting>
  <conditionalFormatting sqref="QD162">
    <cfRule type="cellIs" priority="1386" operator="equal">
      <formula>"M6售后质保"</formula>
    </cfRule>
    <cfRule type="cellIs" priority="2808" operator="equal">
      <formula>"M5安装验收"</formula>
    </cfRule>
    <cfRule type="cellIs" priority="4230" operator="equal">
      <formula>"M4装配调试"</formula>
    </cfRule>
    <cfRule type="cellIs" priority="5652" operator="equal">
      <formula>"M3生产准备"</formula>
    </cfRule>
    <cfRule type="cellIs" dxfId="3323" priority="7074" operator="equal">
      <formula>"M2设计验证"</formula>
    </cfRule>
    <cfRule type="cellIs" dxfId="3322" priority="8496" operator="equal">
      <formula>"M1开拓立项"</formula>
    </cfRule>
  </conditionalFormatting>
  <conditionalFormatting sqref="RA162">
    <cfRule type="cellIs" priority="1384" operator="equal">
      <formula>"M6售后质保"</formula>
    </cfRule>
    <cfRule type="cellIs" priority="2806" operator="equal">
      <formula>"M5安装验收"</formula>
    </cfRule>
    <cfRule type="cellIs" priority="4228" operator="equal">
      <formula>"M4装配调试"</formula>
    </cfRule>
    <cfRule type="cellIs" priority="5650" operator="equal">
      <formula>"M3生产准备"</formula>
    </cfRule>
    <cfRule type="cellIs" dxfId="3321" priority="7072" operator="equal">
      <formula>"M2设计验证"</formula>
    </cfRule>
    <cfRule type="cellIs" dxfId="3320" priority="8494" operator="equal">
      <formula>"M1开拓立项"</formula>
    </cfRule>
  </conditionalFormatting>
  <conditionalFormatting sqref="RX162">
    <cfRule type="cellIs" priority="1382" operator="equal">
      <formula>"M6售后质保"</formula>
    </cfRule>
    <cfRule type="cellIs" priority="2804" operator="equal">
      <formula>"M5安装验收"</formula>
    </cfRule>
    <cfRule type="cellIs" priority="4226" operator="equal">
      <formula>"M4装配调试"</formula>
    </cfRule>
    <cfRule type="cellIs" priority="5648" operator="equal">
      <formula>"M3生产准备"</formula>
    </cfRule>
    <cfRule type="cellIs" dxfId="3319" priority="7070" operator="equal">
      <formula>"M2设计验证"</formula>
    </cfRule>
    <cfRule type="cellIs" dxfId="3318" priority="8492" operator="equal">
      <formula>"M1开拓立项"</formula>
    </cfRule>
  </conditionalFormatting>
  <conditionalFormatting sqref="SU162">
    <cfRule type="cellIs" priority="1380" operator="equal">
      <formula>"M6售后质保"</formula>
    </cfRule>
    <cfRule type="cellIs" priority="2802" operator="equal">
      <formula>"M5安装验收"</formula>
    </cfRule>
    <cfRule type="cellIs" priority="4224" operator="equal">
      <formula>"M4装配调试"</formula>
    </cfRule>
    <cfRule type="cellIs" priority="5646" operator="equal">
      <formula>"M3生产准备"</formula>
    </cfRule>
    <cfRule type="cellIs" dxfId="3317" priority="7068" operator="equal">
      <formula>"M2设计验证"</formula>
    </cfRule>
    <cfRule type="cellIs" dxfId="3316" priority="8490" operator="equal">
      <formula>"M1开拓立项"</formula>
    </cfRule>
  </conditionalFormatting>
  <conditionalFormatting sqref="TR162">
    <cfRule type="cellIs" priority="1378" operator="equal">
      <formula>"M6售后质保"</formula>
    </cfRule>
    <cfRule type="cellIs" priority="2800" operator="equal">
      <formula>"M5安装验收"</formula>
    </cfRule>
    <cfRule type="cellIs" priority="4222" operator="equal">
      <formula>"M4装配调试"</formula>
    </cfRule>
    <cfRule type="cellIs" priority="5644" operator="equal">
      <formula>"M3生产准备"</formula>
    </cfRule>
    <cfRule type="cellIs" dxfId="3315" priority="7066" operator="equal">
      <formula>"M2设计验证"</formula>
    </cfRule>
    <cfRule type="cellIs" dxfId="3314" priority="8488" operator="equal">
      <formula>"M1开拓立项"</formula>
    </cfRule>
  </conditionalFormatting>
  <conditionalFormatting sqref="UO162">
    <cfRule type="cellIs" priority="1376" operator="equal">
      <formula>"M6售后质保"</formula>
    </cfRule>
    <cfRule type="cellIs" priority="2798" operator="equal">
      <formula>"M5安装验收"</formula>
    </cfRule>
    <cfRule type="cellIs" priority="4220" operator="equal">
      <formula>"M4装配调试"</formula>
    </cfRule>
    <cfRule type="cellIs" priority="5642" operator="equal">
      <formula>"M3生产准备"</formula>
    </cfRule>
    <cfRule type="cellIs" dxfId="3313" priority="7064" operator="equal">
      <formula>"M2设计验证"</formula>
    </cfRule>
    <cfRule type="cellIs" dxfId="3312" priority="8486" operator="equal">
      <formula>"M1开拓立项"</formula>
    </cfRule>
  </conditionalFormatting>
  <conditionalFormatting sqref="VL162">
    <cfRule type="cellIs" priority="1374" operator="equal">
      <formula>"M6售后质保"</formula>
    </cfRule>
    <cfRule type="cellIs" priority="2796" operator="equal">
      <formula>"M5安装验收"</formula>
    </cfRule>
    <cfRule type="cellIs" priority="4218" operator="equal">
      <formula>"M4装配调试"</formula>
    </cfRule>
    <cfRule type="cellIs" priority="5640" operator="equal">
      <formula>"M3生产准备"</formula>
    </cfRule>
    <cfRule type="cellIs" dxfId="3311" priority="7062" operator="equal">
      <formula>"M2设计验证"</formula>
    </cfRule>
    <cfRule type="cellIs" dxfId="3310" priority="8484" operator="equal">
      <formula>"M1开拓立项"</formula>
    </cfRule>
  </conditionalFormatting>
  <conditionalFormatting sqref="WI162">
    <cfRule type="cellIs" priority="1372" operator="equal">
      <formula>"M6售后质保"</formula>
    </cfRule>
    <cfRule type="cellIs" priority="2794" operator="equal">
      <formula>"M5安装验收"</formula>
    </cfRule>
    <cfRule type="cellIs" priority="4216" operator="equal">
      <formula>"M4装配调试"</formula>
    </cfRule>
    <cfRule type="cellIs" priority="5638" operator="equal">
      <formula>"M3生产准备"</formula>
    </cfRule>
    <cfRule type="cellIs" dxfId="3309" priority="7060" operator="equal">
      <formula>"M2设计验证"</formula>
    </cfRule>
    <cfRule type="cellIs" dxfId="3308" priority="8482" operator="equal">
      <formula>"M1开拓立项"</formula>
    </cfRule>
  </conditionalFormatting>
  <conditionalFormatting sqref="XF162">
    <cfRule type="cellIs" priority="1370" operator="equal">
      <formula>"M6售后质保"</formula>
    </cfRule>
    <cfRule type="cellIs" priority="2792" operator="equal">
      <formula>"M5安装验收"</formula>
    </cfRule>
    <cfRule type="cellIs" priority="4214" operator="equal">
      <formula>"M4装配调试"</formula>
    </cfRule>
    <cfRule type="cellIs" priority="5636" operator="equal">
      <formula>"M3生产准备"</formula>
    </cfRule>
    <cfRule type="cellIs" dxfId="3307" priority="7058" operator="equal">
      <formula>"M2设计验证"</formula>
    </cfRule>
    <cfRule type="cellIs" dxfId="3306" priority="8480" operator="equal">
      <formula>"M1开拓立项"</formula>
    </cfRule>
  </conditionalFormatting>
  <conditionalFormatting sqref="YC162">
    <cfRule type="cellIs" priority="1368" operator="equal">
      <formula>"M6售后质保"</formula>
    </cfRule>
    <cfRule type="cellIs" priority="2790" operator="equal">
      <formula>"M5安装验收"</formula>
    </cfRule>
    <cfRule type="cellIs" priority="4212" operator="equal">
      <formula>"M4装配调试"</formula>
    </cfRule>
    <cfRule type="cellIs" priority="5634" operator="equal">
      <formula>"M3生产准备"</formula>
    </cfRule>
    <cfRule type="cellIs" dxfId="3305" priority="7056" operator="equal">
      <formula>"M2设计验证"</formula>
    </cfRule>
    <cfRule type="cellIs" dxfId="3304" priority="8478" operator="equal">
      <formula>"M1开拓立项"</formula>
    </cfRule>
  </conditionalFormatting>
  <conditionalFormatting sqref="YZ162">
    <cfRule type="cellIs" priority="1366" operator="equal">
      <formula>"M6售后质保"</formula>
    </cfRule>
    <cfRule type="cellIs" priority="2788" operator="equal">
      <formula>"M5安装验收"</formula>
    </cfRule>
    <cfRule type="cellIs" priority="4210" operator="equal">
      <formula>"M4装配调试"</formula>
    </cfRule>
    <cfRule type="cellIs" priority="5632" operator="equal">
      <formula>"M3生产准备"</formula>
    </cfRule>
    <cfRule type="cellIs" dxfId="3303" priority="7054" operator="equal">
      <formula>"M2设计验证"</formula>
    </cfRule>
    <cfRule type="cellIs" dxfId="3302" priority="8476" operator="equal">
      <formula>"M1开拓立项"</formula>
    </cfRule>
  </conditionalFormatting>
  <conditionalFormatting sqref="ZW162">
    <cfRule type="cellIs" priority="1364" operator="equal">
      <formula>"M6售后质保"</formula>
    </cfRule>
    <cfRule type="cellIs" priority="2786" operator="equal">
      <formula>"M5安装验收"</formula>
    </cfRule>
    <cfRule type="cellIs" priority="4208" operator="equal">
      <formula>"M4装配调试"</formula>
    </cfRule>
    <cfRule type="cellIs" priority="5630" operator="equal">
      <formula>"M3生产准备"</formula>
    </cfRule>
    <cfRule type="cellIs" dxfId="3301" priority="7052" operator="equal">
      <formula>"M2设计验证"</formula>
    </cfRule>
    <cfRule type="cellIs" dxfId="3300" priority="8474" operator="equal">
      <formula>"M1开拓立项"</formula>
    </cfRule>
  </conditionalFormatting>
  <conditionalFormatting sqref="AAT162">
    <cfRule type="cellIs" priority="1362" operator="equal">
      <formula>"M6售后质保"</formula>
    </cfRule>
    <cfRule type="cellIs" priority="2784" operator="equal">
      <formula>"M5安装验收"</formula>
    </cfRule>
    <cfRule type="cellIs" priority="4206" operator="equal">
      <formula>"M4装配调试"</formula>
    </cfRule>
    <cfRule type="cellIs" priority="5628" operator="equal">
      <formula>"M3生产准备"</formula>
    </cfRule>
    <cfRule type="cellIs" dxfId="3299" priority="7050" operator="equal">
      <formula>"M2设计验证"</formula>
    </cfRule>
    <cfRule type="cellIs" dxfId="3298" priority="8472" operator="equal">
      <formula>"M1开拓立项"</formula>
    </cfRule>
  </conditionalFormatting>
  <conditionalFormatting sqref="ABQ162">
    <cfRule type="cellIs" priority="1360" operator="equal">
      <formula>"M6售后质保"</formula>
    </cfRule>
    <cfRule type="cellIs" priority="2782" operator="equal">
      <formula>"M5安装验收"</formula>
    </cfRule>
    <cfRule type="cellIs" priority="4204" operator="equal">
      <formula>"M4装配调试"</formula>
    </cfRule>
    <cfRule type="cellIs" priority="5626" operator="equal">
      <formula>"M3生产准备"</formula>
    </cfRule>
    <cfRule type="cellIs" dxfId="3297" priority="7048" operator="equal">
      <formula>"M2设计验证"</formula>
    </cfRule>
    <cfRule type="cellIs" dxfId="3296" priority="8470" operator="equal">
      <formula>"M1开拓立项"</formula>
    </cfRule>
  </conditionalFormatting>
  <conditionalFormatting sqref="ACN162">
    <cfRule type="cellIs" priority="1358" operator="equal">
      <formula>"M6售后质保"</formula>
    </cfRule>
    <cfRule type="cellIs" priority="2780" operator="equal">
      <formula>"M5安装验收"</formula>
    </cfRule>
    <cfRule type="cellIs" priority="4202" operator="equal">
      <formula>"M4装配调试"</formula>
    </cfRule>
    <cfRule type="cellIs" priority="5624" operator="equal">
      <formula>"M3生产准备"</formula>
    </cfRule>
    <cfRule type="cellIs" dxfId="3295" priority="7046" operator="equal">
      <formula>"M2设计验证"</formula>
    </cfRule>
    <cfRule type="cellIs" dxfId="3294" priority="8468" operator="equal">
      <formula>"M1开拓立项"</formula>
    </cfRule>
  </conditionalFormatting>
  <conditionalFormatting sqref="ADK162">
    <cfRule type="cellIs" priority="1356" operator="equal">
      <formula>"M6售后质保"</formula>
    </cfRule>
    <cfRule type="cellIs" priority="2778" operator="equal">
      <formula>"M5安装验收"</formula>
    </cfRule>
    <cfRule type="cellIs" priority="4200" operator="equal">
      <formula>"M4装配调试"</formula>
    </cfRule>
    <cfRule type="cellIs" priority="5622" operator="equal">
      <formula>"M3生产准备"</formula>
    </cfRule>
    <cfRule type="cellIs" dxfId="3293" priority="7044" operator="equal">
      <formula>"M2设计验证"</formula>
    </cfRule>
    <cfRule type="cellIs" dxfId="3292" priority="8466" operator="equal">
      <formula>"M1开拓立项"</formula>
    </cfRule>
  </conditionalFormatting>
  <conditionalFormatting sqref="AEH162">
    <cfRule type="cellIs" priority="1354" operator="equal">
      <formula>"M6售后质保"</formula>
    </cfRule>
    <cfRule type="cellIs" priority="2776" operator="equal">
      <formula>"M5安装验收"</formula>
    </cfRule>
    <cfRule type="cellIs" priority="4198" operator="equal">
      <formula>"M4装配调试"</formula>
    </cfRule>
    <cfRule type="cellIs" priority="5620" operator="equal">
      <formula>"M3生产准备"</formula>
    </cfRule>
    <cfRule type="cellIs" dxfId="3291" priority="7042" operator="equal">
      <formula>"M2设计验证"</formula>
    </cfRule>
    <cfRule type="cellIs" dxfId="3290" priority="8464" operator="equal">
      <formula>"M1开拓立项"</formula>
    </cfRule>
  </conditionalFormatting>
  <conditionalFormatting sqref="AFE162">
    <cfRule type="cellIs" priority="1352" operator="equal">
      <formula>"M6售后质保"</formula>
    </cfRule>
    <cfRule type="cellIs" priority="2774" operator="equal">
      <formula>"M5安装验收"</formula>
    </cfRule>
    <cfRule type="cellIs" priority="4196" operator="equal">
      <formula>"M4装配调试"</formula>
    </cfRule>
    <cfRule type="cellIs" priority="5618" operator="equal">
      <formula>"M3生产准备"</formula>
    </cfRule>
    <cfRule type="cellIs" dxfId="3289" priority="7040" operator="equal">
      <formula>"M2设计验证"</formula>
    </cfRule>
    <cfRule type="cellIs" dxfId="3288" priority="8462" operator="equal">
      <formula>"M1开拓立项"</formula>
    </cfRule>
  </conditionalFormatting>
  <conditionalFormatting sqref="AGB162">
    <cfRule type="cellIs" priority="1350" operator="equal">
      <formula>"M6售后质保"</formula>
    </cfRule>
    <cfRule type="cellIs" priority="2772" operator="equal">
      <formula>"M5安装验收"</formula>
    </cfRule>
    <cfRule type="cellIs" priority="4194" operator="equal">
      <formula>"M4装配调试"</formula>
    </cfRule>
    <cfRule type="cellIs" priority="5616" operator="equal">
      <formula>"M3生产准备"</formula>
    </cfRule>
    <cfRule type="cellIs" dxfId="3287" priority="7038" operator="equal">
      <formula>"M2设计验证"</formula>
    </cfRule>
    <cfRule type="cellIs" dxfId="3286" priority="8460" operator="equal">
      <formula>"M1开拓立项"</formula>
    </cfRule>
  </conditionalFormatting>
  <conditionalFormatting sqref="AGY162">
    <cfRule type="cellIs" priority="1348" operator="equal">
      <formula>"M6售后质保"</formula>
    </cfRule>
    <cfRule type="cellIs" priority="2770" operator="equal">
      <formula>"M5安装验收"</formula>
    </cfRule>
    <cfRule type="cellIs" priority="4192" operator="equal">
      <formula>"M4装配调试"</formula>
    </cfRule>
    <cfRule type="cellIs" priority="5614" operator="equal">
      <formula>"M3生产准备"</formula>
    </cfRule>
    <cfRule type="cellIs" dxfId="3285" priority="7036" operator="equal">
      <formula>"M2设计验证"</formula>
    </cfRule>
    <cfRule type="cellIs" dxfId="3284" priority="8458" operator="equal">
      <formula>"M1开拓立项"</formula>
    </cfRule>
  </conditionalFormatting>
  <conditionalFormatting sqref="AHV162">
    <cfRule type="cellIs" priority="1346" operator="equal">
      <formula>"M6售后质保"</formula>
    </cfRule>
    <cfRule type="cellIs" priority="2768" operator="equal">
      <formula>"M5安装验收"</formula>
    </cfRule>
    <cfRule type="cellIs" priority="4190" operator="equal">
      <formula>"M4装配调试"</formula>
    </cfRule>
    <cfRule type="cellIs" priority="5612" operator="equal">
      <formula>"M3生产准备"</formula>
    </cfRule>
    <cfRule type="cellIs" dxfId="3283" priority="7034" operator="equal">
      <formula>"M2设计验证"</formula>
    </cfRule>
    <cfRule type="cellIs" dxfId="3282" priority="8456" operator="equal">
      <formula>"M1开拓立项"</formula>
    </cfRule>
  </conditionalFormatting>
  <conditionalFormatting sqref="AIS162">
    <cfRule type="cellIs" priority="1344" operator="equal">
      <formula>"M6售后质保"</formula>
    </cfRule>
    <cfRule type="cellIs" priority="2766" operator="equal">
      <formula>"M5安装验收"</formula>
    </cfRule>
    <cfRule type="cellIs" priority="4188" operator="equal">
      <formula>"M4装配调试"</formula>
    </cfRule>
    <cfRule type="cellIs" priority="5610" operator="equal">
      <formula>"M3生产准备"</formula>
    </cfRule>
    <cfRule type="cellIs" dxfId="3281" priority="7032" operator="equal">
      <formula>"M2设计验证"</formula>
    </cfRule>
    <cfRule type="cellIs" dxfId="3280" priority="8454" operator="equal">
      <formula>"M1开拓立项"</formula>
    </cfRule>
  </conditionalFormatting>
  <conditionalFormatting sqref="AJP162">
    <cfRule type="cellIs" priority="1342" operator="equal">
      <formula>"M6售后质保"</formula>
    </cfRule>
    <cfRule type="cellIs" priority="2764" operator="equal">
      <formula>"M5安装验收"</formula>
    </cfRule>
    <cfRule type="cellIs" priority="4186" operator="equal">
      <formula>"M4装配调试"</formula>
    </cfRule>
    <cfRule type="cellIs" priority="5608" operator="equal">
      <formula>"M3生产准备"</formula>
    </cfRule>
    <cfRule type="cellIs" dxfId="3279" priority="7030" operator="equal">
      <formula>"M2设计验证"</formula>
    </cfRule>
    <cfRule type="cellIs" dxfId="3278" priority="8452" operator="equal">
      <formula>"M1开拓立项"</formula>
    </cfRule>
  </conditionalFormatting>
  <conditionalFormatting sqref="AKM162">
    <cfRule type="cellIs" priority="1340" operator="equal">
      <formula>"M6售后质保"</formula>
    </cfRule>
    <cfRule type="cellIs" priority="2762" operator="equal">
      <formula>"M5安装验收"</formula>
    </cfRule>
    <cfRule type="cellIs" priority="4184" operator="equal">
      <formula>"M4装配调试"</formula>
    </cfRule>
    <cfRule type="cellIs" priority="5606" operator="equal">
      <formula>"M3生产准备"</formula>
    </cfRule>
    <cfRule type="cellIs" dxfId="3277" priority="7028" operator="equal">
      <formula>"M2设计验证"</formula>
    </cfRule>
    <cfRule type="cellIs" dxfId="3276" priority="8450" operator="equal">
      <formula>"M1开拓立项"</formula>
    </cfRule>
  </conditionalFormatting>
  <conditionalFormatting sqref="ALJ162">
    <cfRule type="cellIs" priority="1338" operator="equal">
      <formula>"M6售后质保"</formula>
    </cfRule>
    <cfRule type="cellIs" priority="2760" operator="equal">
      <formula>"M5安装验收"</formula>
    </cfRule>
    <cfRule type="cellIs" priority="4182" operator="equal">
      <formula>"M4装配调试"</formula>
    </cfRule>
    <cfRule type="cellIs" priority="5604" operator="equal">
      <formula>"M3生产准备"</formula>
    </cfRule>
    <cfRule type="cellIs" dxfId="3275" priority="7026" operator="equal">
      <formula>"M2设计验证"</formula>
    </cfRule>
    <cfRule type="cellIs" dxfId="3274" priority="8448" operator="equal">
      <formula>"M1开拓立项"</formula>
    </cfRule>
  </conditionalFormatting>
  <conditionalFormatting sqref="AMG162">
    <cfRule type="cellIs" priority="1336" operator="equal">
      <formula>"M6售后质保"</formula>
    </cfRule>
    <cfRule type="cellIs" priority="2758" operator="equal">
      <formula>"M5安装验收"</formula>
    </cfRule>
    <cfRule type="cellIs" priority="4180" operator="equal">
      <formula>"M4装配调试"</formula>
    </cfRule>
    <cfRule type="cellIs" priority="5602" operator="equal">
      <formula>"M3生产准备"</formula>
    </cfRule>
    <cfRule type="cellIs" dxfId="3273" priority="7024" operator="equal">
      <formula>"M2设计验证"</formula>
    </cfRule>
    <cfRule type="cellIs" dxfId="3272" priority="8446" operator="equal">
      <formula>"M1开拓立项"</formula>
    </cfRule>
  </conditionalFormatting>
  <conditionalFormatting sqref="AND162">
    <cfRule type="cellIs" priority="1334" operator="equal">
      <formula>"M6售后质保"</formula>
    </cfRule>
    <cfRule type="cellIs" priority="2756" operator="equal">
      <formula>"M5安装验收"</formula>
    </cfRule>
    <cfRule type="cellIs" priority="4178" operator="equal">
      <formula>"M4装配调试"</formula>
    </cfRule>
    <cfRule type="cellIs" priority="5600" operator="equal">
      <formula>"M3生产准备"</formula>
    </cfRule>
    <cfRule type="cellIs" dxfId="3271" priority="7022" operator="equal">
      <formula>"M2设计验证"</formula>
    </cfRule>
    <cfRule type="cellIs" dxfId="3270" priority="8444" operator="equal">
      <formula>"M1开拓立项"</formula>
    </cfRule>
  </conditionalFormatting>
  <conditionalFormatting sqref="AOA162">
    <cfRule type="cellIs" priority="1332" operator="equal">
      <formula>"M6售后质保"</formula>
    </cfRule>
    <cfRule type="cellIs" priority="2754" operator="equal">
      <formula>"M5安装验收"</formula>
    </cfRule>
    <cfRule type="cellIs" priority="4176" operator="equal">
      <formula>"M4装配调试"</formula>
    </cfRule>
    <cfRule type="cellIs" priority="5598" operator="equal">
      <formula>"M3生产准备"</formula>
    </cfRule>
    <cfRule type="cellIs" dxfId="3269" priority="7020" operator="equal">
      <formula>"M2设计验证"</formula>
    </cfRule>
    <cfRule type="cellIs" dxfId="3268" priority="8442" operator="equal">
      <formula>"M1开拓立项"</formula>
    </cfRule>
  </conditionalFormatting>
  <conditionalFormatting sqref="AOX162">
    <cfRule type="cellIs" priority="1330" operator="equal">
      <formula>"M6售后质保"</formula>
    </cfRule>
    <cfRule type="cellIs" priority="2752" operator="equal">
      <formula>"M5安装验收"</formula>
    </cfRule>
    <cfRule type="cellIs" priority="4174" operator="equal">
      <formula>"M4装配调试"</formula>
    </cfRule>
    <cfRule type="cellIs" priority="5596" operator="equal">
      <formula>"M3生产准备"</formula>
    </cfRule>
    <cfRule type="cellIs" dxfId="3267" priority="7018" operator="equal">
      <formula>"M2设计验证"</formula>
    </cfRule>
    <cfRule type="cellIs" dxfId="3266" priority="8440" operator="equal">
      <formula>"M1开拓立项"</formula>
    </cfRule>
  </conditionalFormatting>
  <conditionalFormatting sqref="APU162">
    <cfRule type="cellIs" priority="1328" operator="equal">
      <formula>"M6售后质保"</formula>
    </cfRule>
    <cfRule type="cellIs" priority="2750" operator="equal">
      <formula>"M5安装验收"</formula>
    </cfRule>
    <cfRule type="cellIs" priority="4172" operator="equal">
      <formula>"M4装配调试"</formula>
    </cfRule>
    <cfRule type="cellIs" priority="5594" operator="equal">
      <formula>"M3生产准备"</formula>
    </cfRule>
    <cfRule type="cellIs" dxfId="3265" priority="7016" operator="equal">
      <formula>"M2设计验证"</formula>
    </cfRule>
    <cfRule type="cellIs" dxfId="3264" priority="8438" operator="equal">
      <formula>"M1开拓立项"</formula>
    </cfRule>
  </conditionalFormatting>
  <conditionalFormatting sqref="AQR162">
    <cfRule type="cellIs" priority="1326" operator="equal">
      <formula>"M6售后质保"</formula>
    </cfRule>
    <cfRule type="cellIs" priority="2748" operator="equal">
      <formula>"M5安装验收"</formula>
    </cfRule>
    <cfRule type="cellIs" priority="4170" operator="equal">
      <formula>"M4装配调试"</formula>
    </cfRule>
    <cfRule type="cellIs" priority="5592" operator="equal">
      <formula>"M3生产准备"</formula>
    </cfRule>
    <cfRule type="cellIs" dxfId="3263" priority="7014" operator="equal">
      <formula>"M2设计验证"</formula>
    </cfRule>
    <cfRule type="cellIs" dxfId="3262" priority="8436" operator="equal">
      <formula>"M1开拓立项"</formula>
    </cfRule>
  </conditionalFormatting>
  <conditionalFormatting sqref="ARO162">
    <cfRule type="cellIs" priority="1324" operator="equal">
      <formula>"M6售后质保"</formula>
    </cfRule>
    <cfRule type="cellIs" priority="2746" operator="equal">
      <formula>"M5安装验收"</formula>
    </cfRule>
    <cfRule type="cellIs" priority="4168" operator="equal">
      <formula>"M4装配调试"</formula>
    </cfRule>
    <cfRule type="cellIs" priority="5590" operator="equal">
      <formula>"M3生产准备"</formula>
    </cfRule>
    <cfRule type="cellIs" dxfId="3261" priority="7012" operator="equal">
      <formula>"M2设计验证"</formula>
    </cfRule>
    <cfRule type="cellIs" dxfId="3260" priority="8434" operator="equal">
      <formula>"M1开拓立项"</formula>
    </cfRule>
  </conditionalFormatting>
  <conditionalFormatting sqref="ASL162">
    <cfRule type="cellIs" priority="1322" operator="equal">
      <formula>"M6售后质保"</formula>
    </cfRule>
    <cfRule type="cellIs" priority="2744" operator="equal">
      <formula>"M5安装验收"</formula>
    </cfRule>
    <cfRule type="cellIs" priority="4166" operator="equal">
      <formula>"M4装配调试"</formula>
    </cfRule>
    <cfRule type="cellIs" priority="5588" operator="equal">
      <formula>"M3生产准备"</formula>
    </cfRule>
    <cfRule type="cellIs" dxfId="3259" priority="7010" operator="equal">
      <formula>"M2设计验证"</formula>
    </cfRule>
    <cfRule type="cellIs" dxfId="3258" priority="8432" operator="equal">
      <formula>"M1开拓立项"</formula>
    </cfRule>
  </conditionalFormatting>
  <conditionalFormatting sqref="ATI162">
    <cfRule type="cellIs" priority="1320" operator="equal">
      <formula>"M6售后质保"</formula>
    </cfRule>
    <cfRule type="cellIs" priority="2742" operator="equal">
      <formula>"M5安装验收"</formula>
    </cfRule>
    <cfRule type="cellIs" priority="4164" operator="equal">
      <formula>"M4装配调试"</formula>
    </cfRule>
    <cfRule type="cellIs" priority="5586" operator="equal">
      <formula>"M3生产准备"</formula>
    </cfRule>
    <cfRule type="cellIs" dxfId="3257" priority="7008" operator="equal">
      <formula>"M2设计验证"</formula>
    </cfRule>
    <cfRule type="cellIs" dxfId="3256" priority="8430" operator="equal">
      <formula>"M1开拓立项"</formula>
    </cfRule>
  </conditionalFormatting>
  <conditionalFormatting sqref="AUF162">
    <cfRule type="cellIs" priority="1318" operator="equal">
      <formula>"M6售后质保"</formula>
    </cfRule>
    <cfRule type="cellIs" priority="2740" operator="equal">
      <formula>"M5安装验收"</formula>
    </cfRule>
    <cfRule type="cellIs" priority="4162" operator="equal">
      <formula>"M4装配调试"</formula>
    </cfRule>
    <cfRule type="cellIs" priority="5584" operator="equal">
      <formula>"M3生产准备"</formula>
    </cfRule>
    <cfRule type="cellIs" dxfId="3255" priority="7006" operator="equal">
      <formula>"M2设计验证"</formula>
    </cfRule>
    <cfRule type="cellIs" dxfId="3254" priority="8428" operator="equal">
      <formula>"M1开拓立项"</formula>
    </cfRule>
  </conditionalFormatting>
  <conditionalFormatting sqref="AVC162">
    <cfRule type="cellIs" priority="1316" operator="equal">
      <formula>"M6售后质保"</formula>
    </cfRule>
    <cfRule type="cellIs" priority="2738" operator="equal">
      <formula>"M5安装验收"</formula>
    </cfRule>
    <cfRule type="cellIs" priority="4160" operator="equal">
      <formula>"M4装配调试"</formula>
    </cfRule>
    <cfRule type="cellIs" priority="5582" operator="equal">
      <formula>"M3生产准备"</formula>
    </cfRule>
    <cfRule type="cellIs" dxfId="3253" priority="7004" operator="equal">
      <formula>"M2设计验证"</formula>
    </cfRule>
    <cfRule type="cellIs" dxfId="3252" priority="8426" operator="equal">
      <formula>"M1开拓立项"</formula>
    </cfRule>
  </conditionalFormatting>
  <conditionalFormatting sqref="AVZ162">
    <cfRule type="cellIs" priority="1314" operator="equal">
      <formula>"M6售后质保"</formula>
    </cfRule>
    <cfRule type="cellIs" priority="2736" operator="equal">
      <formula>"M5安装验收"</formula>
    </cfRule>
    <cfRule type="cellIs" priority="4158" operator="equal">
      <formula>"M4装配调试"</formula>
    </cfRule>
    <cfRule type="cellIs" priority="5580" operator="equal">
      <formula>"M3生产准备"</formula>
    </cfRule>
    <cfRule type="cellIs" dxfId="3251" priority="7002" operator="equal">
      <formula>"M2设计验证"</formula>
    </cfRule>
    <cfRule type="cellIs" dxfId="3250" priority="8424" operator="equal">
      <formula>"M1开拓立项"</formula>
    </cfRule>
  </conditionalFormatting>
  <conditionalFormatting sqref="AWW162">
    <cfRule type="cellIs" priority="1312" operator="equal">
      <formula>"M6售后质保"</formula>
    </cfRule>
    <cfRule type="cellIs" priority="2734" operator="equal">
      <formula>"M5安装验收"</formula>
    </cfRule>
    <cfRule type="cellIs" priority="4156" operator="equal">
      <formula>"M4装配调试"</formula>
    </cfRule>
    <cfRule type="cellIs" priority="5578" operator="equal">
      <formula>"M3生产准备"</formula>
    </cfRule>
    <cfRule type="cellIs" dxfId="3249" priority="7000" operator="equal">
      <formula>"M2设计验证"</formula>
    </cfRule>
    <cfRule type="cellIs" dxfId="3248" priority="8422" operator="equal">
      <formula>"M1开拓立项"</formula>
    </cfRule>
  </conditionalFormatting>
  <conditionalFormatting sqref="AXT162">
    <cfRule type="cellIs" priority="1310" operator="equal">
      <formula>"M6售后质保"</formula>
    </cfRule>
    <cfRule type="cellIs" priority="2732" operator="equal">
      <formula>"M5安装验收"</formula>
    </cfRule>
    <cfRule type="cellIs" priority="4154" operator="equal">
      <formula>"M4装配调试"</formula>
    </cfRule>
    <cfRule type="cellIs" priority="5576" operator="equal">
      <formula>"M3生产准备"</formula>
    </cfRule>
    <cfRule type="cellIs" dxfId="3247" priority="6998" operator="equal">
      <formula>"M2设计验证"</formula>
    </cfRule>
    <cfRule type="cellIs" dxfId="3246" priority="8420" operator="equal">
      <formula>"M1开拓立项"</formula>
    </cfRule>
  </conditionalFormatting>
  <conditionalFormatting sqref="AYQ162">
    <cfRule type="cellIs" priority="1308" operator="equal">
      <formula>"M6售后质保"</formula>
    </cfRule>
    <cfRule type="cellIs" priority="2730" operator="equal">
      <formula>"M5安装验收"</formula>
    </cfRule>
    <cfRule type="cellIs" priority="4152" operator="equal">
      <formula>"M4装配调试"</formula>
    </cfRule>
    <cfRule type="cellIs" priority="5574" operator="equal">
      <formula>"M3生产准备"</formula>
    </cfRule>
    <cfRule type="cellIs" dxfId="3245" priority="6996" operator="equal">
      <formula>"M2设计验证"</formula>
    </cfRule>
    <cfRule type="cellIs" dxfId="3244" priority="8418" operator="equal">
      <formula>"M1开拓立项"</formula>
    </cfRule>
  </conditionalFormatting>
  <conditionalFormatting sqref="AZN162">
    <cfRule type="cellIs" priority="1306" operator="equal">
      <formula>"M6售后质保"</formula>
    </cfRule>
    <cfRule type="cellIs" priority="2728" operator="equal">
      <formula>"M5安装验收"</formula>
    </cfRule>
    <cfRule type="cellIs" priority="4150" operator="equal">
      <formula>"M4装配调试"</formula>
    </cfRule>
    <cfRule type="cellIs" priority="5572" operator="equal">
      <formula>"M3生产准备"</formula>
    </cfRule>
    <cfRule type="cellIs" dxfId="3243" priority="6994" operator="equal">
      <formula>"M2设计验证"</formula>
    </cfRule>
    <cfRule type="cellIs" dxfId="3242" priority="8416" operator="equal">
      <formula>"M1开拓立项"</formula>
    </cfRule>
  </conditionalFormatting>
  <conditionalFormatting sqref="BAK162">
    <cfRule type="cellIs" priority="1304" operator="equal">
      <formula>"M6售后质保"</formula>
    </cfRule>
    <cfRule type="cellIs" priority="2726" operator="equal">
      <formula>"M5安装验收"</formula>
    </cfRule>
    <cfRule type="cellIs" priority="4148" operator="equal">
      <formula>"M4装配调试"</formula>
    </cfRule>
    <cfRule type="cellIs" priority="5570" operator="equal">
      <formula>"M3生产准备"</formula>
    </cfRule>
    <cfRule type="cellIs" dxfId="3241" priority="6992" operator="equal">
      <formula>"M2设计验证"</formula>
    </cfRule>
    <cfRule type="cellIs" dxfId="3240" priority="8414" operator="equal">
      <formula>"M1开拓立项"</formula>
    </cfRule>
  </conditionalFormatting>
  <conditionalFormatting sqref="BBH162">
    <cfRule type="cellIs" priority="1302" operator="equal">
      <formula>"M6售后质保"</formula>
    </cfRule>
    <cfRule type="cellIs" priority="2724" operator="equal">
      <formula>"M5安装验收"</formula>
    </cfRule>
    <cfRule type="cellIs" priority="4146" operator="equal">
      <formula>"M4装配调试"</formula>
    </cfRule>
    <cfRule type="cellIs" priority="5568" operator="equal">
      <formula>"M3生产准备"</formula>
    </cfRule>
    <cfRule type="cellIs" dxfId="3239" priority="6990" operator="equal">
      <formula>"M2设计验证"</formula>
    </cfRule>
    <cfRule type="cellIs" dxfId="3238" priority="8412" operator="equal">
      <formula>"M1开拓立项"</formula>
    </cfRule>
  </conditionalFormatting>
  <conditionalFormatting sqref="BCE162">
    <cfRule type="cellIs" priority="1300" operator="equal">
      <formula>"M6售后质保"</formula>
    </cfRule>
    <cfRule type="cellIs" priority="2722" operator="equal">
      <formula>"M5安装验收"</formula>
    </cfRule>
    <cfRule type="cellIs" priority="4144" operator="equal">
      <formula>"M4装配调试"</formula>
    </cfRule>
    <cfRule type="cellIs" priority="5566" operator="equal">
      <formula>"M3生产准备"</formula>
    </cfRule>
    <cfRule type="cellIs" dxfId="3237" priority="6988" operator="equal">
      <formula>"M2设计验证"</formula>
    </cfRule>
    <cfRule type="cellIs" dxfId="3236" priority="8410" operator="equal">
      <formula>"M1开拓立项"</formula>
    </cfRule>
  </conditionalFormatting>
  <conditionalFormatting sqref="BDB162">
    <cfRule type="cellIs" priority="1298" operator="equal">
      <formula>"M6售后质保"</formula>
    </cfRule>
    <cfRule type="cellIs" priority="2720" operator="equal">
      <formula>"M5安装验收"</formula>
    </cfRule>
    <cfRule type="cellIs" priority="4142" operator="equal">
      <formula>"M4装配调试"</formula>
    </cfRule>
    <cfRule type="cellIs" priority="5564" operator="equal">
      <formula>"M3生产准备"</formula>
    </cfRule>
    <cfRule type="cellIs" dxfId="3235" priority="6986" operator="equal">
      <formula>"M2设计验证"</formula>
    </cfRule>
    <cfRule type="cellIs" dxfId="3234" priority="8408" operator="equal">
      <formula>"M1开拓立项"</formula>
    </cfRule>
  </conditionalFormatting>
  <conditionalFormatting sqref="BDY162">
    <cfRule type="cellIs" priority="1296" operator="equal">
      <formula>"M6售后质保"</formula>
    </cfRule>
    <cfRule type="cellIs" priority="2718" operator="equal">
      <formula>"M5安装验收"</formula>
    </cfRule>
    <cfRule type="cellIs" priority="4140" operator="equal">
      <formula>"M4装配调试"</formula>
    </cfRule>
    <cfRule type="cellIs" priority="5562" operator="equal">
      <formula>"M3生产准备"</formula>
    </cfRule>
    <cfRule type="cellIs" dxfId="3233" priority="6984" operator="equal">
      <formula>"M2设计验证"</formula>
    </cfRule>
    <cfRule type="cellIs" dxfId="3232" priority="8406" operator="equal">
      <formula>"M1开拓立项"</formula>
    </cfRule>
  </conditionalFormatting>
  <conditionalFormatting sqref="BEV162">
    <cfRule type="cellIs" priority="1294" operator="equal">
      <formula>"M6售后质保"</formula>
    </cfRule>
    <cfRule type="cellIs" priority="2716" operator="equal">
      <formula>"M5安装验收"</formula>
    </cfRule>
    <cfRule type="cellIs" priority="4138" operator="equal">
      <formula>"M4装配调试"</formula>
    </cfRule>
    <cfRule type="cellIs" priority="5560" operator="equal">
      <formula>"M3生产准备"</formula>
    </cfRule>
    <cfRule type="cellIs" dxfId="3231" priority="6982" operator="equal">
      <formula>"M2设计验证"</formula>
    </cfRule>
    <cfRule type="cellIs" dxfId="3230" priority="8404" operator="equal">
      <formula>"M1开拓立项"</formula>
    </cfRule>
  </conditionalFormatting>
  <conditionalFormatting sqref="BFS162">
    <cfRule type="cellIs" priority="1292" operator="equal">
      <formula>"M6售后质保"</formula>
    </cfRule>
    <cfRule type="cellIs" priority="2714" operator="equal">
      <formula>"M5安装验收"</formula>
    </cfRule>
    <cfRule type="cellIs" priority="4136" operator="equal">
      <formula>"M4装配调试"</formula>
    </cfRule>
    <cfRule type="cellIs" priority="5558" operator="equal">
      <formula>"M3生产准备"</formula>
    </cfRule>
    <cfRule type="cellIs" dxfId="3229" priority="6980" operator="equal">
      <formula>"M2设计验证"</formula>
    </cfRule>
    <cfRule type="cellIs" dxfId="3228" priority="8402" operator="equal">
      <formula>"M1开拓立项"</formula>
    </cfRule>
  </conditionalFormatting>
  <conditionalFormatting sqref="BGP162">
    <cfRule type="cellIs" priority="1290" operator="equal">
      <formula>"M6售后质保"</formula>
    </cfRule>
    <cfRule type="cellIs" priority="2712" operator="equal">
      <formula>"M5安装验收"</formula>
    </cfRule>
    <cfRule type="cellIs" priority="4134" operator="equal">
      <formula>"M4装配调试"</formula>
    </cfRule>
    <cfRule type="cellIs" priority="5556" operator="equal">
      <formula>"M3生产准备"</formula>
    </cfRule>
    <cfRule type="cellIs" dxfId="3227" priority="6978" operator="equal">
      <formula>"M2设计验证"</formula>
    </cfRule>
    <cfRule type="cellIs" dxfId="3226" priority="8400" operator="equal">
      <formula>"M1开拓立项"</formula>
    </cfRule>
  </conditionalFormatting>
  <conditionalFormatting sqref="BHM162">
    <cfRule type="cellIs" priority="1288" operator="equal">
      <formula>"M6售后质保"</formula>
    </cfRule>
    <cfRule type="cellIs" priority="2710" operator="equal">
      <formula>"M5安装验收"</formula>
    </cfRule>
    <cfRule type="cellIs" priority="4132" operator="equal">
      <formula>"M4装配调试"</formula>
    </cfRule>
    <cfRule type="cellIs" priority="5554" operator="equal">
      <formula>"M3生产准备"</formula>
    </cfRule>
    <cfRule type="cellIs" dxfId="3225" priority="6976" operator="equal">
      <formula>"M2设计验证"</formula>
    </cfRule>
    <cfRule type="cellIs" dxfId="3224" priority="8398" operator="equal">
      <formula>"M1开拓立项"</formula>
    </cfRule>
  </conditionalFormatting>
  <conditionalFormatting sqref="BIJ162">
    <cfRule type="cellIs" priority="1286" operator="equal">
      <formula>"M6售后质保"</formula>
    </cfRule>
    <cfRule type="cellIs" priority="2708" operator="equal">
      <formula>"M5安装验收"</formula>
    </cfRule>
    <cfRule type="cellIs" priority="4130" operator="equal">
      <formula>"M4装配调试"</formula>
    </cfRule>
    <cfRule type="cellIs" priority="5552" operator="equal">
      <formula>"M3生产准备"</formula>
    </cfRule>
    <cfRule type="cellIs" dxfId="3223" priority="6974" operator="equal">
      <formula>"M2设计验证"</formula>
    </cfRule>
    <cfRule type="cellIs" dxfId="3222" priority="8396" operator="equal">
      <formula>"M1开拓立项"</formula>
    </cfRule>
  </conditionalFormatting>
  <conditionalFormatting sqref="BJG162">
    <cfRule type="cellIs" priority="1284" operator="equal">
      <formula>"M6售后质保"</formula>
    </cfRule>
    <cfRule type="cellIs" priority="2706" operator="equal">
      <formula>"M5安装验收"</formula>
    </cfRule>
    <cfRule type="cellIs" priority="4128" operator="equal">
      <formula>"M4装配调试"</formula>
    </cfRule>
    <cfRule type="cellIs" priority="5550" operator="equal">
      <formula>"M3生产准备"</formula>
    </cfRule>
    <cfRule type="cellIs" dxfId="3221" priority="6972" operator="equal">
      <formula>"M2设计验证"</formula>
    </cfRule>
    <cfRule type="cellIs" dxfId="3220" priority="8394" operator="equal">
      <formula>"M1开拓立项"</formula>
    </cfRule>
  </conditionalFormatting>
  <conditionalFormatting sqref="BKD162">
    <cfRule type="cellIs" priority="1282" operator="equal">
      <formula>"M6售后质保"</formula>
    </cfRule>
    <cfRule type="cellIs" priority="2704" operator="equal">
      <formula>"M5安装验收"</formula>
    </cfRule>
    <cfRule type="cellIs" priority="4126" operator="equal">
      <formula>"M4装配调试"</formula>
    </cfRule>
    <cfRule type="cellIs" priority="5548" operator="equal">
      <formula>"M3生产准备"</formula>
    </cfRule>
    <cfRule type="cellIs" dxfId="3219" priority="6970" operator="equal">
      <formula>"M2设计验证"</formula>
    </cfRule>
    <cfRule type="cellIs" dxfId="3218" priority="8392" operator="equal">
      <formula>"M1开拓立项"</formula>
    </cfRule>
  </conditionalFormatting>
  <conditionalFormatting sqref="BLA162">
    <cfRule type="cellIs" priority="1280" operator="equal">
      <formula>"M6售后质保"</formula>
    </cfRule>
    <cfRule type="cellIs" priority="2702" operator="equal">
      <formula>"M5安装验收"</formula>
    </cfRule>
    <cfRule type="cellIs" priority="4124" operator="equal">
      <formula>"M4装配调试"</formula>
    </cfRule>
    <cfRule type="cellIs" priority="5546" operator="equal">
      <formula>"M3生产准备"</formula>
    </cfRule>
    <cfRule type="cellIs" dxfId="3217" priority="6968" operator="equal">
      <formula>"M2设计验证"</formula>
    </cfRule>
    <cfRule type="cellIs" dxfId="3216" priority="8390" operator="equal">
      <formula>"M1开拓立项"</formula>
    </cfRule>
  </conditionalFormatting>
  <conditionalFormatting sqref="BLX162">
    <cfRule type="cellIs" priority="1278" operator="equal">
      <formula>"M6售后质保"</formula>
    </cfRule>
    <cfRule type="cellIs" priority="2700" operator="equal">
      <formula>"M5安装验收"</formula>
    </cfRule>
    <cfRule type="cellIs" priority="4122" operator="equal">
      <formula>"M4装配调试"</formula>
    </cfRule>
    <cfRule type="cellIs" priority="5544" operator="equal">
      <formula>"M3生产准备"</formula>
    </cfRule>
    <cfRule type="cellIs" dxfId="3215" priority="6966" operator="equal">
      <formula>"M2设计验证"</formula>
    </cfRule>
    <cfRule type="cellIs" dxfId="3214" priority="8388" operator="equal">
      <formula>"M1开拓立项"</formula>
    </cfRule>
  </conditionalFormatting>
  <conditionalFormatting sqref="BMU162">
    <cfRule type="cellIs" priority="1276" operator="equal">
      <formula>"M6售后质保"</formula>
    </cfRule>
    <cfRule type="cellIs" priority="2698" operator="equal">
      <formula>"M5安装验收"</formula>
    </cfRule>
    <cfRule type="cellIs" priority="4120" operator="equal">
      <formula>"M4装配调试"</formula>
    </cfRule>
    <cfRule type="cellIs" priority="5542" operator="equal">
      <formula>"M3生产准备"</formula>
    </cfRule>
    <cfRule type="cellIs" dxfId="3213" priority="6964" operator="equal">
      <formula>"M2设计验证"</formula>
    </cfRule>
    <cfRule type="cellIs" dxfId="3212" priority="8386" operator="equal">
      <formula>"M1开拓立项"</formula>
    </cfRule>
  </conditionalFormatting>
  <conditionalFormatting sqref="BNR162">
    <cfRule type="cellIs" priority="1274" operator="equal">
      <formula>"M6售后质保"</formula>
    </cfRule>
    <cfRule type="cellIs" priority="2696" operator="equal">
      <formula>"M5安装验收"</formula>
    </cfRule>
    <cfRule type="cellIs" priority="4118" operator="equal">
      <formula>"M4装配调试"</formula>
    </cfRule>
    <cfRule type="cellIs" priority="5540" operator="equal">
      <formula>"M3生产准备"</formula>
    </cfRule>
    <cfRule type="cellIs" dxfId="3211" priority="6962" operator="equal">
      <formula>"M2设计验证"</formula>
    </cfRule>
    <cfRule type="cellIs" dxfId="3210" priority="8384" operator="equal">
      <formula>"M1开拓立项"</formula>
    </cfRule>
  </conditionalFormatting>
  <conditionalFormatting sqref="BOO162">
    <cfRule type="cellIs" priority="1272" operator="equal">
      <formula>"M6售后质保"</formula>
    </cfRule>
    <cfRule type="cellIs" priority="2694" operator="equal">
      <formula>"M5安装验收"</formula>
    </cfRule>
    <cfRule type="cellIs" priority="4116" operator="equal">
      <formula>"M4装配调试"</formula>
    </cfRule>
    <cfRule type="cellIs" priority="5538" operator="equal">
      <formula>"M3生产准备"</formula>
    </cfRule>
    <cfRule type="cellIs" dxfId="3209" priority="6960" operator="equal">
      <formula>"M2设计验证"</formula>
    </cfRule>
    <cfRule type="cellIs" dxfId="3208" priority="8382" operator="equal">
      <formula>"M1开拓立项"</formula>
    </cfRule>
  </conditionalFormatting>
  <conditionalFormatting sqref="BPL162">
    <cfRule type="cellIs" priority="1270" operator="equal">
      <formula>"M6售后质保"</formula>
    </cfRule>
    <cfRule type="cellIs" priority="2692" operator="equal">
      <formula>"M5安装验收"</formula>
    </cfRule>
    <cfRule type="cellIs" priority="4114" operator="equal">
      <formula>"M4装配调试"</formula>
    </cfRule>
    <cfRule type="cellIs" priority="5536" operator="equal">
      <formula>"M3生产准备"</formula>
    </cfRule>
    <cfRule type="cellIs" dxfId="3207" priority="6958" operator="equal">
      <formula>"M2设计验证"</formula>
    </cfRule>
    <cfRule type="cellIs" dxfId="3206" priority="8380" operator="equal">
      <formula>"M1开拓立项"</formula>
    </cfRule>
  </conditionalFormatting>
  <conditionalFormatting sqref="BQI162">
    <cfRule type="cellIs" priority="1268" operator="equal">
      <formula>"M6售后质保"</formula>
    </cfRule>
    <cfRule type="cellIs" priority="2690" operator="equal">
      <formula>"M5安装验收"</formula>
    </cfRule>
    <cfRule type="cellIs" priority="4112" operator="equal">
      <formula>"M4装配调试"</formula>
    </cfRule>
    <cfRule type="cellIs" priority="5534" operator="equal">
      <formula>"M3生产准备"</formula>
    </cfRule>
    <cfRule type="cellIs" dxfId="3205" priority="6956" operator="equal">
      <formula>"M2设计验证"</formula>
    </cfRule>
    <cfRule type="cellIs" dxfId="3204" priority="8378" operator="equal">
      <formula>"M1开拓立项"</formula>
    </cfRule>
  </conditionalFormatting>
  <conditionalFormatting sqref="BRF162">
    <cfRule type="cellIs" priority="1266" operator="equal">
      <formula>"M6售后质保"</formula>
    </cfRule>
    <cfRule type="cellIs" priority="2688" operator="equal">
      <formula>"M5安装验收"</formula>
    </cfRule>
    <cfRule type="cellIs" priority="4110" operator="equal">
      <formula>"M4装配调试"</formula>
    </cfRule>
    <cfRule type="cellIs" priority="5532" operator="equal">
      <formula>"M3生产准备"</formula>
    </cfRule>
    <cfRule type="cellIs" dxfId="3203" priority="6954" operator="equal">
      <formula>"M2设计验证"</formula>
    </cfRule>
    <cfRule type="cellIs" dxfId="3202" priority="8376" operator="equal">
      <formula>"M1开拓立项"</formula>
    </cfRule>
  </conditionalFormatting>
  <conditionalFormatting sqref="BSC162">
    <cfRule type="cellIs" priority="1264" operator="equal">
      <formula>"M6售后质保"</formula>
    </cfRule>
    <cfRule type="cellIs" priority="2686" operator="equal">
      <formula>"M5安装验收"</formula>
    </cfRule>
    <cfRule type="cellIs" priority="4108" operator="equal">
      <formula>"M4装配调试"</formula>
    </cfRule>
    <cfRule type="cellIs" priority="5530" operator="equal">
      <formula>"M3生产准备"</formula>
    </cfRule>
    <cfRule type="cellIs" dxfId="3201" priority="6952" operator="equal">
      <formula>"M2设计验证"</formula>
    </cfRule>
    <cfRule type="cellIs" dxfId="3200" priority="8374" operator="equal">
      <formula>"M1开拓立项"</formula>
    </cfRule>
  </conditionalFormatting>
  <conditionalFormatting sqref="BSZ162">
    <cfRule type="cellIs" priority="1262" operator="equal">
      <formula>"M6售后质保"</formula>
    </cfRule>
    <cfRule type="cellIs" priority="2684" operator="equal">
      <formula>"M5安装验收"</formula>
    </cfRule>
    <cfRule type="cellIs" priority="4106" operator="equal">
      <formula>"M4装配调试"</formula>
    </cfRule>
    <cfRule type="cellIs" priority="5528" operator="equal">
      <formula>"M3生产准备"</formula>
    </cfRule>
    <cfRule type="cellIs" dxfId="3199" priority="6950" operator="equal">
      <formula>"M2设计验证"</formula>
    </cfRule>
    <cfRule type="cellIs" dxfId="3198" priority="8372" operator="equal">
      <formula>"M1开拓立项"</formula>
    </cfRule>
  </conditionalFormatting>
  <conditionalFormatting sqref="BTW162">
    <cfRule type="cellIs" priority="1260" operator="equal">
      <formula>"M6售后质保"</formula>
    </cfRule>
    <cfRule type="cellIs" priority="2682" operator="equal">
      <formula>"M5安装验收"</formula>
    </cfRule>
    <cfRule type="cellIs" priority="4104" operator="equal">
      <formula>"M4装配调试"</formula>
    </cfRule>
    <cfRule type="cellIs" priority="5526" operator="equal">
      <formula>"M3生产准备"</formula>
    </cfRule>
    <cfRule type="cellIs" dxfId="3197" priority="6948" operator="equal">
      <formula>"M2设计验证"</formula>
    </cfRule>
    <cfRule type="cellIs" dxfId="3196" priority="8370" operator="equal">
      <formula>"M1开拓立项"</formula>
    </cfRule>
  </conditionalFormatting>
  <conditionalFormatting sqref="BUT162">
    <cfRule type="cellIs" priority="1258" operator="equal">
      <formula>"M6售后质保"</formula>
    </cfRule>
    <cfRule type="cellIs" priority="2680" operator="equal">
      <formula>"M5安装验收"</formula>
    </cfRule>
    <cfRule type="cellIs" priority="4102" operator="equal">
      <formula>"M4装配调试"</formula>
    </cfRule>
    <cfRule type="cellIs" priority="5524" operator="equal">
      <formula>"M3生产准备"</formula>
    </cfRule>
    <cfRule type="cellIs" dxfId="3195" priority="6946" operator="equal">
      <formula>"M2设计验证"</formula>
    </cfRule>
    <cfRule type="cellIs" dxfId="3194" priority="8368" operator="equal">
      <formula>"M1开拓立项"</formula>
    </cfRule>
  </conditionalFormatting>
  <conditionalFormatting sqref="BVQ162">
    <cfRule type="cellIs" priority="1256" operator="equal">
      <formula>"M6售后质保"</formula>
    </cfRule>
    <cfRule type="cellIs" priority="2678" operator="equal">
      <formula>"M5安装验收"</formula>
    </cfRule>
    <cfRule type="cellIs" priority="4100" operator="equal">
      <formula>"M4装配调试"</formula>
    </cfRule>
    <cfRule type="cellIs" priority="5522" operator="equal">
      <formula>"M3生产准备"</formula>
    </cfRule>
    <cfRule type="cellIs" dxfId="3193" priority="6944" operator="equal">
      <formula>"M2设计验证"</formula>
    </cfRule>
    <cfRule type="cellIs" dxfId="3192" priority="8366" operator="equal">
      <formula>"M1开拓立项"</formula>
    </cfRule>
  </conditionalFormatting>
  <conditionalFormatting sqref="BWN162">
    <cfRule type="cellIs" priority="1254" operator="equal">
      <formula>"M6售后质保"</formula>
    </cfRule>
    <cfRule type="cellIs" priority="2676" operator="equal">
      <formula>"M5安装验收"</formula>
    </cfRule>
    <cfRule type="cellIs" priority="4098" operator="equal">
      <formula>"M4装配调试"</formula>
    </cfRule>
    <cfRule type="cellIs" priority="5520" operator="equal">
      <formula>"M3生产准备"</formula>
    </cfRule>
    <cfRule type="cellIs" dxfId="3191" priority="6942" operator="equal">
      <formula>"M2设计验证"</formula>
    </cfRule>
    <cfRule type="cellIs" dxfId="3190" priority="8364" operator="equal">
      <formula>"M1开拓立项"</formula>
    </cfRule>
  </conditionalFormatting>
  <conditionalFormatting sqref="BXK162">
    <cfRule type="cellIs" priority="1252" operator="equal">
      <formula>"M6售后质保"</formula>
    </cfRule>
    <cfRule type="cellIs" priority="2674" operator="equal">
      <formula>"M5安装验收"</formula>
    </cfRule>
    <cfRule type="cellIs" priority="4096" operator="equal">
      <formula>"M4装配调试"</formula>
    </cfRule>
    <cfRule type="cellIs" priority="5518" operator="equal">
      <formula>"M3生产准备"</formula>
    </cfRule>
    <cfRule type="cellIs" dxfId="3189" priority="6940" operator="equal">
      <formula>"M2设计验证"</formula>
    </cfRule>
    <cfRule type="cellIs" dxfId="3188" priority="8362" operator="equal">
      <formula>"M1开拓立项"</formula>
    </cfRule>
  </conditionalFormatting>
  <conditionalFormatting sqref="BYH162">
    <cfRule type="cellIs" priority="1250" operator="equal">
      <formula>"M6售后质保"</formula>
    </cfRule>
    <cfRule type="cellIs" priority="2672" operator="equal">
      <formula>"M5安装验收"</formula>
    </cfRule>
    <cfRule type="cellIs" priority="4094" operator="equal">
      <formula>"M4装配调试"</formula>
    </cfRule>
    <cfRule type="cellIs" priority="5516" operator="equal">
      <formula>"M3生产准备"</formula>
    </cfRule>
    <cfRule type="cellIs" dxfId="3187" priority="6938" operator="equal">
      <formula>"M2设计验证"</formula>
    </cfRule>
    <cfRule type="cellIs" dxfId="3186" priority="8360" operator="equal">
      <formula>"M1开拓立项"</formula>
    </cfRule>
  </conditionalFormatting>
  <conditionalFormatting sqref="BZE162">
    <cfRule type="cellIs" priority="1248" operator="equal">
      <formula>"M6售后质保"</formula>
    </cfRule>
    <cfRule type="cellIs" priority="2670" operator="equal">
      <formula>"M5安装验收"</formula>
    </cfRule>
    <cfRule type="cellIs" priority="4092" operator="equal">
      <formula>"M4装配调试"</formula>
    </cfRule>
    <cfRule type="cellIs" priority="5514" operator="equal">
      <formula>"M3生产准备"</formula>
    </cfRule>
    <cfRule type="cellIs" dxfId="3185" priority="6936" operator="equal">
      <formula>"M2设计验证"</formula>
    </cfRule>
    <cfRule type="cellIs" dxfId="3184" priority="8358" operator="equal">
      <formula>"M1开拓立项"</formula>
    </cfRule>
  </conditionalFormatting>
  <conditionalFormatting sqref="CAB162">
    <cfRule type="cellIs" priority="1246" operator="equal">
      <formula>"M6售后质保"</formula>
    </cfRule>
    <cfRule type="cellIs" priority="2668" operator="equal">
      <formula>"M5安装验收"</formula>
    </cfRule>
    <cfRule type="cellIs" priority="4090" operator="equal">
      <formula>"M4装配调试"</formula>
    </cfRule>
    <cfRule type="cellIs" priority="5512" operator="equal">
      <formula>"M3生产准备"</formula>
    </cfRule>
    <cfRule type="cellIs" dxfId="3183" priority="6934" operator="equal">
      <formula>"M2设计验证"</formula>
    </cfRule>
    <cfRule type="cellIs" dxfId="3182" priority="8356" operator="equal">
      <formula>"M1开拓立项"</formula>
    </cfRule>
  </conditionalFormatting>
  <conditionalFormatting sqref="CAY162">
    <cfRule type="cellIs" priority="1244" operator="equal">
      <formula>"M6售后质保"</formula>
    </cfRule>
    <cfRule type="cellIs" priority="2666" operator="equal">
      <formula>"M5安装验收"</formula>
    </cfRule>
    <cfRule type="cellIs" priority="4088" operator="equal">
      <formula>"M4装配调试"</formula>
    </cfRule>
    <cfRule type="cellIs" priority="5510" operator="equal">
      <formula>"M3生产准备"</formula>
    </cfRule>
    <cfRule type="cellIs" dxfId="3181" priority="6932" operator="equal">
      <formula>"M2设计验证"</formula>
    </cfRule>
    <cfRule type="cellIs" dxfId="3180" priority="8354" operator="equal">
      <formula>"M1开拓立项"</formula>
    </cfRule>
  </conditionalFormatting>
  <conditionalFormatting sqref="CBV162">
    <cfRule type="cellIs" priority="1242" operator="equal">
      <formula>"M6售后质保"</formula>
    </cfRule>
    <cfRule type="cellIs" priority="2664" operator="equal">
      <formula>"M5安装验收"</formula>
    </cfRule>
    <cfRule type="cellIs" priority="4086" operator="equal">
      <formula>"M4装配调试"</formula>
    </cfRule>
    <cfRule type="cellIs" priority="5508" operator="equal">
      <formula>"M3生产准备"</formula>
    </cfRule>
    <cfRule type="cellIs" dxfId="3179" priority="6930" operator="equal">
      <formula>"M2设计验证"</formula>
    </cfRule>
    <cfRule type="cellIs" dxfId="3178" priority="8352" operator="equal">
      <formula>"M1开拓立项"</formula>
    </cfRule>
  </conditionalFormatting>
  <conditionalFormatting sqref="CCS162">
    <cfRule type="cellIs" priority="1240" operator="equal">
      <formula>"M6售后质保"</formula>
    </cfRule>
    <cfRule type="cellIs" priority="2662" operator="equal">
      <formula>"M5安装验收"</formula>
    </cfRule>
    <cfRule type="cellIs" priority="4084" operator="equal">
      <formula>"M4装配调试"</formula>
    </cfRule>
    <cfRule type="cellIs" priority="5506" operator="equal">
      <formula>"M3生产准备"</formula>
    </cfRule>
    <cfRule type="cellIs" dxfId="3177" priority="6928" operator="equal">
      <formula>"M2设计验证"</formula>
    </cfRule>
    <cfRule type="cellIs" dxfId="3176" priority="8350" operator="equal">
      <formula>"M1开拓立项"</formula>
    </cfRule>
  </conditionalFormatting>
  <conditionalFormatting sqref="CDP162">
    <cfRule type="cellIs" priority="1238" operator="equal">
      <formula>"M6售后质保"</formula>
    </cfRule>
    <cfRule type="cellIs" priority="2660" operator="equal">
      <formula>"M5安装验收"</formula>
    </cfRule>
    <cfRule type="cellIs" priority="4082" operator="equal">
      <formula>"M4装配调试"</formula>
    </cfRule>
    <cfRule type="cellIs" priority="5504" operator="equal">
      <formula>"M3生产准备"</formula>
    </cfRule>
    <cfRule type="cellIs" dxfId="3175" priority="6926" operator="equal">
      <formula>"M2设计验证"</formula>
    </cfRule>
    <cfRule type="cellIs" dxfId="3174" priority="8348" operator="equal">
      <formula>"M1开拓立项"</formula>
    </cfRule>
  </conditionalFormatting>
  <conditionalFormatting sqref="CEM162">
    <cfRule type="cellIs" priority="1236" operator="equal">
      <formula>"M6售后质保"</formula>
    </cfRule>
    <cfRule type="cellIs" priority="2658" operator="equal">
      <formula>"M5安装验收"</formula>
    </cfRule>
    <cfRule type="cellIs" priority="4080" operator="equal">
      <formula>"M4装配调试"</formula>
    </cfRule>
    <cfRule type="cellIs" priority="5502" operator="equal">
      <formula>"M3生产准备"</formula>
    </cfRule>
    <cfRule type="cellIs" dxfId="3173" priority="6924" operator="equal">
      <formula>"M2设计验证"</formula>
    </cfRule>
    <cfRule type="cellIs" dxfId="3172" priority="8346" operator="equal">
      <formula>"M1开拓立项"</formula>
    </cfRule>
  </conditionalFormatting>
  <conditionalFormatting sqref="CFJ162">
    <cfRule type="cellIs" priority="1234" operator="equal">
      <formula>"M6售后质保"</formula>
    </cfRule>
    <cfRule type="cellIs" priority="2656" operator="equal">
      <formula>"M5安装验收"</formula>
    </cfRule>
    <cfRule type="cellIs" priority="4078" operator="equal">
      <formula>"M4装配调试"</formula>
    </cfRule>
    <cfRule type="cellIs" priority="5500" operator="equal">
      <formula>"M3生产准备"</formula>
    </cfRule>
    <cfRule type="cellIs" dxfId="3171" priority="6922" operator="equal">
      <formula>"M2设计验证"</formula>
    </cfRule>
    <cfRule type="cellIs" dxfId="3170" priority="8344" operator="equal">
      <formula>"M1开拓立项"</formula>
    </cfRule>
  </conditionalFormatting>
  <conditionalFormatting sqref="CGG162">
    <cfRule type="cellIs" priority="1232" operator="equal">
      <formula>"M6售后质保"</formula>
    </cfRule>
    <cfRule type="cellIs" priority="2654" operator="equal">
      <formula>"M5安装验收"</formula>
    </cfRule>
    <cfRule type="cellIs" priority="4076" operator="equal">
      <formula>"M4装配调试"</formula>
    </cfRule>
    <cfRule type="cellIs" priority="5498" operator="equal">
      <formula>"M3生产准备"</formula>
    </cfRule>
    <cfRule type="cellIs" dxfId="3169" priority="6920" operator="equal">
      <formula>"M2设计验证"</formula>
    </cfRule>
    <cfRule type="cellIs" dxfId="3168" priority="8342" operator="equal">
      <formula>"M1开拓立项"</formula>
    </cfRule>
  </conditionalFormatting>
  <conditionalFormatting sqref="CHD162">
    <cfRule type="cellIs" priority="1230" operator="equal">
      <formula>"M6售后质保"</formula>
    </cfRule>
    <cfRule type="cellIs" priority="2652" operator="equal">
      <formula>"M5安装验收"</formula>
    </cfRule>
    <cfRule type="cellIs" priority="4074" operator="equal">
      <formula>"M4装配调试"</formula>
    </cfRule>
    <cfRule type="cellIs" priority="5496" operator="equal">
      <formula>"M3生产准备"</formula>
    </cfRule>
    <cfRule type="cellIs" dxfId="3167" priority="6918" operator="equal">
      <formula>"M2设计验证"</formula>
    </cfRule>
    <cfRule type="cellIs" dxfId="3166" priority="8340" operator="equal">
      <formula>"M1开拓立项"</formula>
    </cfRule>
  </conditionalFormatting>
  <conditionalFormatting sqref="CIA162">
    <cfRule type="cellIs" priority="1228" operator="equal">
      <formula>"M6售后质保"</formula>
    </cfRule>
    <cfRule type="cellIs" priority="2650" operator="equal">
      <formula>"M5安装验收"</formula>
    </cfRule>
    <cfRule type="cellIs" priority="4072" operator="equal">
      <formula>"M4装配调试"</formula>
    </cfRule>
    <cfRule type="cellIs" priority="5494" operator="equal">
      <formula>"M3生产准备"</formula>
    </cfRule>
    <cfRule type="cellIs" dxfId="3165" priority="6916" operator="equal">
      <formula>"M2设计验证"</formula>
    </cfRule>
    <cfRule type="cellIs" dxfId="3164" priority="8338" operator="equal">
      <formula>"M1开拓立项"</formula>
    </cfRule>
  </conditionalFormatting>
  <conditionalFormatting sqref="CIX162">
    <cfRule type="cellIs" priority="1226" operator="equal">
      <formula>"M6售后质保"</formula>
    </cfRule>
    <cfRule type="cellIs" priority="2648" operator="equal">
      <formula>"M5安装验收"</formula>
    </cfRule>
    <cfRule type="cellIs" priority="4070" operator="equal">
      <formula>"M4装配调试"</formula>
    </cfRule>
    <cfRule type="cellIs" priority="5492" operator="equal">
      <formula>"M3生产准备"</formula>
    </cfRule>
    <cfRule type="cellIs" dxfId="3163" priority="6914" operator="equal">
      <formula>"M2设计验证"</formula>
    </cfRule>
    <cfRule type="cellIs" dxfId="3162" priority="8336" operator="equal">
      <formula>"M1开拓立项"</formula>
    </cfRule>
  </conditionalFormatting>
  <conditionalFormatting sqref="CJU162">
    <cfRule type="cellIs" priority="1224" operator="equal">
      <formula>"M6售后质保"</formula>
    </cfRule>
    <cfRule type="cellIs" priority="2646" operator="equal">
      <formula>"M5安装验收"</formula>
    </cfRule>
    <cfRule type="cellIs" priority="4068" operator="equal">
      <formula>"M4装配调试"</formula>
    </cfRule>
    <cfRule type="cellIs" priority="5490" operator="equal">
      <formula>"M3生产准备"</formula>
    </cfRule>
    <cfRule type="cellIs" dxfId="3161" priority="6912" operator="equal">
      <formula>"M2设计验证"</formula>
    </cfRule>
    <cfRule type="cellIs" dxfId="3160" priority="8334" operator="equal">
      <formula>"M1开拓立项"</formula>
    </cfRule>
  </conditionalFormatting>
  <conditionalFormatting sqref="CKR162">
    <cfRule type="cellIs" priority="1222" operator="equal">
      <formula>"M6售后质保"</formula>
    </cfRule>
    <cfRule type="cellIs" priority="2644" operator="equal">
      <formula>"M5安装验收"</formula>
    </cfRule>
    <cfRule type="cellIs" priority="4066" operator="equal">
      <formula>"M4装配调试"</formula>
    </cfRule>
    <cfRule type="cellIs" priority="5488" operator="equal">
      <formula>"M3生产准备"</formula>
    </cfRule>
    <cfRule type="cellIs" dxfId="3159" priority="6910" operator="equal">
      <formula>"M2设计验证"</formula>
    </cfRule>
    <cfRule type="cellIs" dxfId="3158" priority="8332" operator="equal">
      <formula>"M1开拓立项"</formula>
    </cfRule>
  </conditionalFormatting>
  <conditionalFormatting sqref="CLO162">
    <cfRule type="cellIs" priority="1220" operator="equal">
      <formula>"M6售后质保"</formula>
    </cfRule>
    <cfRule type="cellIs" priority="2642" operator="equal">
      <formula>"M5安装验收"</formula>
    </cfRule>
    <cfRule type="cellIs" priority="4064" operator="equal">
      <formula>"M4装配调试"</formula>
    </cfRule>
    <cfRule type="cellIs" priority="5486" operator="equal">
      <formula>"M3生产准备"</formula>
    </cfRule>
    <cfRule type="cellIs" dxfId="3157" priority="6908" operator="equal">
      <formula>"M2设计验证"</formula>
    </cfRule>
    <cfRule type="cellIs" dxfId="3156" priority="8330" operator="equal">
      <formula>"M1开拓立项"</formula>
    </cfRule>
  </conditionalFormatting>
  <conditionalFormatting sqref="CML162">
    <cfRule type="cellIs" priority="1218" operator="equal">
      <formula>"M6售后质保"</formula>
    </cfRule>
    <cfRule type="cellIs" priority="2640" operator="equal">
      <formula>"M5安装验收"</formula>
    </cfRule>
    <cfRule type="cellIs" priority="4062" operator="equal">
      <formula>"M4装配调试"</formula>
    </cfRule>
    <cfRule type="cellIs" priority="5484" operator="equal">
      <formula>"M3生产准备"</formula>
    </cfRule>
    <cfRule type="cellIs" dxfId="3155" priority="6906" operator="equal">
      <formula>"M2设计验证"</formula>
    </cfRule>
    <cfRule type="cellIs" dxfId="3154" priority="8328" operator="equal">
      <formula>"M1开拓立项"</formula>
    </cfRule>
  </conditionalFormatting>
  <conditionalFormatting sqref="CNI162">
    <cfRule type="cellIs" priority="1216" operator="equal">
      <formula>"M6售后质保"</formula>
    </cfRule>
    <cfRule type="cellIs" priority="2638" operator="equal">
      <formula>"M5安装验收"</formula>
    </cfRule>
    <cfRule type="cellIs" priority="4060" operator="equal">
      <formula>"M4装配调试"</formula>
    </cfRule>
    <cfRule type="cellIs" priority="5482" operator="equal">
      <formula>"M3生产准备"</formula>
    </cfRule>
    <cfRule type="cellIs" dxfId="3153" priority="6904" operator="equal">
      <formula>"M2设计验证"</formula>
    </cfRule>
    <cfRule type="cellIs" dxfId="3152" priority="8326" operator="equal">
      <formula>"M1开拓立项"</formula>
    </cfRule>
  </conditionalFormatting>
  <conditionalFormatting sqref="COF162">
    <cfRule type="cellIs" priority="1214" operator="equal">
      <formula>"M6售后质保"</formula>
    </cfRule>
    <cfRule type="cellIs" priority="2636" operator="equal">
      <formula>"M5安装验收"</formula>
    </cfRule>
    <cfRule type="cellIs" priority="4058" operator="equal">
      <formula>"M4装配调试"</formula>
    </cfRule>
    <cfRule type="cellIs" priority="5480" operator="equal">
      <formula>"M3生产准备"</formula>
    </cfRule>
    <cfRule type="cellIs" dxfId="3151" priority="6902" operator="equal">
      <formula>"M2设计验证"</formula>
    </cfRule>
    <cfRule type="cellIs" dxfId="3150" priority="8324" operator="equal">
      <formula>"M1开拓立项"</formula>
    </cfRule>
  </conditionalFormatting>
  <conditionalFormatting sqref="CPC162">
    <cfRule type="cellIs" priority="1212" operator="equal">
      <formula>"M6售后质保"</formula>
    </cfRule>
    <cfRule type="cellIs" priority="2634" operator="equal">
      <formula>"M5安装验收"</formula>
    </cfRule>
    <cfRule type="cellIs" priority="4056" operator="equal">
      <formula>"M4装配调试"</formula>
    </cfRule>
    <cfRule type="cellIs" priority="5478" operator="equal">
      <formula>"M3生产准备"</formula>
    </cfRule>
    <cfRule type="cellIs" dxfId="3149" priority="6900" operator="equal">
      <formula>"M2设计验证"</formula>
    </cfRule>
    <cfRule type="cellIs" dxfId="3148" priority="8322" operator="equal">
      <formula>"M1开拓立项"</formula>
    </cfRule>
  </conditionalFormatting>
  <conditionalFormatting sqref="CPZ162">
    <cfRule type="cellIs" priority="1210" operator="equal">
      <formula>"M6售后质保"</formula>
    </cfRule>
    <cfRule type="cellIs" priority="2632" operator="equal">
      <formula>"M5安装验收"</formula>
    </cfRule>
    <cfRule type="cellIs" priority="4054" operator="equal">
      <formula>"M4装配调试"</formula>
    </cfRule>
    <cfRule type="cellIs" priority="5476" operator="equal">
      <formula>"M3生产准备"</formula>
    </cfRule>
    <cfRule type="cellIs" dxfId="3147" priority="6898" operator="equal">
      <formula>"M2设计验证"</formula>
    </cfRule>
    <cfRule type="cellIs" dxfId="3146" priority="8320" operator="equal">
      <formula>"M1开拓立项"</formula>
    </cfRule>
  </conditionalFormatting>
  <conditionalFormatting sqref="CQW162">
    <cfRule type="cellIs" priority="1208" operator="equal">
      <formula>"M6售后质保"</formula>
    </cfRule>
    <cfRule type="cellIs" priority="2630" operator="equal">
      <formula>"M5安装验收"</formula>
    </cfRule>
    <cfRule type="cellIs" priority="4052" operator="equal">
      <formula>"M4装配调试"</formula>
    </cfRule>
    <cfRule type="cellIs" priority="5474" operator="equal">
      <formula>"M3生产准备"</formula>
    </cfRule>
    <cfRule type="cellIs" dxfId="3145" priority="6896" operator="equal">
      <formula>"M2设计验证"</formula>
    </cfRule>
    <cfRule type="cellIs" dxfId="3144" priority="8318" operator="equal">
      <formula>"M1开拓立项"</formula>
    </cfRule>
  </conditionalFormatting>
  <conditionalFormatting sqref="CRT162">
    <cfRule type="cellIs" priority="1206" operator="equal">
      <formula>"M6售后质保"</formula>
    </cfRule>
    <cfRule type="cellIs" priority="2628" operator="equal">
      <formula>"M5安装验收"</formula>
    </cfRule>
    <cfRule type="cellIs" priority="4050" operator="equal">
      <formula>"M4装配调试"</formula>
    </cfRule>
    <cfRule type="cellIs" priority="5472" operator="equal">
      <formula>"M3生产准备"</formula>
    </cfRule>
    <cfRule type="cellIs" dxfId="3143" priority="6894" operator="equal">
      <formula>"M2设计验证"</formula>
    </cfRule>
    <cfRule type="cellIs" dxfId="3142" priority="8316" operator="equal">
      <formula>"M1开拓立项"</formula>
    </cfRule>
  </conditionalFormatting>
  <conditionalFormatting sqref="CSQ162">
    <cfRule type="cellIs" priority="1204" operator="equal">
      <formula>"M6售后质保"</formula>
    </cfRule>
    <cfRule type="cellIs" priority="2626" operator="equal">
      <formula>"M5安装验收"</formula>
    </cfRule>
    <cfRule type="cellIs" priority="4048" operator="equal">
      <formula>"M4装配调试"</formula>
    </cfRule>
    <cfRule type="cellIs" priority="5470" operator="equal">
      <formula>"M3生产准备"</formula>
    </cfRule>
    <cfRule type="cellIs" dxfId="3141" priority="6892" operator="equal">
      <formula>"M2设计验证"</formula>
    </cfRule>
    <cfRule type="cellIs" dxfId="3140" priority="8314" operator="equal">
      <formula>"M1开拓立项"</formula>
    </cfRule>
  </conditionalFormatting>
  <conditionalFormatting sqref="CTN162">
    <cfRule type="cellIs" priority="1202" operator="equal">
      <formula>"M6售后质保"</formula>
    </cfRule>
    <cfRule type="cellIs" priority="2624" operator="equal">
      <formula>"M5安装验收"</formula>
    </cfRule>
    <cfRule type="cellIs" priority="4046" operator="equal">
      <formula>"M4装配调试"</formula>
    </cfRule>
    <cfRule type="cellIs" priority="5468" operator="equal">
      <formula>"M3生产准备"</formula>
    </cfRule>
    <cfRule type="cellIs" dxfId="3139" priority="6890" operator="equal">
      <formula>"M2设计验证"</formula>
    </cfRule>
    <cfRule type="cellIs" dxfId="3138" priority="8312" operator="equal">
      <formula>"M1开拓立项"</formula>
    </cfRule>
  </conditionalFormatting>
  <conditionalFormatting sqref="CUK162">
    <cfRule type="cellIs" priority="1200" operator="equal">
      <formula>"M6售后质保"</formula>
    </cfRule>
    <cfRule type="cellIs" priority="2622" operator="equal">
      <formula>"M5安装验收"</formula>
    </cfRule>
    <cfRule type="cellIs" priority="4044" operator="equal">
      <formula>"M4装配调试"</formula>
    </cfRule>
    <cfRule type="cellIs" priority="5466" operator="equal">
      <formula>"M3生产准备"</formula>
    </cfRule>
    <cfRule type="cellIs" dxfId="3137" priority="6888" operator="equal">
      <formula>"M2设计验证"</formula>
    </cfRule>
    <cfRule type="cellIs" dxfId="3136" priority="8310" operator="equal">
      <formula>"M1开拓立项"</formula>
    </cfRule>
  </conditionalFormatting>
  <conditionalFormatting sqref="CVH162">
    <cfRule type="cellIs" priority="1198" operator="equal">
      <formula>"M6售后质保"</formula>
    </cfRule>
    <cfRule type="cellIs" priority="2620" operator="equal">
      <formula>"M5安装验收"</formula>
    </cfRule>
    <cfRule type="cellIs" priority="4042" operator="equal">
      <formula>"M4装配调试"</formula>
    </cfRule>
    <cfRule type="cellIs" priority="5464" operator="equal">
      <formula>"M3生产准备"</formula>
    </cfRule>
    <cfRule type="cellIs" dxfId="3135" priority="6886" operator="equal">
      <formula>"M2设计验证"</formula>
    </cfRule>
    <cfRule type="cellIs" dxfId="3134" priority="8308" operator="equal">
      <formula>"M1开拓立项"</formula>
    </cfRule>
  </conditionalFormatting>
  <conditionalFormatting sqref="CWE162">
    <cfRule type="cellIs" priority="1196" operator="equal">
      <formula>"M6售后质保"</formula>
    </cfRule>
    <cfRule type="cellIs" priority="2618" operator="equal">
      <formula>"M5安装验收"</formula>
    </cfRule>
    <cfRule type="cellIs" priority="4040" operator="equal">
      <formula>"M4装配调试"</formula>
    </cfRule>
    <cfRule type="cellIs" priority="5462" operator="equal">
      <formula>"M3生产准备"</formula>
    </cfRule>
    <cfRule type="cellIs" dxfId="3133" priority="6884" operator="equal">
      <formula>"M2设计验证"</formula>
    </cfRule>
    <cfRule type="cellIs" dxfId="3132" priority="8306" operator="equal">
      <formula>"M1开拓立项"</formula>
    </cfRule>
  </conditionalFormatting>
  <conditionalFormatting sqref="CXB162">
    <cfRule type="cellIs" priority="1194" operator="equal">
      <formula>"M6售后质保"</formula>
    </cfRule>
    <cfRule type="cellIs" priority="2616" operator="equal">
      <formula>"M5安装验收"</formula>
    </cfRule>
    <cfRule type="cellIs" priority="4038" operator="equal">
      <formula>"M4装配调试"</formula>
    </cfRule>
    <cfRule type="cellIs" priority="5460" operator="equal">
      <formula>"M3生产准备"</formula>
    </cfRule>
    <cfRule type="cellIs" dxfId="3131" priority="6882" operator="equal">
      <formula>"M2设计验证"</formula>
    </cfRule>
    <cfRule type="cellIs" dxfId="3130" priority="8304" operator="equal">
      <formula>"M1开拓立项"</formula>
    </cfRule>
  </conditionalFormatting>
  <conditionalFormatting sqref="CXY162">
    <cfRule type="cellIs" priority="1192" operator="equal">
      <formula>"M6售后质保"</formula>
    </cfRule>
    <cfRule type="cellIs" priority="2614" operator="equal">
      <formula>"M5安装验收"</formula>
    </cfRule>
    <cfRule type="cellIs" priority="4036" operator="equal">
      <formula>"M4装配调试"</formula>
    </cfRule>
    <cfRule type="cellIs" priority="5458" operator="equal">
      <formula>"M3生产准备"</formula>
    </cfRule>
    <cfRule type="cellIs" dxfId="3129" priority="6880" operator="equal">
      <formula>"M2设计验证"</formula>
    </cfRule>
    <cfRule type="cellIs" dxfId="3128" priority="8302" operator="equal">
      <formula>"M1开拓立项"</formula>
    </cfRule>
  </conditionalFormatting>
  <conditionalFormatting sqref="CYV162">
    <cfRule type="cellIs" priority="1190" operator="equal">
      <formula>"M6售后质保"</formula>
    </cfRule>
    <cfRule type="cellIs" priority="2612" operator="equal">
      <formula>"M5安装验收"</formula>
    </cfRule>
    <cfRule type="cellIs" priority="4034" operator="equal">
      <formula>"M4装配调试"</formula>
    </cfRule>
    <cfRule type="cellIs" priority="5456" operator="equal">
      <formula>"M3生产准备"</formula>
    </cfRule>
    <cfRule type="cellIs" dxfId="3127" priority="6878" operator="equal">
      <formula>"M2设计验证"</formula>
    </cfRule>
    <cfRule type="cellIs" dxfId="3126" priority="8300" operator="equal">
      <formula>"M1开拓立项"</formula>
    </cfRule>
  </conditionalFormatting>
  <conditionalFormatting sqref="CZS162">
    <cfRule type="cellIs" priority="1188" operator="equal">
      <formula>"M6售后质保"</formula>
    </cfRule>
    <cfRule type="cellIs" priority="2610" operator="equal">
      <formula>"M5安装验收"</formula>
    </cfRule>
    <cfRule type="cellIs" priority="4032" operator="equal">
      <formula>"M4装配调试"</formula>
    </cfRule>
    <cfRule type="cellIs" priority="5454" operator="equal">
      <formula>"M3生产准备"</formula>
    </cfRule>
    <cfRule type="cellIs" dxfId="3125" priority="6876" operator="equal">
      <formula>"M2设计验证"</formula>
    </cfRule>
    <cfRule type="cellIs" dxfId="3124" priority="8298" operator="equal">
      <formula>"M1开拓立项"</formula>
    </cfRule>
  </conditionalFormatting>
  <conditionalFormatting sqref="DAP162">
    <cfRule type="cellIs" priority="1186" operator="equal">
      <formula>"M6售后质保"</formula>
    </cfRule>
    <cfRule type="cellIs" priority="2608" operator="equal">
      <formula>"M5安装验收"</formula>
    </cfRule>
    <cfRule type="cellIs" priority="4030" operator="equal">
      <formula>"M4装配调试"</formula>
    </cfRule>
    <cfRule type="cellIs" priority="5452" operator="equal">
      <formula>"M3生产准备"</formula>
    </cfRule>
    <cfRule type="cellIs" dxfId="3123" priority="6874" operator="equal">
      <formula>"M2设计验证"</formula>
    </cfRule>
    <cfRule type="cellIs" dxfId="3122" priority="8296" operator="equal">
      <formula>"M1开拓立项"</formula>
    </cfRule>
  </conditionalFormatting>
  <conditionalFormatting sqref="DBM162">
    <cfRule type="cellIs" priority="1184" operator="equal">
      <formula>"M6售后质保"</formula>
    </cfRule>
    <cfRule type="cellIs" priority="2606" operator="equal">
      <formula>"M5安装验收"</formula>
    </cfRule>
    <cfRule type="cellIs" priority="4028" operator="equal">
      <formula>"M4装配调试"</formula>
    </cfRule>
    <cfRule type="cellIs" priority="5450" operator="equal">
      <formula>"M3生产准备"</formula>
    </cfRule>
    <cfRule type="cellIs" dxfId="3121" priority="6872" operator="equal">
      <formula>"M2设计验证"</formula>
    </cfRule>
    <cfRule type="cellIs" dxfId="3120" priority="8294" operator="equal">
      <formula>"M1开拓立项"</formula>
    </cfRule>
  </conditionalFormatting>
  <conditionalFormatting sqref="DCJ162">
    <cfRule type="cellIs" priority="1182" operator="equal">
      <formula>"M6售后质保"</formula>
    </cfRule>
    <cfRule type="cellIs" priority="2604" operator="equal">
      <formula>"M5安装验收"</formula>
    </cfRule>
    <cfRule type="cellIs" priority="4026" operator="equal">
      <formula>"M4装配调试"</formula>
    </cfRule>
    <cfRule type="cellIs" priority="5448" operator="equal">
      <formula>"M3生产准备"</formula>
    </cfRule>
    <cfRule type="cellIs" dxfId="3119" priority="6870" operator="equal">
      <formula>"M2设计验证"</formula>
    </cfRule>
    <cfRule type="cellIs" dxfId="3118" priority="8292" operator="equal">
      <formula>"M1开拓立项"</formula>
    </cfRule>
  </conditionalFormatting>
  <conditionalFormatting sqref="DDG162">
    <cfRule type="cellIs" priority="1180" operator="equal">
      <formula>"M6售后质保"</formula>
    </cfRule>
    <cfRule type="cellIs" priority="2602" operator="equal">
      <formula>"M5安装验收"</formula>
    </cfRule>
    <cfRule type="cellIs" priority="4024" operator="equal">
      <formula>"M4装配调试"</formula>
    </cfRule>
    <cfRule type="cellIs" priority="5446" operator="equal">
      <formula>"M3生产准备"</formula>
    </cfRule>
    <cfRule type="cellIs" dxfId="3117" priority="6868" operator="equal">
      <formula>"M2设计验证"</formula>
    </cfRule>
    <cfRule type="cellIs" dxfId="3116" priority="8290" operator="equal">
      <formula>"M1开拓立项"</formula>
    </cfRule>
  </conditionalFormatting>
  <conditionalFormatting sqref="DED162">
    <cfRule type="cellIs" priority="1178" operator="equal">
      <formula>"M6售后质保"</formula>
    </cfRule>
    <cfRule type="cellIs" priority="2600" operator="equal">
      <formula>"M5安装验收"</formula>
    </cfRule>
    <cfRule type="cellIs" priority="4022" operator="equal">
      <formula>"M4装配调试"</formula>
    </cfRule>
    <cfRule type="cellIs" priority="5444" operator="equal">
      <formula>"M3生产准备"</formula>
    </cfRule>
    <cfRule type="cellIs" dxfId="3115" priority="6866" operator="equal">
      <formula>"M2设计验证"</formula>
    </cfRule>
    <cfRule type="cellIs" dxfId="3114" priority="8288" operator="equal">
      <formula>"M1开拓立项"</formula>
    </cfRule>
  </conditionalFormatting>
  <conditionalFormatting sqref="DFA162">
    <cfRule type="cellIs" priority="1176" operator="equal">
      <formula>"M6售后质保"</formula>
    </cfRule>
    <cfRule type="cellIs" priority="2598" operator="equal">
      <formula>"M5安装验收"</formula>
    </cfRule>
    <cfRule type="cellIs" priority="4020" operator="equal">
      <formula>"M4装配调试"</formula>
    </cfRule>
    <cfRule type="cellIs" priority="5442" operator="equal">
      <formula>"M3生产准备"</formula>
    </cfRule>
    <cfRule type="cellIs" dxfId="3113" priority="6864" operator="equal">
      <formula>"M2设计验证"</formula>
    </cfRule>
    <cfRule type="cellIs" dxfId="3112" priority="8286" operator="equal">
      <formula>"M1开拓立项"</formula>
    </cfRule>
  </conditionalFormatting>
  <conditionalFormatting sqref="DFX162">
    <cfRule type="cellIs" priority="1174" operator="equal">
      <formula>"M6售后质保"</formula>
    </cfRule>
    <cfRule type="cellIs" priority="2596" operator="equal">
      <formula>"M5安装验收"</formula>
    </cfRule>
    <cfRule type="cellIs" priority="4018" operator="equal">
      <formula>"M4装配调试"</formula>
    </cfRule>
    <cfRule type="cellIs" priority="5440" operator="equal">
      <formula>"M3生产准备"</formula>
    </cfRule>
    <cfRule type="cellIs" dxfId="3111" priority="6862" operator="equal">
      <formula>"M2设计验证"</formula>
    </cfRule>
    <cfRule type="cellIs" dxfId="3110" priority="8284" operator="equal">
      <formula>"M1开拓立项"</formula>
    </cfRule>
  </conditionalFormatting>
  <conditionalFormatting sqref="DGU162">
    <cfRule type="cellIs" priority="1172" operator="equal">
      <formula>"M6售后质保"</formula>
    </cfRule>
    <cfRule type="cellIs" priority="2594" operator="equal">
      <formula>"M5安装验收"</formula>
    </cfRule>
    <cfRule type="cellIs" priority="4016" operator="equal">
      <formula>"M4装配调试"</formula>
    </cfRule>
    <cfRule type="cellIs" priority="5438" operator="equal">
      <formula>"M3生产准备"</formula>
    </cfRule>
    <cfRule type="cellIs" dxfId="3109" priority="6860" operator="equal">
      <formula>"M2设计验证"</formula>
    </cfRule>
    <cfRule type="cellIs" dxfId="3108" priority="8282" operator="equal">
      <formula>"M1开拓立项"</formula>
    </cfRule>
  </conditionalFormatting>
  <conditionalFormatting sqref="DHR162">
    <cfRule type="cellIs" priority="1170" operator="equal">
      <formula>"M6售后质保"</formula>
    </cfRule>
    <cfRule type="cellIs" priority="2592" operator="equal">
      <formula>"M5安装验收"</formula>
    </cfRule>
    <cfRule type="cellIs" priority="4014" operator="equal">
      <formula>"M4装配调试"</formula>
    </cfRule>
    <cfRule type="cellIs" priority="5436" operator="equal">
      <formula>"M3生产准备"</formula>
    </cfRule>
    <cfRule type="cellIs" dxfId="3107" priority="6858" operator="equal">
      <formula>"M2设计验证"</formula>
    </cfRule>
    <cfRule type="cellIs" dxfId="3106" priority="8280" operator="equal">
      <formula>"M1开拓立项"</formula>
    </cfRule>
  </conditionalFormatting>
  <conditionalFormatting sqref="DIO162">
    <cfRule type="cellIs" priority="1168" operator="equal">
      <formula>"M6售后质保"</formula>
    </cfRule>
    <cfRule type="cellIs" priority="2590" operator="equal">
      <formula>"M5安装验收"</formula>
    </cfRule>
    <cfRule type="cellIs" priority="4012" operator="equal">
      <formula>"M4装配调试"</formula>
    </cfRule>
    <cfRule type="cellIs" priority="5434" operator="equal">
      <formula>"M3生产准备"</formula>
    </cfRule>
    <cfRule type="cellIs" dxfId="3105" priority="6856" operator="equal">
      <formula>"M2设计验证"</formula>
    </cfRule>
    <cfRule type="cellIs" dxfId="3104" priority="8278" operator="equal">
      <formula>"M1开拓立项"</formula>
    </cfRule>
  </conditionalFormatting>
  <conditionalFormatting sqref="DJL162">
    <cfRule type="cellIs" priority="1166" operator="equal">
      <formula>"M6售后质保"</formula>
    </cfRule>
    <cfRule type="cellIs" priority="2588" operator="equal">
      <formula>"M5安装验收"</formula>
    </cfRule>
    <cfRule type="cellIs" priority="4010" operator="equal">
      <formula>"M4装配调试"</formula>
    </cfRule>
    <cfRule type="cellIs" priority="5432" operator="equal">
      <formula>"M3生产准备"</formula>
    </cfRule>
    <cfRule type="cellIs" dxfId="3103" priority="6854" operator="equal">
      <formula>"M2设计验证"</formula>
    </cfRule>
    <cfRule type="cellIs" dxfId="3102" priority="8276" operator="equal">
      <formula>"M1开拓立项"</formula>
    </cfRule>
  </conditionalFormatting>
  <conditionalFormatting sqref="DKI162">
    <cfRule type="cellIs" priority="1164" operator="equal">
      <formula>"M6售后质保"</formula>
    </cfRule>
    <cfRule type="cellIs" priority="2586" operator="equal">
      <formula>"M5安装验收"</formula>
    </cfRule>
    <cfRule type="cellIs" priority="4008" operator="equal">
      <formula>"M4装配调试"</formula>
    </cfRule>
    <cfRule type="cellIs" priority="5430" operator="equal">
      <formula>"M3生产准备"</formula>
    </cfRule>
    <cfRule type="cellIs" dxfId="3101" priority="6852" operator="equal">
      <formula>"M2设计验证"</formula>
    </cfRule>
    <cfRule type="cellIs" dxfId="3100" priority="8274" operator="equal">
      <formula>"M1开拓立项"</formula>
    </cfRule>
  </conditionalFormatting>
  <conditionalFormatting sqref="DLF162">
    <cfRule type="cellIs" priority="1162" operator="equal">
      <formula>"M6售后质保"</formula>
    </cfRule>
    <cfRule type="cellIs" priority="2584" operator="equal">
      <formula>"M5安装验收"</formula>
    </cfRule>
    <cfRule type="cellIs" priority="4006" operator="equal">
      <formula>"M4装配调试"</formula>
    </cfRule>
    <cfRule type="cellIs" priority="5428" operator="equal">
      <formula>"M3生产准备"</formula>
    </cfRule>
    <cfRule type="cellIs" dxfId="3099" priority="6850" operator="equal">
      <formula>"M2设计验证"</formula>
    </cfRule>
    <cfRule type="cellIs" dxfId="3098" priority="8272" operator="equal">
      <formula>"M1开拓立项"</formula>
    </cfRule>
  </conditionalFormatting>
  <conditionalFormatting sqref="DMC162">
    <cfRule type="cellIs" priority="1160" operator="equal">
      <formula>"M6售后质保"</formula>
    </cfRule>
    <cfRule type="cellIs" priority="2582" operator="equal">
      <formula>"M5安装验收"</formula>
    </cfRule>
    <cfRule type="cellIs" priority="4004" operator="equal">
      <formula>"M4装配调试"</formula>
    </cfRule>
    <cfRule type="cellIs" priority="5426" operator="equal">
      <formula>"M3生产准备"</formula>
    </cfRule>
    <cfRule type="cellIs" dxfId="3097" priority="6848" operator="equal">
      <formula>"M2设计验证"</formula>
    </cfRule>
    <cfRule type="cellIs" dxfId="3096" priority="8270" operator="equal">
      <formula>"M1开拓立项"</formula>
    </cfRule>
  </conditionalFormatting>
  <conditionalFormatting sqref="DMZ162">
    <cfRule type="cellIs" priority="1158" operator="equal">
      <formula>"M6售后质保"</formula>
    </cfRule>
    <cfRule type="cellIs" priority="2580" operator="equal">
      <formula>"M5安装验收"</formula>
    </cfRule>
    <cfRule type="cellIs" priority="4002" operator="equal">
      <formula>"M4装配调试"</formula>
    </cfRule>
    <cfRule type="cellIs" priority="5424" operator="equal">
      <formula>"M3生产准备"</formula>
    </cfRule>
    <cfRule type="cellIs" dxfId="3095" priority="6846" operator="equal">
      <formula>"M2设计验证"</formula>
    </cfRule>
    <cfRule type="cellIs" dxfId="3094" priority="8268" operator="equal">
      <formula>"M1开拓立项"</formula>
    </cfRule>
  </conditionalFormatting>
  <conditionalFormatting sqref="DNW162">
    <cfRule type="cellIs" priority="1156" operator="equal">
      <formula>"M6售后质保"</formula>
    </cfRule>
    <cfRule type="cellIs" priority="2578" operator="equal">
      <formula>"M5安装验收"</formula>
    </cfRule>
    <cfRule type="cellIs" priority="4000" operator="equal">
      <formula>"M4装配调试"</formula>
    </cfRule>
    <cfRule type="cellIs" priority="5422" operator="equal">
      <formula>"M3生产准备"</formula>
    </cfRule>
    <cfRule type="cellIs" dxfId="3093" priority="6844" operator="equal">
      <formula>"M2设计验证"</formula>
    </cfRule>
    <cfRule type="cellIs" dxfId="3092" priority="8266" operator="equal">
      <formula>"M1开拓立项"</formula>
    </cfRule>
  </conditionalFormatting>
  <conditionalFormatting sqref="DOT162">
    <cfRule type="cellIs" priority="1154" operator="equal">
      <formula>"M6售后质保"</formula>
    </cfRule>
    <cfRule type="cellIs" priority="2576" operator="equal">
      <formula>"M5安装验收"</formula>
    </cfRule>
    <cfRule type="cellIs" priority="3998" operator="equal">
      <formula>"M4装配调试"</formula>
    </cfRule>
    <cfRule type="cellIs" priority="5420" operator="equal">
      <formula>"M3生产准备"</formula>
    </cfRule>
    <cfRule type="cellIs" dxfId="3091" priority="6842" operator="equal">
      <formula>"M2设计验证"</formula>
    </cfRule>
    <cfRule type="cellIs" dxfId="3090" priority="8264" operator="equal">
      <formula>"M1开拓立项"</formula>
    </cfRule>
  </conditionalFormatting>
  <conditionalFormatting sqref="DPQ162">
    <cfRule type="cellIs" priority="1152" operator="equal">
      <formula>"M6售后质保"</formula>
    </cfRule>
    <cfRule type="cellIs" priority="2574" operator="equal">
      <formula>"M5安装验收"</formula>
    </cfRule>
    <cfRule type="cellIs" priority="3996" operator="equal">
      <formula>"M4装配调试"</formula>
    </cfRule>
    <cfRule type="cellIs" priority="5418" operator="equal">
      <formula>"M3生产准备"</formula>
    </cfRule>
    <cfRule type="cellIs" dxfId="3089" priority="6840" operator="equal">
      <formula>"M2设计验证"</formula>
    </cfRule>
    <cfRule type="cellIs" dxfId="3088" priority="8262" operator="equal">
      <formula>"M1开拓立项"</formula>
    </cfRule>
  </conditionalFormatting>
  <conditionalFormatting sqref="DQN162">
    <cfRule type="cellIs" priority="1150" operator="equal">
      <formula>"M6售后质保"</formula>
    </cfRule>
    <cfRule type="cellIs" priority="2572" operator="equal">
      <formula>"M5安装验收"</formula>
    </cfRule>
    <cfRule type="cellIs" priority="3994" operator="equal">
      <formula>"M4装配调试"</formula>
    </cfRule>
    <cfRule type="cellIs" priority="5416" operator="equal">
      <formula>"M3生产准备"</formula>
    </cfRule>
    <cfRule type="cellIs" dxfId="3087" priority="6838" operator="equal">
      <formula>"M2设计验证"</formula>
    </cfRule>
    <cfRule type="cellIs" dxfId="3086" priority="8260" operator="equal">
      <formula>"M1开拓立项"</formula>
    </cfRule>
  </conditionalFormatting>
  <conditionalFormatting sqref="DRK162">
    <cfRule type="cellIs" priority="1148" operator="equal">
      <formula>"M6售后质保"</formula>
    </cfRule>
    <cfRule type="cellIs" priority="2570" operator="equal">
      <formula>"M5安装验收"</formula>
    </cfRule>
    <cfRule type="cellIs" priority="3992" operator="equal">
      <formula>"M4装配调试"</formula>
    </cfRule>
    <cfRule type="cellIs" priority="5414" operator="equal">
      <formula>"M3生产准备"</formula>
    </cfRule>
    <cfRule type="cellIs" dxfId="3085" priority="6836" operator="equal">
      <formula>"M2设计验证"</formula>
    </cfRule>
    <cfRule type="cellIs" dxfId="3084" priority="8258" operator="equal">
      <formula>"M1开拓立项"</formula>
    </cfRule>
  </conditionalFormatting>
  <conditionalFormatting sqref="DSH162">
    <cfRule type="cellIs" priority="1146" operator="equal">
      <formula>"M6售后质保"</formula>
    </cfRule>
    <cfRule type="cellIs" priority="2568" operator="equal">
      <formula>"M5安装验收"</formula>
    </cfRule>
    <cfRule type="cellIs" priority="3990" operator="equal">
      <formula>"M4装配调试"</formula>
    </cfRule>
    <cfRule type="cellIs" priority="5412" operator="equal">
      <formula>"M3生产准备"</formula>
    </cfRule>
    <cfRule type="cellIs" dxfId="3083" priority="6834" operator="equal">
      <formula>"M2设计验证"</formula>
    </cfRule>
    <cfRule type="cellIs" dxfId="3082" priority="8256" operator="equal">
      <formula>"M1开拓立项"</formula>
    </cfRule>
  </conditionalFormatting>
  <conditionalFormatting sqref="DTE162">
    <cfRule type="cellIs" priority="1144" operator="equal">
      <formula>"M6售后质保"</formula>
    </cfRule>
    <cfRule type="cellIs" priority="2566" operator="equal">
      <formula>"M5安装验收"</formula>
    </cfRule>
    <cfRule type="cellIs" priority="3988" operator="equal">
      <formula>"M4装配调试"</formula>
    </cfRule>
    <cfRule type="cellIs" priority="5410" operator="equal">
      <formula>"M3生产准备"</formula>
    </cfRule>
    <cfRule type="cellIs" dxfId="3081" priority="6832" operator="equal">
      <formula>"M2设计验证"</formula>
    </cfRule>
    <cfRule type="cellIs" dxfId="3080" priority="8254" operator="equal">
      <formula>"M1开拓立项"</formula>
    </cfRule>
  </conditionalFormatting>
  <conditionalFormatting sqref="DUB162">
    <cfRule type="cellIs" priority="1142" operator="equal">
      <formula>"M6售后质保"</formula>
    </cfRule>
    <cfRule type="cellIs" priority="2564" operator="equal">
      <formula>"M5安装验收"</formula>
    </cfRule>
    <cfRule type="cellIs" priority="3986" operator="equal">
      <formula>"M4装配调试"</formula>
    </cfRule>
    <cfRule type="cellIs" priority="5408" operator="equal">
      <formula>"M3生产准备"</formula>
    </cfRule>
    <cfRule type="cellIs" dxfId="3079" priority="6830" operator="equal">
      <formula>"M2设计验证"</formula>
    </cfRule>
    <cfRule type="cellIs" dxfId="3078" priority="8252" operator="equal">
      <formula>"M1开拓立项"</formula>
    </cfRule>
  </conditionalFormatting>
  <conditionalFormatting sqref="DUY162">
    <cfRule type="cellIs" priority="1140" operator="equal">
      <formula>"M6售后质保"</formula>
    </cfRule>
    <cfRule type="cellIs" priority="2562" operator="equal">
      <formula>"M5安装验收"</formula>
    </cfRule>
    <cfRule type="cellIs" priority="3984" operator="equal">
      <formula>"M4装配调试"</formula>
    </cfRule>
    <cfRule type="cellIs" priority="5406" operator="equal">
      <formula>"M3生产准备"</formula>
    </cfRule>
    <cfRule type="cellIs" dxfId="3077" priority="6828" operator="equal">
      <formula>"M2设计验证"</formula>
    </cfRule>
    <cfRule type="cellIs" dxfId="3076" priority="8250" operator="equal">
      <formula>"M1开拓立项"</formula>
    </cfRule>
  </conditionalFormatting>
  <conditionalFormatting sqref="DVV162">
    <cfRule type="cellIs" priority="1138" operator="equal">
      <formula>"M6售后质保"</formula>
    </cfRule>
    <cfRule type="cellIs" priority="2560" operator="equal">
      <formula>"M5安装验收"</formula>
    </cfRule>
    <cfRule type="cellIs" priority="3982" operator="equal">
      <formula>"M4装配调试"</formula>
    </cfRule>
    <cfRule type="cellIs" priority="5404" operator="equal">
      <formula>"M3生产准备"</formula>
    </cfRule>
    <cfRule type="cellIs" dxfId="3075" priority="6826" operator="equal">
      <formula>"M2设计验证"</formula>
    </cfRule>
    <cfRule type="cellIs" dxfId="3074" priority="8248" operator="equal">
      <formula>"M1开拓立项"</formula>
    </cfRule>
  </conditionalFormatting>
  <conditionalFormatting sqref="DWS162">
    <cfRule type="cellIs" priority="1136" operator="equal">
      <formula>"M6售后质保"</formula>
    </cfRule>
    <cfRule type="cellIs" priority="2558" operator="equal">
      <formula>"M5安装验收"</formula>
    </cfRule>
    <cfRule type="cellIs" priority="3980" operator="equal">
      <formula>"M4装配调试"</formula>
    </cfRule>
    <cfRule type="cellIs" priority="5402" operator="equal">
      <formula>"M3生产准备"</formula>
    </cfRule>
    <cfRule type="cellIs" dxfId="3073" priority="6824" operator="equal">
      <formula>"M2设计验证"</formula>
    </cfRule>
    <cfRule type="cellIs" dxfId="3072" priority="8246" operator="equal">
      <formula>"M1开拓立项"</formula>
    </cfRule>
  </conditionalFormatting>
  <conditionalFormatting sqref="DXP162">
    <cfRule type="cellIs" priority="1134" operator="equal">
      <formula>"M6售后质保"</formula>
    </cfRule>
    <cfRule type="cellIs" priority="2556" operator="equal">
      <formula>"M5安装验收"</formula>
    </cfRule>
    <cfRule type="cellIs" priority="3978" operator="equal">
      <formula>"M4装配调试"</formula>
    </cfRule>
    <cfRule type="cellIs" priority="5400" operator="equal">
      <formula>"M3生产准备"</formula>
    </cfRule>
    <cfRule type="cellIs" dxfId="3071" priority="6822" operator="equal">
      <formula>"M2设计验证"</formula>
    </cfRule>
    <cfRule type="cellIs" dxfId="3070" priority="8244" operator="equal">
      <formula>"M1开拓立项"</formula>
    </cfRule>
  </conditionalFormatting>
  <conditionalFormatting sqref="DYM162">
    <cfRule type="cellIs" priority="1132" operator="equal">
      <formula>"M6售后质保"</formula>
    </cfRule>
    <cfRule type="cellIs" priority="2554" operator="equal">
      <formula>"M5安装验收"</formula>
    </cfRule>
    <cfRule type="cellIs" priority="3976" operator="equal">
      <formula>"M4装配调试"</formula>
    </cfRule>
    <cfRule type="cellIs" priority="5398" operator="equal">
      <formula>"M3生产准备"</formula>
    </cfRule>
    <cfRule type="cellIs" dxfId="3069" priority="6820" operator="equal">
      <formula>"M2设计验证"</formula>
    </cfRule>
    <cfRule type="cellIs" dxfId="3068" priority="8242" operator="equal">
      <formula>"M1开拓立项"</formula>
    </cfRule>
  </conditionalFormatting>
  <conditionalFormatting sqref="DZJ162">
    <cfRule type="cellIs" priority="1130" operator="equal">
      <formula>"M6售后质保"</formula>
    </cfRule>
    <cfRule type="cellIs" priority="2552" operator="equal">
      <formula>"M5安装验收"</formula>
    </cfRule>
    <cfRule type="cellIs" priority="3974" operator="equal">
      <formula>"M4装配调试"</formula>
    </cfRule>
    <cfRule type="cellIs" priority="5396" operator="equal">
      <formula>"M3生产准备"</formula>
    </cfRule>
    <cfRule type="cellIs" dxfId="3067" priority="6818" operator="equal">
      <formula>"M2设计验证"</formula>
    </cfRule>
    <cfRule type="cellIs" dxfId="3066" priority="8240" operator="equal">
      <formula>"M1开拓立项"</formula>
    </cfRule>
  </conditionalFormatting>
  <conditionalFormatting sqref="EAG162">
    <cfRule type="cellIs" priority="1128" operator="equal">
      <formula>"M6售后质保"</formula>
    </cfRule>
    <cfRule type="cellIs" priority="2550" operator="equal">
      <formula>"M5安装验收"</formula>
    </cfRule>
    <cfRule type="cellIs" priority="3972" operator="equal">
      <formula>"M4装配调试"</formula>
    </cfRule>
    <cfRule type="cellIs" priority="5394" operator="equal">
      <formula>"M3生产准备"</formula>
    </cfRule>
    <cfRule type="cellIs" dxfId="3065" priority="6816" operator="equal">
      <formula>"M2设计验证"</formula>
    </cfRule>
    <cfRule type="cellIs" dxfId="3064" priority="8238" operator="equal">
      <formula>"M1开拓立项"</formula>
    </cfRule>
  </conditionalFormatting>
  <conditionalFormatting sqref="EBD162">
    <cfRule type="cellIs" priority="1126" operator="equal">
      <formula>"M6售后质保"</formula>
    </cfRule>
    <cfRule type="cellIs" priority="2548" operator="equal">
      <formula>"M5安装验收"</formula>
    </cfRule>
    <cfRule type="cellIs" priority="3970" operator="equal">
      <formula>"M4装配调试"</formula>
    </cfRule>
    <cfRule type="cellIs" priority="5392" operator="equal">
      <formula>"M3生产准备"</formula>
    </cfRule>
    <cfRule type="cellIs" dxfId="3063" priority="6814" operator="equal">
      <formula>"M2设计验证"</formula>
    </cfRule>
    <cfRule type="cellIs" dxfId="3062" priority="8236" operator="equal">
      <formula>"M1开拓立项"</formula>
    </cfRule>
  </conditionalFormatting>
  <conditionalFormatting sqref="ECA162">
    <cfRule type="cellIs" priority="1124" operator="equal">
      <formula>"M6售后质保"</formula>
    </cfRule>
    <cfRule type="cellIs" priority="2546" operator="equal">
      <formula>"M5安装验收"</formula>
    </cfRule>
    <cfRule type="cellIs" priority="3968" operator="equal">
      <formula>"M4装配调试"</formula>
    </cfRule>
    <cfRule type="cellIs" priority="5390" operator="equal">
      <formula>"M3生产准备"</formula>
    </cfRule>
    <cfRule type="cellIs" dxfId="3061" priority="6812" operator="equal">
      <formula>"M2设计验证"</formula>
    </cfRule>
    <cfRule type="cellIs" dxfId="3060" priority="8234" operator="equal">
      <formula>"M1开拓立项"</formula>
    </cfRule>
  </conditionalFormatting>
  <conditionalFormatting sqref="ECX162">
    <cfRule type="cellIs" priority="1122" operator="equal">
      <formula>"M6售后质保"</formula>
    </cfRule>
    <cfRule type="cellIs" priority="2544" operator="equal">
      <formula>"M5安装验收"</formula>
    </cfRule>
    <cfRule type="cellIs" priority="3966" operator="equal">
      <formula>"M4装配调试"</formula>
    </cfRule>
    <cfRule type="cellIs" priority="5388" operator="equal">
      <formula>"M3生产准备"</formula>
    </cfRule>
    <cfRule type="cellIs" dxfId="3059" priority="6810" operator="equal">
      <formula>"M2设计验证"</formula>
    </cfRule>
    <cfRule type="cellIs" dxfId="3058" priority="8232" operator="equal">
      <formula>"M1开拓立项"</formula>
    </cfRule>
  </conditionalFormatting>
  <conditionalFormatting sqref="EDU162">
    <cfRule type="cellIs" priority="1120" operator="equal">
      <formula>"M6售后质保"</formula>
    </cfRule>
    <cfRule type="cellIs" priority="2542" operator="equal">
      <formula>"M5安装验收"</formula>
    </cfRule>
    <cfRule type="cellIs" priority="3964" operator="equal">
      <formula>"M4装配调试"</formula>
    </cfRule>
    <cfRule type="cellIs" priority="5386" operator="equal">
      <formula>"M3生产准备"</formula>
    </cfRule>
    <cfRule type="cellIs" dxfId="3057" priority="6808" operator="equal">
      <formula>"M2设计验证"</formula>
    </cfRule>
    <cfRule type="cellIs" dxfId="3056" priority="8230" operator="equal">
      <formula>"M1开拓立项"</formula>
    </cfRule>
  </conditionalFormatting>
  <conditionalFormatting sqref="EER162">
    <cfRule type="cellIs" priority="1118" operator="equal">
      <formula>"M6售后质保"</formula>
    </cfRule>
    <cfRule type="cellIs" priority="2540" operator="equal">
      <formula>"M5安装验收"</formula>
    </cfRule>
    <cfRule type="cellIs" priority="3962" operator="equal">
      <formula>"M4装配调试"</formula>
    </cfRule>
    <cfRule type="cellIs" priority="5384" operator="equal">
      <formula>"M3生产准备"</formula>
    </cfRule>
    <cfRule type="cellIs" dxfId="3055" priority="6806" operator="equal">
      <formula>"M2设计验证"</formula>
    </cfRule>
    <cfRule type="cellIs" dxfId="3054" priority="8228" operator="equal">
      <formula>"M1开拓立项"</formula>
    </cfRule>
  </conditionalFormatting>
  <conditionalFormatting sqref="EFO162">
    <cfRule type="cellIs" priority="1116" operator="equal">
      <formula>"M6售后质保"</formula>
    </cfRule>
    <cfRule type="cellIs" priority="2538" operator="equal">
      <formula>"M5安装验收"</formula>
    </cfRule>
    <cfRule type="cellIs" priority="3960" operator="equal">
      <formula>"M4装配调试"</formula>
    </cfRule>
    <cfRule type="cellIs" priority="5382" operator="equal">
      <formula>"M3生产准备"</formula>
    </cfRule>
    <cfRule type="cellIs" dxfId="3053" priority="6804" operator="equal">
      <formula>"M2设计验证"</formula>
    </cfRule>
    <cfRule type="cellIs" dxfId="3052" priority="8226" operator="equal">
      <formula>"M1开拓立项"</formula>
    </cfRule>
  </conditionalFormatting>
  <conditionalFormatting sqref="EGL162">
    <cfRule type="cellIs" priority="1114" operator="equal">
      <formula>"M6售后质保"</formula>
    </cfRule>
    <cfRule type="cellIs" priority="2536" operator="equal">
      <formula>"M5安装验收"</formula>
    </cfRule>
    <cfRule type="cellIs" priority="3958" operator="equal">
      <formula>"M4装配调试"</formula>
    </cfRule>
    <cfRule type="cellIs" priority="5380" operator="equal">
      <formula>"M3生产准备"</formula>
    </cfRule>
    <cfRule type="cellIs" dxfId="3051" priority="6802" operator="equal">
      <formula>"M2设计验证"</formula>
    </cfRule>
    <cfRule type="cellIs" dxfId="3050" priority="8224" operator="equal">
      <formula>"M1开拓立项"</formula>
    </cfRule>
  </conditionalFormatting>
  <conditionalFormatting sqref="EHI162">
    <cfRule type="cellIs" priority="1112" operator="equal">
      <formula>"M6售后质保"</formula>
    </cfRule>
    <cfRule type="cellIs" priority="2534" operator="equal">
      <formula>"M5安装验收"</formula>
    </cfRule>
    <cfRule type="cellIs" priority="3956" operator="equal">
      <formula>"M4装配调试"</formula>
    </cfRule>
    <cfRule type="cellIs" priority="5378" operator="equal">
      <formula>"M3生产准备"</formula>
    </cfRule>
    <cfRule type="cellIs" dxfId="3049" priority="6800" operator="equal">
      <formula>"M2设计验证"</formula>
    </cfRule>
    <cfRule type="cellIs" dxfId="3048" priority="8222" operator="equal">
      <formula>"M1开拓立项"</formula>
    </cfRule>
  </conditionalFormatting>
  <conditionalFormatting sqref="EIF162">
    <cfRule type="cellIs" priority="1110" operator="equal">
      <formula>"M6售后质保"</formula>
    </cfRule>
    <cfRule type="cellIs" priority="2532" operator="equal">
      <formula>"M5安装验收"</formula>
    </cfRule>
    <cfRule type="cellIs" priority="3954" operator="equal">
      <formula>"M4装配调试"</formula>
    </cfRule>
    <cfRule type="cellIs" priority="5376" operator="equal">
      <formula>"M3生产准备"</formula>
    </cfRule>
    <cfRule type="cellIs" dxfId="3047" priority="6798" operator="equal">
      <formula>"M2设计验证"</formula>
    </cfRule>
    <cfRule type="cellIs" dxfId="3046" priority="8220" operator="equal">
      <formula>"M1开拓立项"</formula>
    </cfRule>
  </conditionalFormatting>
  <conditionalFormatting sqref="EJC162">
    <cfRule type="cellIs" priority="1108" operator="equal">
      <formula>"M6售后质保"</formula>
    </cfRule>
    <cfRule type="cellIs" priority="2530" operator="equal">
      <formula>"M5安装验收"</formula>
    </cfRule>
    <cfRule type="cellIs" priority="3952" operator="equal">
      <formula>"M4装配调试"</formula>
    </cfRule>
    <cfRule type="cellIs" priority="5374" operator="equal">
      <formula>"M3生产准备"</formula>
    </cfRule>
    <cfRule type="cellIs" dxfId="3045" priority="6796" operator="equal">
      <formula>"M2设计验证"</formula>
    </cfRule>
    <cfRule type="cellIs" dxfId="3044" priority="8218" operator="equal">
      <formula>"M1开拓立项"</formula>
    </cfRule>
  </conditionalFormatting>
  <conditionalFormatting sqref="EJZ162">
    <cfRule type="cellIs" priority="1106" operator="equal">
      <formula>"M6售后质保"</formula>
    </cfRule>
    <cfRule type="cellIs" priority="2528" operator="equal">
      <formula>"M5安装验收"</formula>
    </cfRule>
    <cfRule type="cellIs" priority="3950" operator="equal">
      <formula>"M4装配调试"</formula>
    </cfRule>
    <cfRule type="cellIs" priority="5372" operator="equal">
      <formula>"M3生产准备"</formula>
    </cfRule>
    <cfRule type="cellIs" dxfId="3043" priority="6794" operator="equal">
      <formula>"M2设计验证"</formula>
    </cfRule>
    <cfRule type="cellIs" dxfId="3042" priority="8216" operator="equal">
      <formula>"M1开拓立项"</formula>
    </cfRule>
  </conditionalFormatting>
  <conditionalFormatting sqref="EKW162">
    <cfRule type="cellIs" priority="1104" operator="equal">
      <formula>"M6售后质保"</formula>
    </cfRule>
    <cfRule type="cellIs" priority="2526" operator="equal">
      <formula>"M5安装验收"</formula>
    </cfRule>
    <cfRule type="cellIs" priority="3948" operator="equal">
      <formula>"M4装配调试"</formula>
    </cfRule>
    <cfRule type="cellIs" priority="5370" operator="equal">
      <formula>"M3生产准备"</formula>
    </cfRule>
    <cfRule type="cellIs" dxfId="3041" priority="6792" operator="equal">
      <formula>"M2设计验证"</formula>
    </cfRule>
    <cfRule type="cellIs" dxfId="3040" priority="8214" operator="equal">
      <formula>"M1开拓立项"</formula>
    </cfRule>
  </conditionalFormatting>
  <conditionalFormatting sqref="ELT162">
    <cfRule type="cellIs" priority="1102" operator="equal">
      <formula>"M6售后质保"</formula>
    </cfRule>
    <cfRule type="cellIs" priority="2524" operator="equal">
      <formula>"M5安装验收"</formula>
    </cfRule>
    <cfRule type="cellIs" priority="3946" operator="equal">
      <formula>"M4装配调试"</formula>
    </cfRule>
    <cfRule type="cellIs" priority="5368" operator="equal">
      <formula>"M3生产准备"</formula>
    </cfRule>
    <cfRule type="cellIs" dxfId="3039" priority="6790" operator="equal">
      <formula>"M2设计验证"</formula>
    </cfRule>
    <cfRule type="cellIs" dxfId="3038" priority="8212" operator="equal">
      <formula>"M1开拓立项"</formula>
    </cfRule>
  </conditionalFormatting>
  <conditionalFormatting sqref="EMQ162">
    <cfRule type="cellIs" priority="1100" operator="equal">
      <formula>"M6售后质保"</formula>
    </cfRule>
    <cfRule type="cellIs" priority="2522" operator="equal">
      <formula>"M5安装验收"</formula>
    </cfRule>
    <cfRule type="cellIs" priority="3944" operator="equal">
      <formula>"M4装配调试"</formula>
    </cfRule>
    <cfRule type="cellIs" priority="5366" operator="equal">
      <formula>"M3生产准备"</formula>
    </cfRule>
    <cfRule type="cellIs" dxfId="3037" priority="6788" operator="equal">
      <formula>"M2设计验证"</formula>
    </cfRule>
    <cfRule type="cellIs" dxfId="3036" priority="8210" operator="equal">
      <formula>"M1开拓立项"</formula>
    </cfRule>
  </conditionalFormatting>
  <conditionalFormatting sqref="ENN162">
    <cfRule type="cellIs" priority="1098" operator="equal">
      <formula>"M6售后质保"</formula>
    </cfRule>
    <cfRule type="cellIs" priority="2520" operator="equal">
      <formula>"M5安装验收"</formula>
    </cfRule>
    <cfRule type="cellIs" priority="3942" operator="equal">
      <formula>"M4装配调试"</formula>
    </cfRule>
    <cfRule type="cellIs" priority="5364" operator="equal">
      <formula>"M3生产准备"</formula>
    </cfRule>
    <cfRule type="cellIs" dxfId="3035" priority="6786" operator="equal">
      <formula>"M2设计验证"</formula>
    </cfRule>
    <cfRule type="cellIs" dxfId="3034" priority="8208" operator="equal">
      <formula>"M1开拓立项"</formula>
    </cfRule>
  </conditionalFormatting>
  <conditionalFormatting sqref="EOK162">
    <cfRule type="cellIs" priority="1096" operator="equal">
      <formula>"M6售后质保"</formula>
    </cfRule>
    <cfRule type="cellIs" priority="2518" operator="equal">
      <formula>"M5安装验收"</formula>
    </cfRule>
    <cfRule type="cellIs" priority="3940" operator="equal">
      <formula>"M4装配调试"</formula>
    </cfRule>
    <cfRule type="cellIs" priority="5362" operator="equal">
      <formula>"M3生产准备"</formula>
    </cfRule>
    <cfRule type="cellIs" dxfId="3033" priority="6784" operator="equal">
      <formula>"M2设计验证"</formula>
    </cfRule>
    <cfRule type="cellIs" dxfId="3032" priority="8206" operator="equal">
      <formula>"M1开拓立项"</formula>
    </cfRule>
  </conditionalFormatting>
  <conditionalFormatting sqref="EPH162">
    <cfRule type="cellIs" priority="1094" operator="equal">
      <formula>"M6售后质保"</formula>
    </cfRule>
    <cfRule type="cellIs" priority="2516" operator="equal">
      <formula>"M5安装验收"</formula>
    </cfRule>
    <cfRule type="cellIs" priority="3938" operator="equal">
      <formula>"M4装配调试"</formula>
    </cfRule>
    <cfRule type="cellIs" priority="5360" operator="equal">
      <formula>"M3生产准备"</formula>
    </cfRule>
    <cfRule type="cellIs" dxfId="3031" priority="6782" operator="equal">
      <formula>"M2设计验证"</formula>
    </cfRule>
    <cfRule type="cellIs" dxfId="3030" priority="8204" operator="equal">
      <formula>"M1开拓立项"</formula>
    </cfRule>
  </conditionalFormatting>
  <conditionalFormatting sqref="EQE162">
    <cfRule type="cellIs" priority="1092" operator="equal">
      <formula>"M6售后质保"</formula>
    </cfRule>
    <cfRule type="cellIs" priority="2514" operator="equal">
      <formula>"M5安装验收"</formula>
    </cfRule>
    <cfRule type="cellIs" priority="3936" operator="equal">
      <formula>"M4装配调试"</formula>
    </cfRule>
    <cfRule type="cellIs" priority="5358" operator="equal">
      <formula>"M3生产准备"</formula>
    </cfRule>
    <cfRule type="cellIs" dxfId="3029" priority="6780" operator="equal">
      <formula>"M2设计验证"</formula>
    </cfRule>
    <cfRule type="cellIs" dxfId="3028" priority="8202" operator="equal">
      <formula>"M1开拓立项"</formula>
    </cfRule>
  </conditionalFormatting>
  <conditionalFormatting sqref="ERB162">
    <cfRule type="cellIs" priority="1090" operator="equal">
      <formula>"M6售后质保"</formula>
    </cfRule>
    <cfRule type="cellIs" priority="2512" operator="equal">
      <formula>"M5安装验收"</formula>
    </cfRule>
    <cfRule type="cellIs" priority="3934" operator="equal">
      <formula>"M4装配调试"</formula>
    </cfRule>
    <cfRule type="cellIs" priority="5356" operator="equal">
      <formula>"M3生产准备"</formula>
    </cfRule>
    <cfRule type="cellIs" dxfId="3027" priority="6778" operator="equal">
      <formula>"M2设计验证"</formula>
    </cfRule>
    <cfRule type="cellIs" dxfId="3026" priority="8200" operator="equal">
      <formula>"M1开拓立项"</formula>
    </cfRule>
  </conditionalFormatting>
  <conditionalFormatting sqref="ERY162">
    <cfRule type="cellIs" priority="1088" operator="equal">
      <formula>"M6售后质保"</formula>
    </cfRule>
    <cfRule type="cellIs" priority="2510" operator="equal">
      <formula>"M5安装验收"</formula>
    </cfRule>
    <cfRule type="cellIs" priority="3932" operator="equal">
      <formula>"M4装配调试"</formula>
    </cfRule>
    <cfRule type="cellIs" priority="5354" operator="equal">
      <formula>"M3生产准备"</formula>
    </cfRule>
    <cfRule type="cellIs" dxfId="3025" priority="6776" operator="equal">
      <formula>"M2设计验证"</formula>
    </cfRule>
    <cfRule type="cellIs" dxfId="3024" priority="8198" operator="equal">
      <formula>"M1开拓立项"</formula>
    </cfRule>
  </conditionalFormatting>
  <conditionalFormatting sqref="ESV162">
    <cfRule type="cellIs" priority="1086" operator="equal">
      <formula>"M6售后质保"</formula>
    </cfRule>
    <cfRule type="cellIs" priority="2508" operator="equal">
      <formula>"M5安装验收"</formula>
    </cfRule>
    <cfRule type="cellIs" priority="3930" operator="equal">
      <formula>"M4装配调试"</formula>
    </cfRule>
    <cfRule type="cellIs" priority="5352" operator="equal">
      <formula>"M3生产准备"</formula>
    </cfRule>
    <cfRule type="cellIs" dxfId="3023" priority="6774" operator="equal">
      <formula>"M2设计验证"</formula>
    </cfRule>
    <cfRule type="cellIs" dxfId="3022" priority="8196" operator="equal">
      <formula>"M1开拓立项"</formula>
    </cfRule>
  </conditionalFormatting>
  <conditionalFormatting sqref="ETS162">
    <cfRule type="cellIs" priority="1084" operator="equal">
      <formula>"M6售后质保"</formula>
    </cfRule>
    <cfRule type="cellIs" priority="2506" operator="equal">
      <formula>"M5安装验收"</formula>
    </cfRule>
    <cfRule type="cellIs" priority="3928" operator="equal">
      <formula>"M4装配调试"</formula>
    </cfRule>
    <cfRule type="cellIs" priority="5350" operator="equal">
      <formula>"M3生产准备"</formula>
    </cfRule>
    <cfRule type="cellIs" dxfId="3021" priority="6772" operator="equal">
      <formula>"M2设计验证"</formula>
    </cfRule>
    <cfRule type="cellIs" dxfId="3020" priority="8194" operator="equal">
      <formula>"M1开拓立项"</formula>
    </cfRule>
  </conditionalFormatting>
  <conditionalFormatting sqref="EUP162">
    <cfRule type="cellIs" priority="1082" operator="equal">
      <formula>"M6售后质保"</formula>
    </cfRule>
    <cfRule type="cellIs" priority="2504" operator="equal">
      <formula>"M5安装验收"</formula>
    </cfRule>
    <cfRule type="cellIs" priority="3926" operator="equal">
      <formula>"M4装配调试"</formula>
    </cfRule>
    <cfRule type="cellIs" priority="5348" operator="equal">
      <formula>"M3生产准备"</formula>
    </cfRule>
    <cfRule type="cellIs" dxfId="3019" priority="6770" operator="equal">
      <formula>"M2设计验证"</formula>
    </cfRule>
    <cfRule type="cellIs" dxfId="3018" priority="8192" operator="equal">
      <formula>"M1开拓立项"</formula>
    </cfRule>
  </conditionalFormatting>
  <conditionalFormatting sqref="EVM162">
    <cfRule type="cellIs" priority="1080" operator="equal">
      <formula>"M6售后质保"</formula>
    </cfRule>
    <cfRule type="cellIs" priority="2502" operator="equal">
      <formula>"M5安装验收"</formula>
    </cfRule>
    <cfRule type="cellIs" priority="3924" operator="equal">
      <formula>"M4装配调试"</formula>
    </cfRule>
    <cfRule type="cellIs" priority="5346" operator="equal">
      <formula>"M3生产准备"</formula>
    </cfRule>
    <cfRule type="cellIs" dxfId="3017" priority="6768" operator="equal">
      <formula>"M2设计验证"</formula>
    </cfRule>
    <cfRule type="cellIs" dxfId="3016" priority="8190" operator="equal">
      <formula>"M1开拓立项"</formula>
    </cfRule>
  </conditionalFormatting>
  <conditionalFormatting sqref="EWJ162">
    <cfRule type="cellIs" priority="1078" operator="equal">
      <formula>"M6售后质保"</formula>
    </cfRule>
    <cfRule type="cellIs" priority="2500" operator="equal">
      <formula>"M5安装验收"</formula>
    </cfRule>
    <cfRule type="cellIs" priority="3922" operator="equal">
      <formula>"M4装配调试"</formula>
    </cfRule>
    <cfRule type="cellIs" priority="5344" operator="equal">
      <formula>"M3生产准备"</formula>
    </cfRule>
    <cfRule type="cellIs" dxfId="3015" priority="6766" operator="equal">
      <formula>"M2设计验证"</formula>
    </cfRule>
    <cfRule type="cellIs" dxfId="3014" priority="8188" operator="equal">
      <formula>"M1开拓立项"</formula>
    </cfRule>
  </conditionalFormatting>
  <conditionalFormatting sqref="EXG162">
    <cfRule type="cellIs" priority="1076" operator="equal">
      <formula>"M6售后质保"</formula>
    </cfRule>
    <cfRule type="cellIs" priority="2498" operator="equal">
      <formula>"M5安装验收"</formula>
    </cfRule>
    <cfRule type="cellIs" priority="3920" operator="equal">
      <formula>"M4装配调试"</formula>
    </cfRule>
    <cfRule type="cellIs" priority="5342" operator="equal">
      <formula>"M3生产准备"</formula>
    </cfRule>
    <cfRule type="cellIs" dxfId="3013" priority="6764" operator="equal">
      <formula>"M2设计验证"</formula>
    </cfRule>
    <cfRule type="cellIs" dxfId="3012" priority="8186" operator="equal">
      <formula>"M1开拓立项"</formula>
    </cfRule>
  </conditionalFormatting>
  <conditionalFormatting sqref="EYD162">
    <cfRule type="cellIs" priority="1074" operator="equal">
      <formula>"M6售后质保"</formula>
    </cfRule>
    <cfRule type="cellIs" priority="2496" operator="equal">
      <formula>"M5安装验收"</formula>
    </cfRule>
    <cfRule type="cellIs" priority="3918" operator="equal">
      <formula>"M4装配调试"</formula>
    </cfRule>
    <cfRule type="cellIs" priority="5340" operator="equal">
      <formula>"M3生产准备"</formula>
    </cfRule>
    <cfRule type="cellIs" dxfId="3011" priority="6762" operator="equal">
      <formula>"M2设计验证"</formula>
    </cfRule>
    <cfRule type="cellIs" dxfId="3010" priority="8184" operator="equal">
      <formula>"M1开拓立项"</formula>
    </cfRule>
  </conditionalFormatting>
  <conditionalFormatting sqref="EZA162">
    <cfRule type="cellIs" priority="1072" operator="equal">
      <formula>"M6售后质保"</formula>
    </cfRule>
    <cfRule type="cellIs" priority="2494" operator="equal">
      <formula>"M5安装验收"</formula>
    </cfRule>
    <cfRule type="cellIs" priority="3916" operator="equal">
      <formula>"M4装配调试"</formula>
    </cfRule>
    <cfRule type="cellIs" priority="5338" operator="equal">
      <formula>"M3生产准备"</formula>
    </cfRule>
    <cfRule type="cellIs" dxfId="3009" priority="6760" operator="equal">
      <formula>"M2设计验证"</formula>
    </cfRule>
    <cfRule type="cellIs" dxfId="3008" priority="8182" operator="equal">
      <formula>"M1开拓立项"</formula>
    </cfRule>
  </conditionalFormatting>
  <conditionalFormatting sqref="EZX162">
    <cfRule type="cellIs" priority="1070" operator="equal">
      <formula>"M6售后质保"</formula>
    </cfRule>
    <cfRule type="cellIs" priority="2492" operator="equal">
      <formula>"M5安装验收"</formula>
    </cfRule>
    <cfRule type="cellIs" priority="3914" operator="equal">
      <formula>"M4装配调试"</formula>
    </cfRule>
    <cfRule type="cellIs" priority="5336" operator="equal">
      <formula>"M3生产准备"</formula>
    </cfRule>
    <cfRule type="cellIs" dxfId="3007" priority="6758" operator="equal">
      <formula>"M2设计验证"</formula>
    </cfRule>
    <cfRule type="cellIs" dxfId="3006" priority="8180" operator="equal">
      <formula>"M1开拓立项"</formula>
    </cfRule>
  </conditionalFormatting>
  <conditionalFormatting sqref="FAU162">
    <cfRule type="cellIs" priority="1068" operator="equal">
      <formula>"M6售后质保"</formula>
    </cfRule>
    <cfRule type="cellIs" priority="2490" operator="equal">
      <formula>"M5安装验收"</formula>
    </cfRule>
    <cfRule type="cellIs" priority="3912" operator="equal">
      <formula>"M4装配调试"</formula>
    </cfRule>
    <cfRule type="cellIs" priority="5334" operator="equal">
      <formula>"M3生产准备"</formula>
    </cfRule>
    <cfRule type="cellIs" dxfId="3005" priority="6756" operator="equal">
      <formula>"M2设计验证"</formula>
    </cfRule>
    <cfRule type="cellIs" dxfId="3004" priority="8178" operator="equal">
      <formula>"M1开拓立项"</formula>
    </cfRule>
  </conditionalFormatting>
  <conditionalFormatting sqref="FBR162">
    <cfRule type="cellIs" priority="1066" operator="equal">
      <formula>"M6售后质保"</formula>
    </cfRule>
    <cfRule type="cellIs" priority="2488" operator="equal">
      <formula>"M5安装验收"</formula>
    </cfRule>
    <cfRule type="cellIs" priority="3910" operator="equal">
      <formula>"M4装配调试"</formula>
    </cfRule>
    <cfRule type="cellIs" priority="5332" operator="equal">
      <formula>"M3生产准备"</formula>
    </cfRule>
    <cfRule type="cellIs" dxfId="3003" priority="6754" operator="equal">
      <formula>"M2设计验证"</formula>
    </cfRule>
    <cfRule type="cellIs" dxfId="3002" priority="8176" operator="equal">
      <formula>"M1开拓立项"</formula>
    </cfRule>
  </conditionalFormatting>
  <conditionalFormatting sqref="FCO162">
    <cfRule type="cellIs" priority="1064" operator="equal">
      <formula>"M6售后质保"</formula>
    </cfRule>
    <cfRule type="cellIs" priority="2486" operator="equal">
      <formula>"M5安装验收"</formula>
    </cfRule>
    <cfRule type="cellIs" priority="3908" operator="equal">
      <formula>"M4装配调试"</formula>
    </cfRule>
    <cfRule type="cellIs" priority="5330" operator="equal">
      <formula>"M3生产准备"</formula>
    </cfRule>
    <cfRule type="cellIs" dxfId="3001" priority="6752" operator="equal">
      <formula>"M2设计验证"</formula>
    </cfRule>
    <cfRule type="cellIs" dxfId="3000" priority="8174" operator="equal">
      <formula>"M1开拓立项"</formula>
    </cfRule>
  </conditionalFormatting>
  <conditionalFormatting sqref="FDL162">
    <cfRule type="cellIs" priority="1062" operator="equal">
      <formula>"M6售后质保"</formula>
    </cfRule>
    <cfRule type="cellIs" priority="2484" operator="equal">
      <formula>"M5安装验收"</formula>
    </cfRule>
    <cfRule type="cellIs" priority="3906" operator="equal">
      <formula>"M4装配调试"</formula>
    </cfRule>
    <cfRule type="cellIs" priority="5328" operator="equal">
      <formula>"M3生产准备"</formula>
    </cfRule>
    <cfRule type="cellIs" dxfId="2999" priority="6750" operator="equal">
      <formula>"M2设计验证"</formula>
    </cfRule>
    <cfRule type="cellIs" dxfId="2998" priority="8172" operator="equal">
      <formula>"M1开拓立项"</formula>
    </cfRule>
  </conditionalFormatting>
  <conditionalFormatting sqref="FEI162">
    <cfRule type="cellIs" priority="1060" operator="equal">
      <formula>"M6售后质保"</formula>
    </cfRule>
    <cfRule type="cellIs" priority="2482" operator="equal">
      <formula>"M5安装验收"</formula>
    </cfRule>
    <cfRule type="cellIs" priority="3904" operator="equal">
      <formula>"M4装配调试"</formula>
    </cfRule>
    <cfRule type="cellIs" priority="5326" operator="equal">
      <formula>"M3生产准备"</formula>
    </cfRule>
    <cfRule type="cellIs" dxfId="2997" priority="6748" operator="equal">
      <formula>"M2设计验证"</formula>
    </cfRule>
    <cfRule type="cellIs" dxfId="2996" priority="8170" operator="equal">
      <formula>"M1开拓立项"</formula>
    </cfRule>
  </conditionalFormatting>
  <conditionalFormatting sqref="FFF162">
    <cfRule type="cellIs" priority="1058" operator="equal">
      <formula>"M6售后质保"</formula>
    </cfRule>
    <cfRule type="cellIs" priority="2480" operator="equal">
      <formula>"M5安装验收"</formula>
    </cfRule>
    <cfRule type="cellIs" priority="3902" operator="equal">
      <formula>"M4装配调试"</formula>
    </cfRule>
    <cfRule type="cellIs" priority="5324" operator="equal">
      <formula>"M3生产准备"</formula>
    </cfRule>
    <cfRule type="cellIs" dxfId="2995" priority="6746" operator="equal">
      <formula>"M2设计验证"</formula>
    </cfRule>
    <cfRule type="cellIs" dxfId="2994" priority="8168" operator="equal">
      <formula>"M1开拓立项"</formula>
    </cfRule>
  </conditionalFormatting>
  <conditionalFormatting sqref="FGC162">
    <cfRule type="cellIs" priority="1056" operator="equal">
      <formula>"M6售后质保"</formula>
    </cfRule>
    <cfRule type="cellIs" priority="2478" operator="equal">
      <formula>"M5安装验收"</formula>
    </cfRule>
    <cfRule type="cellIs" priority="3900" operator="equal">
      <formula>"M4装配调试"</formula>
    </cfRule>
    <cfRule type="cellIs" priority="5322" operator="equal">
      <formula>"M3生产准备"</formula>
    </cfRule>
    <cfRule type="cellIs" dxfId="2993" priority="6744" operator="equal">
      <formula>"M2设计验证"</formula>
    </cfRule>
    <cfRule type="cellIs" dxfId="2992" priority="8166" operator="equal">
      <formula>"M1开拓立项"</formula>
    </cfRule>
  </conditionalFormatting>
  <conditionalFormatting sqref="FGZ162">
    <cfRule type="cellIs" priority="1054" operator="equal">
      <formula>"M6售后质保"</formula>
    </cfRule>
    <cfRule type="cellIs" priority="2476" operator="equal">
      <formula>"M5安装验收"</formula>
    </cfRule>
    <cfRule type="cellIs" priority="3898" operator="equal">
      <formula>"M4装配调试"</formula>
    </cfRule>
    <cfRule type="cellIs" priority="5320" operator="equal">
      <formula>"M3生产准备"</formula>
    </cfRule>
    <cfRule type="cellIs" dxfId="2991" priority="6742" operator="equal">
      <formula>"M2设计验证"</formula>
    </cfRule>
    <cfRule type="cellIs" dxfId="2990" priority="8164" operator="equal">
      <formula>"M1开拓立项"</formula>
    </cfRule>
  </conditionalFormatting>
  <conditionalFormatting sqref="FHW162">
    <cfRule type="cellIs" priority="1052" operator="equal">
      <formula>"M6售后质保"</formula>
    </cfRule>
    <cfRule type="cellIs" priority="2474" operator="equal">
      <formula>"M5安装验收"</formula>
    </cfRule>
    <cfRule type="cellIs" priority="3896" operator="equal">
      <formula>"M4装配调试"</formula>
    </cfRule>
    <cfRule type="cellIs" priority="5318" operator="equal">
      <formula>"M3生产准备"</formula>
    </cfRule>
    <cfRule type="cellIs" dxfId="2989" priority="6740" operator="equal">
      <formula>"M2设计验证"</formula>
    </cfRule>
    <cfRule type="cellIs" dxfId="2988" priority="8162" operator="equal">
      <formula>"M1开拓立项"</formula>
    </cfRule>
  </conditionalFormatting>
  <conditionalFormatting sqref="FIT162">
    <cfRule type="cellIs" priority="1050" operator="equal">
      <formula>"M6售后质保"</formula>
    </cfRule>
    <cfRule type="cellIs" priority="2472" operator="equal">
      <formula>"M5安装验收"</formula>
    </cfRule>
    <cfRule type="cellIs" priority="3894" operator="equal">
      <formula>"M4装配调试"</formula>
    </cfRule>
    <cfRule type="cellIs" priority="5316" operator="equal">
      <formula>"M3生产准备"</formula>
    </cfRule>
    <cfRule type="cellIs" dxfId="2987" priority="6738" operator="equal">
      <formula>"M2设计验证"</formula>
    </cfRule>
    <cfRule type="cellIs" dxfId="2986" priority="8160" operator="equal">
      <formula>"M1开拓立项"</formula>
    </cfRule>
  </conditionalFormatting>
  <conditionalFormatting sqref="FJQ162">
    <cfRule type="cellIs" priority="1048" operator="equal">
      <formula>"M6售后质保"</formula>
    </cfRule>
    <cfRule type="cellIs" priority="2470" operator="equal">
      <formula>"M5安装验收"</formula>
    </cfRule>
    <cfRule type="cellIs" priority="3892" operator="equal">
      <formula>"M4装配调试"</formula>
    </cfRule>
    <cfRule type="cellIs" priority="5314" operator="equal">
      <formula>"M3生产准备"</formula>
    </cfRule>
    <cfRule type="cellIs" dxfId="2985" priority="6736" operator="equal">
      <formula>"M2设计验证"</formula>
    </cfRule>
    <cfRule type="cellIs" dxfId="2984" priority="8158" operator="equal">
      <formula>"M1开拓立项"</formula>
    </cfRule>
  </conditionalFormatting>
  <conditionalFormatting sqref="FKN162">
    <cfRule type="cellIs" priority="1046" operator="equal">
      <formula>"M6售后质保"</formula>
    </cfRule>
    <cfRule type="cellIs" priority="2468" operator="equal">
      <formula>"M5安装验收"</formula>
    </cfRule>
    <cfRule type="cellIs" priority="3890" operator="equal">
      <formula>"M4装配调试"</formula>
    </cfRule>
    <cfRule type="cellIs" priority="5312" operator="equal">
      <formula>"M3生产准备"</formula>
    </cfRule>
    <cfRule type="cellIs" dxfId="2983" priority="6734" operator="equal">
      <formula>"M2设计验证"</formula>
    </cfRule>
    <cfRule type="cellIs" dxfId="2982" priority="8156" operator="equal">
      <formula>"M1开拓立项"</formula>
    </cfRule>
  </conditionalFormatting>
  <conditionalFormatting sqref="FLK162">
    <cfRule type="cellIs" priority="1044" operator="equal">
      <formula>"M6售后质保"</formula>
    </cfRule>
    <cfRule type="cellIs" priority="2466" operator="equal">
      <formula>"M5安装验收"</formula>
    </cfRule>
    <cfRule type="cellIs" priority="3888" operator="equal">
      <formula>"M4装配调试"</formula>
    </cfRule>
    <cfRule type="cellIs" priority="5310" operator="equal">
      <formula>"M3生产准备"</formula>
    </cfRule>
    <cfRule type="cellIs" dxfId="2981" priority="6732" operator="equal">
      <formula>"M2设计验证"</formula>
    </cfRule>
    <cfRule type="cellIs" dxfId="2980" priority="8154" operator="equal">
      <formula>"M1开拓立项"</formula>
    </cfRule>
  </conditionalFormatting>
  <conditionalFormatting sqref="FMH162">
    <cfRule type="cellIs" priority="1042" operator="equal">
      <formula>"M6售后质保"</formula>
    </cfRule>
    <cfRule type="cellIs" priority="2464" operator="equal">
      <formula>"M5安装验收"</formula>
    </cfRule>
    <cfRule type="cellIs" priority="3886" operator="equal">
      <formula>"M4装配调试"</formula>
    </cfRule>
    <cfRule type="cellIs" priority="5308" operator="equal">
      <formula>"M3生产准备"</formula>
    </cfRule>
    <cfRule type="cellIs" dxfId="2979" priority="6730" operator="equal">
      <formula>"M2设计验证"</formula>
    </cfRule>
    <cfRule type="cellIs" dxfId="2978" priority="8152" operator="equal">
      <formula>"M1开拓立项"</formula>
    </cfRule>
  </conditionalFormatting>
  <conditionalFormatting sqref="FNE162">
    <cfRule type="cellIs" priority="1040" operator="equal">
      <formula>"M6售后质保"</formula>
    </cfRule>
    <cfRule type="cellIs" priority="2462" operator="equal">
      <formula>"M5安装验收"</formula>
    </cfRule>
    <cfRule type="cellIs" priority="3884" operator="equal">
      <formula>"M4装配调试"</formula>
    </cfRule>
    <cfRule type="cellIs" priority="5306" operator="equal">
      <formula>"M3生产准备"</formula>
    </cfRule>
    <cfRule type="cellIs" dxfId="2977" priority="6728" operator="equal">
      <formula>"M2设计验证"</formula>
    </cfRule>
    <cfRule type="cellIs" dxfId="2976" priority="8150" operator="equal">
      <formula>"M1开拓立项"</formula>
    </cfRule>
  </conditionalFormatting>
  <conditionalFormatting sqref="FOB162">
    <cfRule type="cellIs" priority="1038" operator="equal">
      <formula>"M6售后质保"</formula>
    </cfRule>
    <cfRule type="cellIs" priority="2460" operator="equal">
      <formula>"M5安装验收"</formula>
    </cfRule>
    <cfRule type="cellIs" priority="3882" operator="equal">
      <formula>"M4装配调试"</formula>
    </cfRule>
    <cfRule type="cellIs" priority="5304" operator="equal">
      <formula>"M3生产准备"</formula>
    </cfRule>
    <cfRule type="cellIs" dxfId="2975" priority="6726" operator="equal">
      <formula>"M2设计验证"</formula>
    </cfRule>
    <cfRule type="cellIs" dxfId="2974" priority="8148" operator="equal">
      <formula>"M1开拓立项"</formula>
    </cfRule>
  </conditionalFormatting>
  <conditionalFormatting sqref="FOY162">
    <cfRule type="cellIs" priority="1036" operator="equal">
      <formula>"M6售后质保"</formula>
    </cfRule>
    <cfRule type="cellIs" priority="2458" operator="equal">
      <formula>"M5安装验收"</formula>
    </cfRule>
    <cfRule type="cellIs" priority="3880" operator="equal">
      <formula>"M4装配调试"</formula>
    </cfRule>
    <cfRule type="cellIs" priority="5302" operator="equal">
      <formula>"M3生产准备"</formula>
    </cfRule>
    <cfRule type="cellIs" dxfId="2973" priority="6724" operator="equal">
      <formula>"M2设计验证"</formula>
    </cfRule>
    <cfRule type="cellIs" dxfId="2972" priority="8146" operator="equal">
      <formula>"M1开拓立项"</formula>
    </cfRule>
  </conditionalFormatting>
  <conditionalFormatting sqref="FPV162">
    <cfRule type="cellIs" priority="1034" operator="equal">
      <formula>"M6售后质保"</formula>
    </cfRule>
    <cfRule type="cellIs" priority="2456" operator="equal">
      <formula>"M5安装验收"</formula>
    </cfRule>
    <cfRule type="cellIs" priority="3878" operator="equal">
      <formula>"M4装配调试"</formula>
    </cfRule>
    <cfRule type="cellIs" priority="5300" operator="equal">
      <formula>"M3生产准备"</formula>
    </cfRule>
    <cfRule type="cellIs" dxfId="2971" priority="6722" operator="equal">
      <formula>"M2设计验证"</formula>
    </cfRule>
    <cfRule type="cellIs" dxfId="2970" priority="8144" operator="equal">
      <formula>"M1开拓立项"</formula>
    </cfRule>
  </conditionalFormatting>
  <conditionalFormatting sqref="FQS162">
    <cfRule type="cellIs" priority="1032" operator="equal">
      <formula>"M6售后质保"</formula>
    </cfRule>
    <cfRule type="cellIs" priority="2454" operator="equal">
      <formula>"M5安装验收"</formula>
    </cfRule>
    <cfRule type="cellIs" priority="3876" operator="equal">
      <formula>"M4装配调试"</formula>
    </cfRule>
    <cfRule type="cellIs" priority="5298" operator="equal">
      <formula>"M3生产准备"</formula>
    </cfRule>
    <cfRule type="cellIs" dxfId="2969" priority="6720" operator="equal">
      <formula>"M2设计验证"</formula>
    </cfRule>
    <cfRule type="cellIs" dxfId="2968" priority="8142" operator="equal">
      <formula>"M1开拓立项"</formula>
    </cfRule>
  </conditionalFormatting>
  <conditionalFormatting sqref="FRP162">
    <cfRule type="cellIs" priority="1030" operator="equal">
      <formula>"M6售后质保"</formula>
    </cfRule>
    <cfRule type="cellIs" priority="2452" operator="equal">
      <formula>"M5安装验收"</formula>
    </cfRule>
    <cfRule type="cellIs" priority="3874" operator="equal">
      <formula>"M4装配调试"</formula>
    </cfRule>
    <cfRule type="cellIs" priority="5296" operator="equal">
      <formula>"M3生产准备"</formula>
    </cfRule>
    <cfRule type="cellIs" dxfId="2967" priority="6718" operator="equal">
      <formula>"M2设计验证"</formula>
    </cfRule>
    <cfRule type="cellIs" dxfId="2966" priority="8140" operator="equal">
      <formula>"M1开拓立项"</formula>
    </cfRule>
  </conditionalFormatting>
  <conditionalFormatting sqref="FSM162">
    <cfRule type="cellIs" priority="1028" operator="equal">
      <formula>"M6售后质保"</formula>
    </cfRule>
    <cfRule type="cellIs" priority="2450" operator="equal">
      <formula>"M5安装验收"</formula>
    </cfRule>
    <cfRule type="cellIs" priority="3872" operator="equal">
      <formula>"M4装配调试"</formula>
    </cfRule>
    <cfRule type="cellIs" priority="5294" operator="equal">
      <formula>"M3生产准备"</formula>
    </cfRule>
    <cfRule type="cellIs" dxfId="2965" priority="6716" operator="equal">
      <formula>"M2设计验证"</formula>
    </cfRule>
    <cfRule type="cellIs" dxfId="2964" priority="8138" operator="equal">
      <formula>"M1开拓立项"</formula>
    </cfRule>
  </conditionalFormatting>
  <conditionalFormatting sqref="FTJ162">
    <cfRule type="cellIs" priority="1026" operator="equal">
      <formula>"M6售后质保"</formula>
    </cfRule>
    <cfRule type="cellIs" priority="2448" operator="equal">
      <formula>"M5安装验收"</formula>
    </cfRule>
    <cfRule type="cellIs" priority="3870" operator="equal">
      <formula>"M4装配调试"</formula>
    </cfRule>
    <cfRule type="cellIs" priority="5292" operator="equal">
      <formula>"M3生产准备"</formula>
    </cfRule>
    <cfRule type="cellIs" dxfId="2963" priority="6714" operator="equal">
      <formula>"M2设计验证"</formula>
    </cfRule>
    <cfRule type="cellIs" dxfId="2962" priority="8136" operator="equal">
      <formula>"M1开拓立项"</formula>
    </cfRule>
  </conditionalFormatting>
  <conditionalFormatting sqref="FUG162">
    <cfRule type="cellIs" priority="1024" operator="equal">
      <formula>"M6售后质保"</formula>
    </cfRule>
    <cfRule type="cellIs" priority="2446" operator="equal">
      <formula>"M5安装验收"</formula>
    </cfRule>
    <cfRule type="cellIs" priority="3868" operator="equal">
      <formula>"M4装配调试"</formula>
    </cfRule>
    <cfRule type="cellIs" priority="5290" operator="equal">
      <formula>"M3生产准备"</formula>
    </cfRule>
    <cfRule type="cellIs" dxfId="2961" priority="6712" operator="equal">
      <formula>"M2设计验证"</formula>
    </cfRule>
    <cfRule type="cellIs" dxfId="2960" priority="8134" operator="equal">
      <formula>"M1开拓立项"</formula>
    </cfRule>
  </conditionalFormatting>
  <conditionalFormatting sqref="FVD162">
    <cfRule type="cellIs" priority="1022" operator="equal">
      <formula>"M6售后质保"</formula>
    </cfRule>
    <cfRule type="cellIs" priority="2444" operator="equal">
      <formula>"M5安装验收"</formula>
    </cfRule>
    <cfRule type="cellIs" priority="3866" operator="equal">
      <formula>"M4装配调试"</formula>
    </cfRule>
    <cfRule type="cellIs" priority="5288" operator="equal">
      <formula>"M3生产准备"</formula>
    </cfRule>
    <cfRule type="cellIs" dxfId="2959" priority="6710" operator="equal">
      <formula>"M2设计验证"</formula>
    </cfRule>
    <cfRule type="cellIs" dxfId="2958" priority="8132" operator="equal">
      <formula>"M1开拓立项"</formula>
    </cfRule>
  </conditionalFormatting>
  <conditionalFormatting sqref="FWA162">
    <cfRule type="cellIs" priority="1020" operator="equal">
      <formula>"M6售后质保"</formula>
    </cfRule>
    <cfRule type="cellIs" priority="2442" operator="equal">
      <formula>"M5安装验收"</formula>
    </cfRule>
    <cfRule type="cellIs" priority="3864" operator="equal">
      <formula>"M4装配调试"</formula>
    </cfRule>
    <cfRule type="cellIs" priority="5286" operator="equal">
      <formula>"M3生产准备"</formula>
    </cfRule>
    <cfRule type="cellIs" dxfId="2957" priority="6708" operator="equal">
      <formula>"M2设计验证"</formula>
    </cfRule>
    <cfRule type="cellIs" dxfId="2956" priority="8130" operator="equal">
      <formula>"M1开拓立项"</formula>
    </cfRule>
  </conditionalFormatting>
  <conditionalFormatting sqref="FWX162">
    <cfRule type="cellIs" priority="1018" operator="equal">
      <formula>"M6售后质保"</formula>
    </cfRule>
    <cfRule type="cellIs" priority="2440" operator="equal">
      <formula>"M5安装验收"</formula>
    </cfRule>
    <cfRule type="cellIs" priority="3862" operator="equal">
      <formula>"M4装配调试"</formula>
    </cfRule>
    <cfRule type="cellIs" priority="5284" operator="equal">
      <formula>"M3生产准备"</formula>
    </cfRule>
    <cfRule type="cellIs" dxfId="2955" priority="6706" operator="equal">
      <formula>"M2设计验证"</formula>
    </cfRule>
    <cfRule type="cellIs" dxfId="2954" priority="8128" operator="equal">
      <formula>"M1开拓立项"</formula>
    </cfRule>
  </conditionalFormatting>
  <conditionalFormatting sqref="FXU162">
    <cfRule type="cellIs" priority="1016" operator="equal">
      <formula>"M6售后质保"</formula>
    </cfRule>
    <cfRule type="cellIs" priority="2438" operator="equal">
      <formula>"M5安装验收"</formula>
    </cfRule>
    <cfRule type="cellIs" priority="3860" operator="equal">
      <formula>"M4装配调试"</formula>
    </cfRule>
    <cfRule type="cellIs" priority="5282" operator="equal">
      <formula>"M3生产准备"</formula>
    </cfRule>
    <cfRule type="cellIs" dxfId="2953" priority="6704" operator="equal">
      <formula>"M2设计验证"</formula>
    </cfRule>
    <cfRule type="cellIs" dxfId="2952" priority="8126" operator="equal">
      <formula>"M1开拓立项"</formula>
    </cfRule>
  </conditionalFormatting>
  <conditionalFormatting sqref="FYR162">
    <cfRule type="cellIs" priority="1014" operator="equal">
      <formula>"M6售后质保"</formula>
    </cfRule>
    <cfRule type="cellIs" priority="2436" operator="equal">
      <formula>"M5安装验收"</formula>
    </cfRule>
    <cfRule type="cellIs" priority="3858" operator="equal">
      <formula>"M4装配调试"</formula>
    </cfRule>
    <cfRule type="cellIs" priority="5280" operator="equal">
      <formula>"M3生产准备"</formula>
    </cfRule>
    <cfRule type="cellIs" dxfId="2951" priority="6702" operator="equal">
      <formula>"M2设计验证"</formula>
    </cfRule>
    <cfRule type="cellIs" dxfId="2950" priority="8124" operator="equal">
      <formula>"M1开拓立项"</formula>
    </cfRule>
  </conditionalFormatting>
  <conditionalFormatting sqref="FZO162">
    <cfRule type="cellIs" priority="1012" operator="equal">
      <formula>"M6售后质保"</formula>
    </cfRule>
    <cfRule type="cellIs" priority="2434" operator="equal">
      <formula>"M5安装验收"</formula>
    </cfRule>
    <cfRule type="cellIs" priority="3856" operator="equal">
      <formula>"M4装配调试"</formula>
    </cfRule>
    <cfRule type="cellIs" priority="5278" operator="equal">
      <formula>"M3生产准备"</formula>
    </cfRule>
    <cfRule type="cellIs" dxfId="2949" priority="6700" operator="equal">
      <formula>"M2设计验证"</formula>
    </cfRule>
    <cfRule type="cellIs" dxfId="2948" priority="8122" operator="equal">
      <formula>"M1开拓立项"</formula>
    </cfRule>
  </conditionalFormatting>
  <conditionalFormatting sqref="GAL162">
    <cfRule type="cellIs" priority="1010" operator="equal">
      <formula>"M6售后质保"</formula>
    </cfRule>
    <cfRule type="cellIs" priority="2432" operator="equal">
      <formula>"M5安装验收"</formula>
    </cfRule>
    <cfRule type="cellIs" priority="3854" operator="equal">
      <formula>"M4装配调试"</formula>
    </cfRule>
    <cfRule type="cellIs" priority="5276" operator="equal">
      <formula>"M3生产准备"</formula>
    </cfRule>
    <cfRule type="cellIs" dxfId="2947" priority="6698" operator="equal">
      <formula>"M2设计验证"</formula>
    </cfRule>
    <cfRule type="cellIs" dxfId="2946" priority="8120" operator="equal">
      <formula>"M1开拓立项"</formula>
    </cfRule>
  </conditionalFormatting>
  <conditionalFormatting sqref="GBI162">
    <cfRule type="cellIs" priority="1008" operator="equal">
      <formula>"M6售后质保"</formula>
    </cfRule>
    <cfRule type="cellIs" priority="2430" operator="equal">
      <formula>"M5安装验收"</formula>
    </cfRule>
    <cfRule type="cellIs" priority="3852" operator="equal">
      <formula>"M4装配调试"</formula>
    </cfRule>
    <cfRule type="cellIs" priority="5274" operator="equal">
      <formula>"M3生产准备"</formula>
    </cfRule>
    <cfRule type="cellIs" dxfId="2945" priority="6696" operator="equal">
      <formula>"M2设计验证"</formula>
    </cfRule>
    <cfRule type="cellIs" dxfId="2944" priority="8118" operator="equal">
      <formula>"M1开拓立项"</formula>
    </cfRule>
  </conditionalFormatting>
  <conditionalFormatting sqref="GCF162">
    <cfRule type="cellIs" priority="1006" operator="equal">
      <formula>"M6售后质保"</formula>
    </cfRule>
    <cfRule type="cellIs" priority="2428" operator="equal">
      <formula>"M5安装验收"</formula>
    </cfRule>
    <cfRule type="cellIs" priority="3850" operator="equal">
      <formula>"M4装配调试"</formula>
    </cfRule>
    <cfRule type="cellIs" priority="5272" operator="equal">
      <formula>"M3生产准备"</formula>
    </cfRule>
    <cfRule type="cellIs" dxfId="2943" priority="6694" operator="equal">
      <formula>"M2设计验证"</formula>
    </cfRule>
    <cfRule type="cellIs" dxfId="2942" priority="8116" operator="equal">
      <formula>"M1开拓立项"</formula>
    </cfRule>
  </conditionalFormatting>
  <conditionalFormatting sqref="GDC162">
    <cfRule type="cellIs" priority="1004" operator="equal">
      <formula>"M6售后质保"</formula>
    </cfRule>
    <cfRule type="cellIs" priority="2426" operator="equal">
      <formula>"M5安装验收"</formula>
    </cfRule>
    <cfRule type="cellIs" priority="3848" operator="equal">
      <formula>"M4装配调试"</formula>
    </cfRule>
    <cfRule type="cellIs" priority="5270" operator="equal">
      <formula>"M3生产准备"</formula>
    </cfRule>
    <cfRule type="cellIs" dxfId="2941" priority="6692" operator="equal">
      <formula>"M2设计验证"</formula>
    </cfRule>
    <cfRule type="cellIs" dxfId="2940" priority="8114" operator="equal">
      <formula>"M1开拓立项"</formula>
    </cfRule>
  </conditionalFormatting>
  <conditionalFormatting sqref="GDZ162">
    <cfRule type="cellIs" priority="1002" operator="equal">
      <formula>"M6售后质保"</formula>
    </cfRule>
    <cfRule type="cellIs" priority="2424" operator="equal">
      <formula>"M5安装验收"</formula>
    </cfRule>
    <cfRule type="cellIs" priority="3846" operator="equal">
      <formula>"M4装配调试"</formula>
    </cfRule>
    <cfRule type="cellIs" priority="5268" operator="equal">
      <formula>"M3生产准备"</formula>
    </cfRule>
    <cfRule type="cellIs" dxfId="2939" priority="6690" operator="equal">
      <formula>"M2设计验证"</formula>
    </cfRule>
    <cfRule type="cellIs" dxfId="2938" priority="8112" operator="equal">
      <formula>"M1开拓立项"</formula>
    </cfRule>
  </conditionalFormatting>
  <conditionalFormatting sqref="GEW162">
    <cfRule type="cellIs" priority="1000" operator="equal">
      <formula>"M6售后质保"</formula>
    </cfRule>
    <cfRule type="cellIs" priority="2422" operator="equal">
      <formula>"M5安装验收"</formula>
    </cfRule>
    <cfRule type="cellIs" priority="3844" operator="equal">
      <formula>"M4装配调试"</formula>
    </cfRule>
    <cfRule type="cellIs" priority="5266" operator="equal">
      <formula>"M3生产准备"</formula>
    </cfRule>
    <cfRule type="cellIs" dxfId="2937" priority="6688" operator="equal">
      <formula>"M2设计验证"</formula>
    </cfRule>
    <cfRule type="cellIs" dxfId="2936" priority="8110" operator="equal">
      <formula>"M1开拓立项"</formula>
    </cfRule>
  </conditionalFormatting>
  <conditionalFormatting sqref="GFT162">
    <cfRule type="cellIs" priority="998" operator="equal">
      <formula>"M6售后质保"</formula>
    </cfRule>
    <cfRule type="cellIs" priority="2420" operator="equal">
      <formula>"M5安装验收"</formula>
    </cfRule>
    <cfRule type="cellIs" priority="3842" operator="equal">
      <formula>"M4装配调试"</formula>
    </cfRule>
    <cfRule type="cellIs" priority="5264" operator="equal">
      <formula>"M3生产准备"</formula>
    </cfRule>
    <cfRule type="cellIs" dxfId="2935" priority="6686" operator="equal">
      <formula>"M2设计验证"</formula>
    </cfRule>
    <cfRule type="cellIs" dxfId="2934" priority="8108" operator="equal">
      <formula>"M1开拓立项"</formula>
    </cfRule>
  </conditionalFormatting>
  <conditionalFormatting sqref="GGQ162">
    <cfRule type="cellIs" priority="996" operator="equal">
      <formula>"M6售后质保"</formula>
    </cfRule>
    <cfRule type="cellIs" priority="2418" operator="equal">
      <formula>"M5安装验收"</formula>
    </cfRule>
    <cfRule type="cellIs" priority="3840" operator="equal">
      <formula>"M4装配调试"</formula>
    </cfRule>
    <cfRule type="cellIs" priority="5262" operator="equal">
      <formula>"M3生产准备"</formula>
    </cfRule>
    <cfRule type="cellIs" dxfId="2933" priority="6684" operator="equal">
      <formula>"M2设计验证"</formula>
    </cfRule>
    <cfRule type="cellIs" dxfId="2932" priority="8106" operator="equal">
      <formula>"M1开拓立项"</formula>
    </cfRule>
  </conditionalFormatting>
  <conditionalFormatting sqref="GHN162">
    <cfRule type="cellIs" priority="994" operator="equal">
      <formula>"M6售后质保"</formula>
    </cfRule>
    <cfRule type="cellIs" priority="2416" operator="equal">
      <formula>"M5安装验收"</formula>
    </cfRule>
    <cfRule type="cellIs" priority="3838" operator="equal">
      <formula>"M4装配调试"</formula>
    </cfRule>
    <cfRule type="cellIs" priority="5260" operator="equal">
      <formula>"M3生产准备"</formula>
    </cfRule>
    <cfRule type="cellIs" dxfId="2931" priority="6682" operator="equal">
      <formula>"M2设计验证"</formula>
    </cfRule>
    <cfRule type="cellIs" dxfId="2930" priority="8104" operator="equal">
      <formula>"M1开拓立项"</formula>
    </cfRule>
  </conditionalFormatting>
  <conditionalFormatting sqref="GIK162">
    <cfRule type="cellIs" priority="992" operator="equal">
      <formula>"M6售后质保"</formula>
    </cfRule>
    <cfRule type="cellIs" priority="2414" operator="equal">
      <formula>"M5安装验收"</formula>
    </cfRule>
    <cfRule type="cellIs" priority="3836" operator="equal">
      <formula>"M4装配调试"</formula>
    </cfRule>
    <cfRule type="cellIs" priority="5258" operator="equal">
      <formula>"M3生产准备"</formula>
    </cfRule>
    <cfRule type="cellIs" dxfId="2929" priority="6680" operator="equal">
      <formula>"M2设计验证"</formula>
    </cfRule>
    <cfRule type="cellIs" dxfId="2928" priority="8102" operator="equal">
      <formula>"M1开拓立项"</formula>
    </cfRule>
  </conditionalFormatting>
  <conditionalFormatting sqref="GJH162">
    <cfRule type="cellIs" priority="990" operator="equal">
      <formula>"M6售后质保"</formula>
    </cfRule>
    <cfRule type="cellIs" priority="2412" operator="equal">
      <formula>"M5安装验收"</formula>
    </cfRule>
    <cfRule type="cellIs" priority="3834" operator="equal">
      <formula>"M4装配调试"</formula>
    </cfRule>
    <cfRule type="cellIs" priority="5256" operator="equal">
      <formula>"M3生产准备"</formula>
    </cfRule>
    <cfRule type="cellIs" dxfId="2927" priority="6678" operator="equal">
      <formula>"M2设计验证"</formula>
    </cfRule>
    <cfRule type="cellIs" dxfId="2926" priority="8100" operator="equal">
      <formula>"M1开拓立项"</formula>
    </cfRule>
  </conditionalFormatting>
  <conditionalFormatting sqref="GKE162">
    <cfRule type="cellIs" priority="988" operator="equal">
      <formula>"M6售后质保"</formula>
    </cfRule>
    <cfRule type="cellIs" priority="2410" operator="equal">
      <formula>"M5安装验收"</formula>
    </cfRule>
    <cfRule type="cellIs" priority="3832" operator="equal">
      <formula>"M4装配调试"</formula>
    </cfRule>
    <cfRule type="cellIs" priority="5254" operator="equal">
      <formula>"M3生产准备"</formula>
    </cfRule>
    <cfRule type="cellIs" dxfId="2925" priority="6676" operator="equal">
      <formula>"M2设计验证"</formula>
    </cfRule>
    <cfRule type="cellIs" dxfId="2924" priority="8098" operator="equal">
      <formula>"M1开拓立项"</formula>
    </cfRule>
  </conditionalFormatting>
  <conditionalFormatting sqref="GLB162">
    <cfRule type="cellIs" priority="986" operator="equal">
      <formula>"M6售后质保"</formula>
    </cfRule>
    <cfRule type="cellIs" priority="2408" operator="equal">
      <formula>"M5安装验收"</formula>
    </cfRule>
    <cfRule type="cellIs" priority="3830" operator="equal">
      <formula>"M4装配调试"</formula>
    </cfRule>
    <cfRule type="cellIs" priority="5252" operator="equal">
      <formula>"M3生产准备"</formula>
    </cfRule>
    <cfRule type="cellIs" dxfId="2923" priority="6674" operator="equal">
      <formula>"M2设计验证"</formula>
    </cfRule>
    <cfRule type="cellIs" dxfId="2922" priority="8096" operator="equal">
      <formula>"M1开拓立项"</formula>
    </cfRule>
  </conditionalFormatting>
  <conditionalFormatting sqref="GLY162">
    <cfRule type="cellIs" priority="984" operator="equal">
      <formula>"M6售后质保"</formula>
    </cfRule>
    <cfRule type="cellIs" priority="2406" operator="equal">
      <formula>"M5安装验收"</formula>
    </cfRule>
    <cfRule type="cellIs" priority="3828" operator="equal">
      <formula>"M4装配调试"</formula>
    </cfRule>
    <cfRule type="cellIs" priority="5250" operator="equal">
      <formula>"M3生产准备"</formula>
    </cfRule>
    <cfRule type="cellIs" dxfId="2921" priority="6672" operator="equal">
      <formula>"M2设计验证"</formula>
    </cfRule>
    <cfRule type="cellIs" dxfId="2920" priority="8094" operator="equal">
      <formula>"M1开拓立项"</formula>
    </cfRule>
  </conditionalFormatting>
  <conditionalFormatting sqref="GMV162">
    <cfRule type="cellIs" priority="982" operator="equal">
      <formula>"M6售后质保"</formula>
    </cfRule>
    <cfRule type="cellIs" priority="2404" operator="equal">
      <formula>"M5安装验收"</formula>
    </cfRule>
    <cfRule type="cellIs" priority="3826" operator="equal">
      <formula>"M4装配调试"</formula>
    </cfRule>
    <cfRule type="cellIs" priority="5248" operator="equal">
      <formula>"M3生产准备"</formula>
    </cfRule>
    <cfRule type="cellIs" dxfId="2919" priority="6670" operator="equal">
      <formula>"M2设计验证"</formula>
    </cfRule>
    <cfRule type="cellIs" dxfId="2918" priority="8092" operator="equal">
      <formula>"M1开拓立项"</formula>
    </cfRule>
  </conditionalFormatting>
  <conditionalFormatting sqref="GNS162">
    <cfRule type="cellIs" priority="980" operator="equal">
      <formula>"M6售后质保"</formula>
    </cfRule>
    <cfRule type="cellIs" priority="2402" operator="equal">
      <formula>"M5安装验收"</formula>
    </cfRule>
    <cfRule type="cellIs" priority="3824" operator="equal">
      <formula>"M4装配调试"</formula>
    </cfRule>
    <cfRule type="cellIs" priority="5246" operator="equal">
      <formula>"M3生产准备"</formula>
    </cfRule>
    <cfRule type="cellIs" dxfId="2917" priority="6668" operator="equal">
      <formula>"M2设计验证"</formula>
    </cfRule>
    <cfRule type="cellIs" dxfId="2916" priority="8090" operator="equal">
      <formula>"M1开拓立项"</formula>
    </cfRule>
  </conditionalFormatting>
  <conditionalFormatting sqref="GOP162">
    <cfRule type="cellIs" priority="978" operator="equal">
      <formula>"M6售后质保"</formula>
    </cfRule>
    <cfRule type="cellIs" priority="2400" operator="equal">
      <formula>"M5安装验收"</formula>
    </cfRule>
    <cfRule type="cellIs" priority="3822" operator="equal">
      <formula>"M4装配调试"</formula>
    </cfRule>
    <cfRule type="cellIs" priority="5244" operator="equal">
      <formula>"M3生产准备"</formula>
    </cfRule>
    <cfRule type="cellIs" dxfId="2915" priority="6666" operator="equal">
      <formula>"M2设计验证"</formula>
    </cfRule>
    <cfRule type="cellIs" dxfId="2914" priority="8088" operator="equal">
      <formula>"M1开拓立项"</formula>
    </cfRule>
  </conditionalFormatting>
  <conditionalFormatting sqref="GPM162">
    <cfRule type="cellIs" priority="976" operator="equal">
      <formula>"M6售后质保"</formula>
    </cfRule>
    <cfRule type="cellIs" priority="2398" operator="equal">
      <formula>"M5安装验收"</formula>
    </cfRule>
    <cfRule type="cellIs" priority="3820" operator="equal">
      <formula>"M4装配调试"</formula>
    </cfRule>
    <cfRule type="cellIs" priority="5242" operator="equal">
      <formula>"M3生产准备"</formula>
    </cfRule>
    <cfRule type="cellIs" dxfId="2913" priority="6664" operator="equal">
      <formula>"M2设计验证"</formula>
    </cfRule>
    <cfRule type="cellIs" dxfId="2912" priority="8086" operator="equal">
      <formula>"M1开拓立项"</formula>
    </cfRule>
  </conditionalFormatting>
  <conditionalFormatting sqref="GQJ162">
    <cfRule type="cellIs" priority="974" operator="equal">
      <formula>"M6售后质保"</formula>
    </cfRule>
    <cfRule type="cellIs" priority="2396" operator="equal">
      <formula>"M5安装验收"</formula>
    </cfRule>
    <cfRule type="cellIs" priority="3818" operator="equal">
      <formula>"M4装配调试"</formula>
    </cfRule>
    <cfRule type="cellIs" priority="5240" operator="equal">
      <formula>"M3生产准备"</formula>
    </cfRule>
    <cfRule type="cellIs" dxfId="2911" priority="6662" operator="equal">
      <formula>"M2设计验证"</formula>
    </cfRule>
    <cfRule type="cellIs" dxfId="2910" priority="8084" operator="equal">
      <formula>"M1开拓立项"</formula>
    </cfRule>
  </conditionalFormatting>
  <conditionalFormatting sqref="GRG162">
    <cfRule type="cellIs" priority="972" operator="equal">
      <formula>"M6售后质保"</formula>
    </cfRule>
    <cfRule type="cellIs" priority="2394" operator="equal">
      <formula>"M5安装验收"</formula>
    </cfRule>
    <cfRule type="cellIs" priority="3816" operator="equal">
      <formula>"M4装配调试"</formula>
    </cfRule>
    <cfRule type="cellIs" priority="5238" operator="equal">
      <formula>"M3生产准备"</formula>
    </cfRule>
    <cfRule type="cellIs" dxfId="2909" priority="6660" operator="equal">
      <formula>"M2设计验证"</formula>
    </cfRule>
    <cfRule type="cellIs" dxfId="2908" priority="8082" operator="equal">
      <formula>"M1开拓立项"</formula>
    </cfRule>
  </conditionalFormatting>
  <conditionalFormatting sqref="GSD162">
    <cfRule type="cellIs" priority="970" operator="equal">
      <formula>"M6售后质保"</formula>
    </cfRule>
    <cfRule type="cellIs" priority="2392" operator="equal">
      <formula>"M5安装验收"</formula>
    </cfRule>
    <cfRule type="cellIs" priority="3814" operator="equal">
      <formula>"M4装配调试"</formula>
    </cfRule>
    <cfRule type="cellIs" priority="5236" operator="equal">
      <formula>"M3生产准备"</formula>
    </cfRule>
    <cfRule type="cellIs" dxfId="2907" priority="6658" operator="equal">
      <formula>"M2设计验证"</formula>
    </cfRule>
    <cfRule type="cellIs" dxfId="2906" priority="8080" operator="equal">
      <formula>"M1开拓立项"</formula>
    </cfRule>
  </conditionalFormatting>
  <conditionalFormatting sqref="GTA162">
    <cfRule type="cellIs" priority="968" operator="equal">
      <formula>"M6售后质保"</formula>
    </cfRule>
    <cfRule type="cellIs" priority="2390" operator="equal">
      <formula>"M5安装验收"</formula>
    </cfRule>
    <cfRule type="cellIs" priority="3812" operator="equal">
      <formula>"M4装配调试"</formula>
    </cfRule>
    <cfRule type="cellIs" priority="5234" operator="equal">
      <formula>"M3生产准备"</formula>
    </cfRule>
    <cfRule type="cellIs" dxfId="2905" priority="6656" operator="equal">
      <formula>"M2设计验证"</formula>
    </cfRule>
    <cfRule type="cellIs" dxfId="2904" priority="8078" operator="equal">
      <formula>"M1开拓立项"</formula>
    </cfRule>
  </conditionalFormatting>
  <conditionalFormatting sqref="GTX162">
    <cfRule type="cellIs" priority="966" operator="equal">
      <formula>"M6售后质保"</formula>
    </cfRule>
    <cfRule type="cellIs" priority="2388" operator="equal">
      <formula>"M5安装验收"</formula>
    </cfRule>
    <cfRule type="cellIs" priority="3810" operator="equal">
      <formula>"M4装配调试"</formula>
    </cfRule>
    <cfRule type="cellIs" priority="5232" operator="equal">
      <formula>"M3生产准备"</formula>
    </cfRule>
    <cfRule type="cellIs" dxfId="2903" priority="6654" operator="equal">
      <formula>"M2设计验证"</formula>
    </cfRule>
    <cfRule type="cellIs" dxfId="2902" priority="8076" operator="equal">
      <formula>"M1开拓立项"</formula>
    </cfRule>
  </conditionalFormatting>
  <conditionalFormatting sqref="GUU162">
    <cfRule type="cellIs" priority="964" operator="equal">
      <formula>"M6售后质保"</formula>
    </cfRule>
    <cfRule type="cellIs" priority="2386" operator="equal">
      <formula>"M5安装验收"</formula>
    </cfRule>
    <cfRule type="cellIs" priority="3808" operator="equal">
      <formula>"M4装配调试"</formula>
    </cfRule>
    <cfRule type="cellIs" priority="5230" operator="equal">
      <formula>"M3生产准备"</formula>
    </cfRule>
    <cfRule type="cellIs" dxfId="2901" priority="6652" operator="equal">
      <formula>"M2设计验证"</formula>
    </cfRule>
    <cfRule type="cellIs" dxfId="2900" priority="8074" operator="equal">
      <formula>"M1开拓立项"</formula>
    </cfRule>
  </conditionalFormatting>
  <conditionalFormatting sqref="GVR162">
    <cfRule type="cellIs" priority="962" operator="equal">
      <formula>"M6售后质保"</formula>
    </cfRule>
    <cfRule type="cellIs" priority="2384" operator="equal">
      <formula>"M5安装验收"</formula>
    </cfRule>
    <cfRule type="cellIs" priority="3806" operator="equal">
      <formula>"M4装配调试"</formula>
    </cfRule>
    <cfRule type="cellIs" priority="5228" operator="equal">
      <formula>"M3生产准备"</formula>
    </cfRule>
    <cfRule type="cellIs" dxfId="2899" priority="6650" operator="equal">
      <formula>"M2设计验证"</formula>
    </cfRule>
    <cfRule type="cellIs" dxfId="2898" priority="8072" operator="equal">
      <formula>"M1开拓立项"</formula>
    </cfRule>
  </conditionalFormatting>
  <conditionalFormatting sqref="GWO162">
    <cfRule type="cellIs" priority="960" operator="equal">
      <formula>"M6售后质保"</formula>
    </cfRule>
    <cfRule type="cellIs" priority="2382" operator="equal">
      <formula>"M5安装验收"</formula>
    </cfRule>
    <cfRule type="cellIs" priority="3804" operator="equal">
      <formula>"M4装配调试"</formula>
    </cfRule>
    <cfRule type="cellIs" priority="5226" operator="equal">
      <formula>"M3生产准备"</formula>
    </cfRule>
    <cfRule type="cellIs" dxfId="2897" priority="6648" operator="equal">
      <formula>"M2设计验证"</formula>
    </cfRule>
    <cfRule type="cellIs" dxfId="2896" priority="8070" operator="equal">
      <formula>"M1开拓立项"</formula>
    </cfRule>
  </conditionalFormatting>
  <conditionalFormatting sqref="GXL162">
    <cfRule type="cellIs" priority="958" operator="equal">
      <formula>"M6售后质保"</formula>
    </cfRule>
    <cfRule type="cellIs" priority="2380" operator="equal">
      <formula>"M5安装验收"</formula>
    </cfRule>
    <cfRule type="cellIs" priority="3802" operator="equal">
      <formula>"M4装配调试"</formula>
    </cfRule>
    <cfRule type="cellIs" priority="5224" operator="equal">
      <formula>"M3生产准备"</formula>
    </cfRule>
    <cfRule type="cellIs" dxfId="2895" priority="6646" operator="equal">
      <formula>"M2设计验证"</formula>
    </cfRule>
    <cfRule type="cellIs" dxfId="2894" priority="8068" operator="equal">
      <formula>"M1开拓立项"</formula>
    </cfRule>
  </conditionalFormatting>
  <conditionalFormatting sqref="GYI162">
    <cfRule type="cellIs" priority="956" operator="equal">
      <formula>"M6售后质保"</formula>
    </cfRule>
    <cfRule type="cellIs" priority="2378" operator="equal">
      <formula>"M5安装验收"</formula>
    </cfRule>
    <cfRule type="cellIs" priority="3800" operator="equal">
      <formula>"M4装配调试"</formula>
    </cfRule>
    <cfRule type="cellIs" priority="5222" operator="equal">
      <formula>"M3生产准备"</formula>
    </cfRule>
    <cfRule type="cellIs" dxfId="2893" priority="6644" operator="equal">
      <formula>"M2设计验证"</formula>
    </cfRule>
    <cfRule type="cellIs" dxfId="2892" priority="8066" operator="equal">
      <formula>"M1开拓立项"</formula>
    </cfRule>
  </conditionalFormatting>
  <conditionalFormatting sqref="GZF162">
    <cfRule type="cellIs" priority="954" operator="equal">
      <formula>"M6售后质保"</formula>
    </cfRule>
    <cfRule type="cellIs" priority="2376" operator="equal">
      <formula>"M5安装验收"</formula>
    </cfRule>
    <cfRule type="cellIs" priority="3798" operator="equal">
      <formula>"M4装配调试"</formula>
    </cfRule>
    <cfRule type="cellIs" priority="5220" operator="equal">
      <formula>"M3生产准备"</formula>
    </cfRule>
    <cfRule type="cellIs" dxfId="2891" priority="6642" operator="equal">
      <formula>"M2设计验证"</formula>
    </cfRule>
    <cfRule type="cellIs" dxfId="2890" priority="8064" operator="equal">
      <formula>"M1开拓立项"</formula>
    </cfRule>
  </conditionalFormatting>
  <conditionalFormatting sqref="HAC162">
    <cfRule type="cellIs" priority="952" operator="equal">
      <formula>"M6售后质保"</formula>
    </cfRule>
    <cfRule type="cellIs" priority="2374" operator="equal">
      <formula>"M5安装验收"</formula>
    </cfRule>
    <cfRule type="cellIs" priority="3796" operator="equal">
      <formula>"M4装配调试"</formula>
    </cfRule>
    <cfRule type="cellIs" priority="5218" operator="equal">
      <formula>"M3生产准备"</formula>
    </cfRule>
    <cfRule type="cellIs" dxfId="2889" priority="6640" operator="equal">
      <formula>"M2设计验证"</formula>
    </cfRule>
    <cfRule type="cellIs" dxfId="2888" priority="8062" operator="equal">
      <formula>"M1开拓立项"</formula>
    </cfRule>
  </conditionalFormatting>
  <conditionalFormatting sqref="HAZ162">
    <cfRule type="cellIs" priority="950" operator="equal">
      <formula>"M6售后质保"</formula>
    </cfRule>
    <cfRule type="cellIs" priority="2372" operator="equal">
      <formula>"M5安装验收"</formula>
    </cfRule>
    <cfRule type="cellIs" priority="3794" operator="equal">
      <formula>"M4装配调试"</formula>
    </cfRule>
    <cfRule type="cellIs" priority="5216" operator="equal">
      <formula>"M3生产准备"</formula>
    </cfRule>
    <cfRule type="cellIs" dxfId="2887" priority="6638" operator="equal">
      <formula>"M2设计验证"</formula>
    </cfRule>
    <cfRule type="cellIs" dxfId="2886" priority="8060" operator="equal">
      <formula>"M1开拓立项"</formula>
    </cfRule>
  </conditionalFormatting>
  <conditionalFormatting sqref="HBW162">
    <cfRule type="cellIs" priority="948" operator="equal">
      <formula>"M6售后质保"</formula>
    </cfRule>
    <cfRule type="cellIs" priority="2370" operator="equal">
      <formula>"M5安装验收"</formula>
    </cfRule>
    <cfRule type="cellIs" priority="3792" operator="equal">
      <formula>"M4装配调试"</formula>
    </cfRule>
    <cfRule type="cellIs" priority="5214" operator="equal">
      <formula>"M3生产准备"</formula>
    </cfRule>
    <cfRule type="cellIs" dxfId="2885" priority="6636" operator="equal">
      <formula>"M2设计验证"</formula>
    </cfRule>
    <cfRule type="cellIs" dxfId="2884" priority="8058" operator="equal">
      <formula>"M1开拓立项"</formula>
    </cfRule>
  </conditionalFormatting>
  <conditionalFormatting sqref="HCT162">
    <cfRule type="cellIs" priority="946" operator="equal">
      <formula>"M6售后质保"</formula>
    </cfRule>
    <cfRule type="cellIs" priority="2368" operator="equal">
      <formula>"M5安装验收"</formula>
    </cfRule>
    <cfRule type="cellIs" priority="3790" operator="equal">
      <formula>"M4装配调试"</formula>
    </cfRule>
    <cfRule type="cellIs" priority="5212" operator="equal">
      <formula>"M3生产准备"</formula>
    </cfRule>
    <cfRule type="cellIs" dxfId="2883" priority="6634" operator="equal">
      <formula>"M2设计验证"</formula>
    </cfRule>
    <cfRule type="cellIs" dxfId="2882" priority="8056" operator="equal">
      <formula>"M1开拓立项"</formula>
    </cfRule>
  </conditionalFormatting>
  <conditionalFormatting sqref="HDQ162">
    <cfRule type="cellIs" priority="944" operator="equal">
      <formula>"M6售后质保"</formula>
    </cfRule>
    <cfRule type="cellIs" priority="2366" operator="equal">
      <formula>"M5安装验收"</formula>
    </cfRule>
    <cfRule type="cellIs" priority="3788" operator="equal">
      <formula>"M4装配调试"</formula>
    </cfRule>
    <cfRule type="cellIs" priority="5210" operator="equal">
      <formula>"M3生产准备"</formula>
    </cfRule>
    <cfRule type="cellIs" dxfId="2881" priority="6632" operator="equal">
      <formula>"M2设计验证"</formula>
    </cfRule>
    <cfRule type="cellIs" dxfId="2880" priority="8054" operator="equal">
      <formula>"M1开拓立项"</formula>
    </cfRule>
  </conditionalFormatting>
  <conditionalFormatting sqref="HEN162">
    <cfRule type="cellIs" priority="942" operator="equal">
      <formula>"M6售后质保"</formula>
    </cfRule>
    <cfRule type="cellIs" priority="2364" operator="equal">
      <formula>"M5安装验收"</formula>
    </cfRule>
    <cfRule type="cellIs" priority="3786" operator="equal">
      <formula>"M4装配调试"</formula>
    </cfRule>
    <cfRule type="cellIs" priority="5208" operator="equal">
      <formula>"M3生产准备"</formula>
    </cfRule>
    <cfRule type="cellIs" dxfId="2879" priority="6630" operator="equal">
      <formula>"M2设计验证"</formula>
    </cfRule>
    <cfRule type="cellIs" dxfId="2878" priority="8052" operator="equal">
      <formula>"M1开拓立项"</formula>
    </cfRule>
  </conditionalFormatting>
  <conditionalFormatting sqref="HFK162">
    <cfRule type="cellIs" priority="940" operator="equal">
      <formula>"M6售后质保"</formula>
    </cfRule>
    <cfRule type="cellIs" priority="2362" operator="equal">
      <formula>"M5安装验收"</formula>
    </cfRule>
    <cfRule type="cellIs" priority="3784" operator="equal">
      <formula>"M4装配调试"</formula>
    </cfRule>
    <cfRule type="cellIs" priority="5206" operator="equal">
      <formula>"M3生产准备"</formula>
    </cfRule>
    <cfRule type="cellIs" dxfId="2877" priority="6628" operator="equal">
      <formula>"M2设计验证"</formula>
    </cfRule>
    <cfRule type="cellIs" dxfId="2876" priority="8050" operator="equal">
      <formula>"M1开拓立项"</formula>
    </cfRule>
  </conditionalFormatting>
  <conditionalFormatting sqref="HGH162">
    <cfRule type="cellIs" priority="938" operator="equal">
      <formula>"M6售后质保"</formula>
    </cfRule>
    <cfRule type="cellIs" priority="2360" operator="equal">
      <formula>"M5安装验收"</formula>
    </cfRule>
    <cfRule type="cellIs" priority="3782" operator="equal">
      <formula>"M4装配调试"</formula>
    </cfRule>
    <cfRule type="cellIs" priority="5204" operator="equal">
      <formula>"M3生产准备"</formula>
    </cfRule>
    <cfRule type="cellIs" dxfId="2875" priority="6626" operator="equal">
      <formula>"M2设计验证"</formula>
    </cfRule>
    <cfRule type="cellIs" dxfId="2874" priority="8048" operator="equal">
      <formula>"M1开拓立项"</formula>
    </cfRule>
  </conditionalFormatting>
  <conditionalFormatting sqref="HHE162">
    <cfRule type="cellIs" priority="936" operator="equal">
      <formula>"M6售后质保"</formula>
    </cfRule>
    <cfRule type="cellIs" priority="2358" operator="equal">
      <formula>"M5安装验收"</formula>
    </cfRule>
    <cfRule type="cellIs" priority="3780" operator="equal">
      <formula>"M4装配调试"</formula>
    </cfRule>
    <cfRule type="cellIs" priority="5202" operator="equal">
      <formula>"M3生产准备"</formula>
    </cfRule>
    <cfRule type="cellIs" dxfId="2873" priority="6624" operator="equal">
      <formula>"M2设计验证"</formula>
    </cfRule>
    <cfRule type="cellIs" dxfId="2872" priority="8046" operator="equal">
      <formula>"M1开拓立项"</formula>
    </cfRule>
  </conditionalFormatting>
  <conditionalFormatting sqref="HIB162">
    <cfRule type="cellIs" priority="934" operator="equal">
      <formula>"M6售后质保"</formula>
    </cfRule>
    <cfRule type="cellIs" priority="2356" operator="equal">
      <formula>"M5安装验收"</formula>
    </cfRule>
    <cfRule type="cellIs" priority="3778" operator="equal">
      <formula>"M4装配调试"</formula>
    </cfRule>
    <cfRule type="cellIs" priority="5200" operator="equal">
      <formula>"M3生产准备"</formula>
    </cfRule>
    <cfRule type="cellIs" dxfId="2871" priority="6622" operator="equal">
      <formula>"M2设计验证"</formula>
    </cfRule>
    <cfRule type="cellIs" dxfId="2870" priority="8044" operator="equal">
      <formula>"M1开拓立项"</formula>
    </cfRule>
  </conditionalFormatting>
  <conditionalFormatting sqref="HIY162">
    <cfRule type="cellIs" priority="932" operator="equal">
      <formula>"M6售后质保"</formula>
    </cfRule>
    <cfRule type="cellIs" priority="2354" operator="equal">
      <formula>"M5安装验收"</formula>
    </cfRule>
    <cfRule type="cellIs" priority="3776" operator="equal">
      <formula>"M4装配调试"</formula>
    </cfRule>
    <cfRule type="cellIs" priority="5198" operator="equal">
      <formula>"M3生产准备"</formula>
    </cfRule>
    <cfRule type="cellIs" dxfId="2869" priority="6620" operator="equal">
      <formula>"M2设计验证"</formula>
    </cfRule>
    <cfRule type="cellIs" dxfId="2868" priority="8042" operator="equal">
      <formula>"M1开拓立项"</formula>
    </cfRule>
  </conditionalFormatting>
  <conditionalFormatting sqref="HJV162">
    <cfRule type="cellIs" priority="930" operator="equal">
      <formula>"M6售后质保"</formula>
    </cfRule>
    <cfRule type="cellIs" priority="2352" operator="equal">
      <formula>"M5安装验收"</formula>
    </cfRule>
    <cfRule type="cellIs" priority="3774" operator="equal">
      <formula>"M4装配调试"</formula>
    </cfRule>
    <cfRule type="cellIs" priority="5196" operator="equal">
      <formula>"M3生产准备"</formula>
    </cfRule>
    <cfRule type="cellIs" dxfId="2867" priority="6618" operator="equal">
      <formula>"M2设计验证"</formula>
    </cfRule>
    <cfRule type="cellIs" dxfId="2866" priority="8040" operator="equal">
      <formula>"M1开拓立项"</formula>
    </cfRule>
  </conditionalFormatting>
  <conditionalFormatting sqref="HKS162">
    <cfRule type="cellIs" priority="928" operator="equal">
      <formula>"M6售后质保"</formula>
    </cfRule>
    <cfRule type="cellIs" priority="2350" operator="equal">
      <formula>"M5安装验收"</formula>
    </cfRule>
    <cfRule type="cellIs" priority="3772" operator="equal">
      <formula>"M4装配调试"</formula>
    </cfRule>
    <cfRule type="cellIs" priority="5194" operator="equal">
      <formula>"M3生产准备"</formula>
    </cfRule>
    <cfRule type="cellIs" dxfId="2865" priority="6616" operator="equal">
      <formula>"M2设计验证"</formula>
    </cfRule>
    <cfRule type="cellIs" dxfId="2864" priority="8038" operator="equal">
      <formula>"M1开拓立项"</formula>
    </cfRule>
  </conditionalFormatting>
  <conditionalFormatting sqref="HLP162">
    <cfRule type="cellIs" priority="926" operator="equal">
      <formula>"M6售后质保"</formula>
    </cfRule>
    <cfRule type="cellIs" priority="2348" operator="equal">
      <formula>"M5安装验收"</formula>
    </cfRule>
    <cfRule type="cellIs" priority="3770" operator="equal">
      <formula>"M4装配调试"</formula>
    </cfRule>
    <cfRule type="cellIs" priority="5192" operator="equal">
      <formula>"M3生产准备"</formula>
    </cfRule>
    <cfRule type="cellIs" dxfId="2863" priority="6614" operator="equal">
      <formula>"M2设计验证"</formula>
    </cfRule>
    <cfRule type="cellIs" dxfId="2862" priority="8036" operator="equal">
      <formula>"M1开拓立项"</formula>
    </cfRule>
  </conditionalFormatting>
  <conditionalFormatting sqref="HMM162">
    <cfRule type="cellIs" priority="924" operator="equal">
      <formula>"M6售后质保"</formula>
    </cfRule>
    <cfRule type="cellIs" priority="2346" operator="equal">
      <formula>"M5安装验收"</formula>
    </cfRule>
    <cfRule type="cellIs" priority="3768" operator="equal">
      <formula>"M4装配调试"</formula>
    </cfRule>
    <cfRule type="cellIs" priority="5190" operator="equal">
      <formula>"M3生产准备"</formula>
    </cfRule>
    <cfRule type="cellIs" dxfId="2861" priority="6612" operator="equal">
      <formula>"M2设计验证"</formula>
    </cfRule>
    <cfRule type="cellIs" dxfId="2860" priority="8034" operator="equal">
      <formula>"M1开拓立项"</formula>
    </cfRule>
  </conditionalFormatting>
  <conditionalFormatting sqref="HNJ162">
    <cfRule type="cellIs" priority="922" operator="equal">
      <formula>"M6售后质保"</formula>
    </cfRule>
    <cfRule type="cellIs" priority="2344" operator="equal">
      <formula>"M5安装验收"</formula>
    </cfRule>
    <cfRule type="cellIs" priority="3766" operator="equal">
      <formula>"M4装配调试"</formula>
    </cfRule>
    <cfRule type="cellIs" priority="5188" operator="equal">
      <formula>"M3生产准备"</formula>
    </cfRule>
    <cfRule type="cellIs" dxfId="2859" priority="6610" operator="equal">
      <formula>"M2设计验证"</formula>
    </cfRule>
    <cfRule type="cellIs" dxfId="2858" priority="8032" operator="equal">
      <formula>"M1开拓立项"</formula>
    </cfRule>
  </conditionalFormatting>
  <conditionalFormatting sqref="HOG162">
    <cfRule type="cellIs" priority="920" operator="equal">
      <formula>"M6售后质保"</formula>
    </cfRule>
    <cfRule type="cellIs" priority="2342" operator="equal">
      <formula>"M5安装验收"</formula>
    </cfRule>
    <cfRule type="cellIs" priority="3764" operator="equal">
      <formula>"M4装配调试"</formula>
    </cfRule>
    <cfRule type="cellIs" priority="5186" operator="equal">
      <formula>"M3生产准备"</formula>
    </cfRule>
    <cfRule type="cellIs" dxfId="2857" priority="6608" operator="equal">
      <formula>"M2设计验证"</formula>
    </cfRule>
    <cfRule type="cellIs" dxfId="2856" priority="8030" operator="equal">
      <formula>"M1开拓立项"</formula>
    </cfRule>
  </conditionalFormatting>
  <conditionalFormatting sqref="HPD162">
    <cfRule type="cellIs" priority="918" operator="equal">
      <formula>"M6售后质保"</formula>
    </cfRule>
    <cfRule type="cellIs" priority="2340" operator="equal">
      <formula>"M5安装验收"</formula>
    </cfRule>
    <cfRule type="cellIs" priority="3762" operator="equal">
      <formula>"M4装配调试"</formula>
    </cfRule>
    <cfRule type="cellIs" priority="5184" operator="equal">
      <formula>"M3生产准备"</formula>
    </cfRule>
    <cfRule type="cellIs" dxfId="2855" priority="6606" operator="equal">
      <formula>"M2设计验证"</formula>
    </cfRule>
    <cfRule type="cellIs" dxfId="2854" priority="8028" operator="equal">
      <formula>"M1开拓立项"</formula>
    </cfRule>
  </conditionalFormatting>
  <conditionalFormatting sqref="HQA162">
    <cfRule type="cellIs" priority="916" operator="equal">
      <formula>"M6售后质保"</formula>
    </cfRule>
    <cfRule type="cellIs" priority="2338" operator="equal">
      <formula>"M5安装验收"</formula>
    </cfRule>
    <cfRule type="cellIs" priority="3760" operator="equal">
      <formula>"M4装配调试"</formula>
    </cfRule>
    <cfRule type="cellIs" priority="5182" operator="equal">
      <formula>"M3生产准备"</formula>
    </cfRule>
    <cfRule type="cellIs" dxfId="2853" priority="6604" operator="equal">
      <formula>"M2设计验证"</formula>
    </cfRule>
    <cfRule type="cellIs" dxfId="2852" priority="8026" operator="equal">
      <formula>"M1开拓立项"</formula>
    </cfRule>
  </conditionalFormatting>
  <conditionalFormatting sqref="HQX162">
    <cfRule type="cellIs" priority="914" operator="equal">
      <formula>"M6售后质保"</formula>
    </cfRule>
    <cfRule type="cellIs" priority="2336" operator="equal">
      <formula>"M5安装验收"</formula>
    </cfRule>
    <cfRule type="cellIs" priority="3758" operator="equal">
      <formula>"M4装配调试"</formula>
    </cfRule>
    <cfRule type="cellIs" priority="5180" operator="equal">
      <formula>"M3生产准备"</formula>
    </cfRule>
    <cfRule type="cellIs" dxfId="2851" priority="6602" operator="equal">
      <formula>"M2设计验证"</formula>
    </cfRule>
    <cfRule type="cellIs" dxfId="2850" priority="8024" operator="equal">
      <formula>"M1开拓立项"</formula>
    </cfRule>
  </conditionalFormatting>
  <conditionalFormatting sqref="HRU162">
    <cfRule type="cellIs" priority="912" operator="equal">
      <formula>"M6售后质保"</formula>
    </cfRule>
    <cfRule type="cellIs" priority="2334" operator="equal">
      <formula>"M5安装验收"</formula>
    </cfRule>
    <cfRule type="cellIs" priority="3756" operator="equal">
      <formula>"M4装配调试"</formula>
    </cfRule>
    <cfRule type="cellIs" priority="5178" operator="equal">
      <formula>"M3生产准备"</formula>
    </cfRule>
    <cfRule type="cellIs" dxfId="2849" priority="6600" operator="equal">
      <formula>"M2设计验证"</formula>
    </cfRule>
    <cfRule type="cellIs" dxfId="2848" priority="8022" operator="equal">
      <formula>"M1开拓立项"</formula>
    </cfRule>
  </conditionalFormatting>
  <conditionalFormatting sqref="HSR162">
    <cfRule type="cellIs" priority="910" operator="equal">
      <formula>"M6售后质保"</formula>
    </cfRule>
    <cfRule type="cellIs" priority="2332" operator="equal">
      <formula>"M5安装验收"</formula>
    </cfRule>
    <cfRule type="cellIs" priority="3754" operator="equal">
      <formula>"M4装配调试"</formula>
    </cfRule>
    <cfRule type="cellIs" priority="5176" operator="equal">
      <formula>"M3生产准备"</formula>
    </cfRule>
    <cfRule type="cellIs" dxfId="2847" priority="6598" operator="equal">
      <formula>"M2设计验证"</formula>
    </cfRule>
    <cfRule type="cellIs" dxfId="2846" priority="8020" operator="equal">
      <formula>"M1开拓立项"</formula>
    </cfRule>
  </conditionalFormatting>
  <conditionalFormatting sqref="HTO162">
    <cfRule type="cellIs" priority="908" operator="equal">
      <formula>"M6售后质保"</formula>
    </cfRule>
    <cfRule type="cellIs" priority="2330" operator="equal">
      <formula>"M5安装验收"</formula>
    </cfRule>
    <cfRule type="cellIs" priority="3752" operator="equal">
      <formula>"M4装配调试"</formula>
    </cfRule>
    <cfRule type="cellIs" priority="5174" operator="equal">
      <formula>"M3生产准备"</formula>
    </cfRule>
    <cfRule type="cellIs" dxfId="2845" priority="6596" operator="equal">
      <formula>"M2设计验证"</formula>
    </cfRule>
    <cfRule type="cellIs" dxfId="2844" priority="8018" operator="equal">
      <formula>"M1开拓立项"</formula>
    </cfRule>
  </conditionalFormatting>
  <conditionalFormatting sqref="HUL162">
    <cfRule type="cellIs" priority="906" operator="equal">
      <formula>"M6售后质保"</formula>
    </cfRule>
    <cfRule type="cellIs" priority="2328" operator="equal">
      <formula>"M5安装验收"</formula>
    </cfRule>
    <cfRule type="cellIs" priority="3750" operator="equal">
      <formula>"M4装配调试"</formula>
    </cfRule>
    <cfRule type="cellIs" priority="5172" operator="equal">
      <formula>"M3生产准备"</formula>
    </cfRule>
    <cfRule type="cellIs" dxfId="2843" priority="6594" operator="equal">
      <formula>"M2设计验证"</formula>
    </cfRule>
    <cfRule type="cellIs" dxfId="2842" priority="8016" operator="equal">
      <formula>"M1开拓立项"</formula>
    </cfRule>
  </conditionalFormatting>
  <conditionalFormatting sqref="HVI162">
    <cfRule type="cellIs" priority="904" operator="equal">
      <formula>"M6售后质保"</formula>
    </cfRule>
    <cfRule type="cellIs" priority="2326" operator="equal">
      <formula>"M5安装验收"</formula>
    </cfRule>
    <cfRule type="cellIs" priority="3748" operator="equal">
      <formula>"M4装配调试"</formula>
    </cfRule>
    <cfRule type="cellIs" priority="5170" operator="equal">
      <formula>"M3生产准备"</formula>
    </cfRule>
    <cfRule type="cellIs" dxfId="2841" priority="6592" operator="equal">
      <formula>"M2设计验证"</formula>
    </cfRule>
    <cfRule type="cellIs" dxfId="2840" priority="8014" operator="equal">
      <formula>"M1开拓立项"</formula>
    </cfRule>
  </conditionalFormatting>
  <conditionalFormatting sqref="HWF162">
    <cfRule type="cellIs" priority="902" operator="equal">
      <formula>"M6售后质保"</formula>
    </cfRule>
    <cfRule type="cellIs" priority="2324" operator="equal">
      <formula>"M5安装验收"</formula>
    </cfRule>
    <cfRule type="cellIs" priority="3746" operator="equal">
      <formula>"M4装配调试"</formula>
    </cfRule>
    <cfRule type="cellIs" priority="5168" operator="equal">
      <formula>"M3生产准备"</formula>
    </cfRule>
    <cfRule type="cellIs" dxfId="2839" priority="6590" operator="equal">
      <formula>"M2设计验证"</formula>
    </cfRule>
    <cfRule type="cellIs" dxfId="2838" priority="8012" operator="equal">
      <formula>"M1开拓立项"</formula>
    </cfRule>
  </conditionalFormatting>
  <conditionalFormatting sqref="HXC162">
    <cfRule type="cellIs" priority="900" operator="equal">
      <formula>"M6售后质保"</formula>
    </cfRule>
    <cfRule type="cellIs" priority="2322" operator="equal">
      <formula>"M5安装验收"</formula>
    </cfRule>
    <cfRule type="cellIs" priority="3744" operator="equal">
      <formula>"M4装配调试"</formula>
    </cfRule>
    <cfRule type="cellIs" priority="5166" operator="equal">
      <formula>"M3生产准备"</formula>
    </cfRule>
    <cfRule type="cellIs" dxfId="2837" priority="6588" operator="equal">
      <formula>"M2设计验证"</formula>
    </cfRule>
    <cfRule type="cellIs" dxfId="2836" priority="8010" operator="equal">
      <formula>"M1开拓立项"</formula>
    </cfRule>
  </conditionalFormatting>
  <conditionalFormatting sqref="HXZ162">
    <cfRule type="cellIs" priority="898" operator="equal">
      <formula>"M6售后质保"</formula>
    </cfRule>
    <cfRule type="cellIs" priority="2320" operator="equal">
      <formula>"M5安装验收"</formula>
    </cfRule>
    <cfRule type="cellIs" priority="3742" operator="equal">
      <formula>"M4装配调试"</formula>
    </cfRule>
    <cfRule type="cellIs" priority="5164" operator="equal">
      <formula>"M3生产准备"</formula>
    </cfRule>
    <cfRule type="cellIs" dxfId="2835" priority="6586" operator="equal">
      <formula>"M2设计验证"</formula>
    </cfRule>
    <cfRule type="cellIs" dxfId="2834" priority="8008" operator="equal">
      <formula>"M1开拓立项"</formula>
    </cfRule>
  </conditionalFormatting>
  <conditionalFormatting sqref="HYW162">
    <cfRule type="cellIs" priority="896" operator="equal">
      <formula>"M6售后质保"</formula>
    </cfRule>
    <cfRule type="cellIs" priority="2318" operator="equal">
      <formula>"M5安装验收"</formula>
    </cfRule>
    <cfRule type="cellIs" priority="3740" operator="equal">
      <formula>"M4装配调试"</formula>
    </cfRule>
    <cfRule type="cellIs" priority="5162" operator="equal">
      <formula>"M3生产准备"</formula>
    </cfRule>
    <cfRule type="cellIs" dxfId="2833" priority="6584" operator="equal">
      <formula>"M2设计验证"</formula>
    </cfRule>
    <cfRule type="cellIs" dxfId="2832" priority="8006" operator="equal">
      <formula>"M1开拓立项"</formula>
    </cfRule>
  </conditionalFormatting>
  <conditionalFormatting sqref="HZT162">
    <cfRule type="cellIs" priority="894" operator="equal">
      <formula>"M6售后质保"</formula>
    </cfRule>
    <cfRule type="cellIs" priority="2316" operator="equal">
      <formula>"M5安装验收"</formula>
    </cfRule>
    <cfRule type="cellIs" priority="3738" operator="equal">
      <formula>"M4装配调试"</formula>
    </cfRule>
    <cfRule type="cellIs" priority="5160" operator="equal">
      <formula>"M3生产准备"</formula>
    </cfRule>
    <cfRule type="cellIs" dxfId="2831" priority="6582" operator="equal">
      <formula>"M2设计验证"</formula>
    </cfRule>
    <cfRule type="cellIs" dxfId="2830" priority="8004" operator="equal">
      <formula>"M1开拓立项"</formula>
    </cfRule>
  </conditionalFormatting>
  <conditionalFormatting sqref="IAQ162">
    <cfRule type="cellIs" priority="892" operator="equal">
      <formula>"M6售后质保"</formula>
    </cfRule>
    <cfRule type="cellIs" priority="2314" operator="equal">
      <formula>"M5安装验收"</formula>
    </cfRule>
    <cfRule type="cellIs" priority="3736" operator="equal">
      <formula>"M4装配调试"</formula>
    </cfRule>
    <cfRule type="cellIs" priority="5158" operator="equal">
      <formula>"M3生产准备"</formula>
    </cfRule>
    <cfRule type="cellIs" dxfId="2829" priority="6580" operator="equal">
      <formula>"M2设计验证"</formula>
    </cfRule>
    <cfRule type="cellIs" dxfId="2828" priority="8002" operator="equal">
      <formula>"M1开拓立项"</formula>
    </cfRule>
  </conditionalFormatting>
  <conditionalFormatting sqref="IBN162">
    <cfRule type="cellIs" priority="890" operator="equal">
      <formula>"M6售后质保"</formula>
    </cfRule>
    <cfRule type="cellIs" priority="2312" operator="equal">
      <formula>"M5安装验收"</formula>
    </cfRule>
    <cfRule type="cellIs" priority="3734" operator="equal">
      <formula>"M4装配调试"</formula>
    </cfRule>
    <cfRule type="cellIs" priority="5156" operator="equal">
      <formula>"M3生产准备"</formula>
    </cfRule>
    <cfRule type="cellIs" dxfId="2827" priority="6578" operator="equal">
      <formula>"M2设计验证"</formula>
    </cfRule>
    <cfRule type="cellIs" dxfId="2826" priority="8000" operator="equal">
      <formula>"M1开拓立项"</formula>
    </cfRule>
  </conditionalFormatting>
  <conditionalFormatting sqref="ICK162">
    <cfRule type="cellIs" priority="888" operator="equal">
      <formula>"M6售后质保"</formula>
    </cfRule>
    <cfRule type="cellIs" priority="2310" operator="equal">
      <formula>"M5安装验收"</formula>
    </cfRule>
    <cfRule type="cellIs" priority="3732" operator="equal">
      <formula>"M4装配调试"</formula>
    </cfRule>
    <cfRule type="cellIs" priority="5154" operator="equal">
      <formula>"M3生产准备"</formula>
    </cfRule>
    <cfRule type="cellIs" dxfId="2825" priority="6576" operator="equal">
      <formula>"M2设计验证"</formula>
    </cfRule>
    <cfRule type="cellIs" dxfId="2824" priority="7998" operator="equal">
      <formula>"M1开拓立项"</formula>
    </cfRule>
  </conditionalFormatting>
  <conditionalFormatting sqref="IDH162">
    <cfRule type="cellIs" priority="886" operator="equal">
      <formula>"M6售后质保"</formula>
    </cfRule>
    <cfRule type="cellIs" priority="2308" operator="equal">
      <formula>"M5安装验收"</formula>
    </cfRule>
    <cfRule type="cellIs" priority="3730" operator="equal">
      <formula>"M4装配调试"</formula>
    </cfRule>
    <cfRule type="cellIs" priority="5152" operator="equal">
      <formula>"M3生产准备"</formula>
    </cfRule>
    <cfRule type="cellIs" dxfId="2823" priority="6574" operator="equal">
      <formula>"M2设计验证"</formula>
    </cfRule>
    <cfRule type="cellIs" dxfId="2822" priority="7996" operator="equal">
      <formula>"M1开拓立项"</formula>
    </cfRule>
  </conditionalFormatting>
  <conditionalFormatting sqref="IEE162">
    <cfRule type="cellIs" priority="884" operator="equal">
      <formula>"M6售后质保"</formula>
    </cfRule>
    <cfRule type="cellIs" priority="2306" operator="equal">
      <formula>"M5安装验收"</formula>
    </cfRule>
    <cfRule type="cellIs" priority="3728" operator="equal">
      <formula>"M4装配调试"</formula>
    </cfRule>
    <cfRule type="cellIs" priority="5150" operator="equal">
      <formula>"M3生产准备"</formula>
    </cfRule>
    <cfRule type="cellIs" dxfId="2821" priority="6572" operator="equal">
      <formula>"M2设计验证"</formula>
    </cfRule>
    <cfRule type="cellIs" dxfId="2820" priority="7994" operator="equal">
      <formula>"M1开拓立项"</formula>
    </cfRule>
  </conditionalFormatting>
  <conditionalFormatting sqref="IFB162">
    <cfRule type="cellIs" priority="882" operator="equal">
      <formula>"M6售后质保"</formula>
    </cfRule>
    <cfRule type="cellIs" priority="2304" operator="equal">
      <formula>"M5安装验收"</formula>
    </cfRule>
    <cfRule type="cellIs" priority="3726" operator="equal">
      <formula>"M4装配调试"</formula>
    </cfRule>
    <cfRule type="cellIs" priority="5148" operator="equal">
      <formula>"M3生产准备"</formula>
    </cfRule>
    <cfRule type="cellIs" dxfId="2819" priority="6570" operator="equal">
      <formula>"M2设计验证"</formula>
    </cfRule>
    <cfRule type="cellIs" dxfId="2818" priority="7992" operator="equal">
      <formula>"M1开拓立项"</formula>
    </cfRule>
  </conditionalFormatting>
  <conditionalFormatting sqref="IFY162">
    <cfRule type="cellIs" priority="880" operator="equal">
      <formula>"M6售后质保"</formula>
    </cfRule>
    <cfRule type="cellIs" priority="2302" operator="equal">
      <formula>"M5安装验收"</formula>
    </cfRule>
    <cfRule type="cellIs" priority="3724" operator="equal">
      <formula>"M4装配调试"</formula>
    </cfRule>
    <cfRule type="cellIs" priority="5146" operator="equal">
      <formula>"M3生产准备"</formula>
    </cfRule>
    <cfRule type="cellIs" dxfId="2817" priority="6568" operator="equal">
      <formula>"M2设计验证"</formula>
    </cfRule>
    <cfRule type="cellIs" dxfId="2816" priority="7990" operator="equal">
      <formula>"M1开拓立项"</formula>
    </cfRule>
  </conditionalFormatting>
  <conditionalFormatting sqref="IGV162">
    <cfRule type="cellIs" priority="878" operator="equal">
      <formula>"M6售后质保"</formula>
    </cfRule>
    <cfRule type="cellIs" priority="2300" operator="equal">
      <formula>"M5安装验收"</formula>
    </cfRule>
    <cfRule type="cellIs" priority="3722" operator="equal">
      <formula>"M4装配调试"</formula>
    </cfRule>
    <cfRule type="cellIs" priority="5144" operator="equal">
      <formula>"M3生产准备"</formula>
    </cfRule>
    <cfRule type="cellIs" dxfId="2815" priority="6566" operator="equal">
      <formula>"M2设计验证"</formula>
    </cfRule>
    <cfRule type="cellIs" dxfId="2814" priority="7988" operator="equal">
      <formula>"M1开拓立项"</formula>
    </cfRule>
  </conditionalFormatting>
  <conditionalFormatting sqref="IHS162">
    <cfRule type="cellIs" priority="876" operator="equal">
      <formula>"M6售后质保"</formula>
    </cfRule>
    <cfRule type="cellIs" priority="2298" operator="equal">
      <formula>"M5安装验收"</formula>
    </cfRule>
    <cfRule type="cellIs" priority="3720" operator="equal">
      <formula>"M4装配调试"</formula>
    </cfRule>
    <cfRule type="cellIs" priority="5142" operator="equal">
      <formula>"M3生产准备"</formula>
    </cfRule>
    <cfRule type="cellIs" dxfId="2813" priority="6564" operator="equal">
      <formula>"M2设计验证"</formula>
    </cfRule>
    <cfRule type="cellIs" dxfId="2812" priority="7986" operator="equal">
      <formula>"M1开拓立项"</formula>
    </cfRule>
  </conditionalFormatting>
  <conditionalFormatting sqref="IIP162">
    <cfRule type="cellIs" priority="874" operator="equal">
      <formula>"M6售后质保"</formula>
    </cfRule>
    <cfRule type="cellIs" priority="2296" operator="equal">
      <formula>"M5安装验收"</formula>
    </cfRule>
    <cfRule type="cellIs" priority="3718" operator="equal">
      <formula>"M4装配调试"</formula>
    </cfRule>
    <cfRule type="cellIs" priority="5140" operator="equal">
      <formula>"M3生产准备"</formula>
    </cfRule>
    <cfRule type="cellIs" dxfId="2811" priority="6562" operator="equal">
      <formula>"M2设计验证"</formula>
    </cfRule>
    <cfRule type="cellIs" dxfId="2810" priority="7984" operator="equal">
      <formula>"M1开拓立项"</formula>
    </cfRule>
  </conditionalFormatting>
  <conditionalFormatting sqref="IJM162">
    <cfRule type="cellIs" priority="872" operator="equal">
      <formula>"M6售后质保"</formula>
    </cfRule>
    <cfRule type="cellIs" priority="2294" operator="equal">
      <formula>"M5安装验收"</formula>
    </cfRule>
    <cfRule type="cellIs" priority="3716" operator="equal">
      <formula>"M4装配调试"</formula>
    </cfRule>
    <cfRule type="cellIs" priority="5138" operator="equal">
      <formula>"M3生产准备"</formula>
    </cfRule>
    <cfRule type="cellIs" dxfId="2809" priority="6560" operator="equal">
      <formula>"M2设计验证"</formula>
    </cfRule>
    <cfRule type="cellIs" dxfId="2808" priority="7982" operator="equal">
      <formula>"M1开拓立项"</formula>
    </cfRule>
  </conditionalFormatting>
  <conditionalFormatting sqref="IKJ162">
    <cfRule type="cellIs" priority="870" operator="equal">
      <formula>"M6售后质保"</formula>
    </cfRule>
    <cfRule type="cellIs" priority="2292" operator="equal">
      <formula>"M5安装验收"</formula>
    </cfRule>
    <cfRule type="cellIs" priority="3714" operator="equal">
      <formula>"M4装配调试"</formula>
    </cfRule>
    <cfRule type="cellIs" priority="5136" operator="equal">
      <formula>"M3生产准备"</formula>
    </cfRule>
    <cfRule type="cellIs" dxfId="2807" priority="6558" operator="equal">
      <formula>"M2设计验证"</formula>
    </cfRule>
    <cfRule type="cellIs" dxfId="2806" priority="7980" operator="equal">
      <formula>"M1开拓立项"</formula>
    </cfRule>
  </conditionalFormatting>
  <conditionalFormatting sqref="ILG162">
    <cfRule type="cellIs" priority="868" operator="equal">
      <formula>"M6售后质保"</formula>
    </cfRule>
    <cfRule type="cellIs" priority="2290" operator="equal">
      <formula>"M5安装验收"</formula>
    </cfRule>
    <cfRule type="cellIs" priority="3712" operator="equal">
      <formula>"M4装配调试"</formula>
    </cfRule>
    <cfRule type="cellIs" priority="5134" operator="equal">
      <formula>"M3生产准备"</formula>
    </cfRule>
    <cfRule type="cellIs" dxfId="2805" priority="6556" operator="equal">
      <formula>"M2设计验证"</formula>
    </cfRule>
    <cfRule type="cellIs" dxfId="2804" priority="7978" operator="equal">
      <formula>"M1开拓立项"</formula>
    </cfRule>
  </conditionalFormatting>
  <conditionalFormatting sqref="IMD162">
    <cfRule type="cellIs" priority="866" operator="equal">
      <formula>"M6售后质保"</formula>
    </cfRule>
    <cfRule type="cellIs" priority="2288" operator="equal">
      <formula>"M5安装验收"</formula>
    </cfRule>
    <cfRule type="cellIs" priority="3710" operator="equal">
      <formula>"M4装配调试"</formula>
    </cfRule>
    <cfRule type="cellIs" priority="5132" operator="equal">
      <formula>"M3生产准备"</formula>
    </cfRule>
    <cfRule type="cellIs" dxfId="2803" priority="6554" operator="equal">
      <formula>"M2设计验证"</formula>
    </cfRule>
    <cfRule type="cellIs" dxfId="2802" priority="7976" operator="equal">
      <formula>"M1开拓立项"</formula>
    </cfRule>
  </conditionalFormatting>
  <conditionalFormatting sqref="INA162">
    <cfRule type="cellIs" priority="864" operator="equal">
      <formula>"M6售后质保"</formula>
    </cfRule>
    <cfRule type="cellIs" priority="2286" operator="equal">
      <formula>"M5安装验收"</formula>
    </cfRule>
    <cfRule type="cellIs" priority="3708" operator="equal">
      <formula>"M4装配调试"</formula>
    </cfRule>
    <cfRule type="cellIs" priority="5130" operator="equal">
      <formula>"M3生产准备"</formula>
    </cfRule>
    <cfRule type="cellIs" dxfId="2801" priority="6552" operator="equal">
      <formula>"M2设计验证"</formula>
    </cfRule>
    <cfRule type="cellIs" dxfId="2800" priority="7974" operator="equal">
      <formula>"M1开拓立项"</formula>
    </cfRule>
  </conditionalFormatting>
  <conditionalFormatting sqref="INX162">
    <cfRule type="cellIs" priority="862" operator="equal">
      <formula>"M6售后质保"</formula>
    </cfRule>
    <cfRule type="cellIs" priority="2284" operator="equal">
      <formula>"M5安装验收"</formula>
    </cfRule>
    <cfRule type="cellIs" priority="3706" operator="equal">
      <formula>"M4装配调试"</formula>
    </cfRule>
    <cfRule type="cellIs" priority="5128" operator="equal">
      <formula>"M3生产准备"</formula>
    </cfRule>
    <cfRule type="cellIs" dxfId="2799" priority="6550" operator="equal">
      <formula>"M2设计验证"</formula>
    </cfRule>
    <cfRule type="cellIs" dxfId="2798" priority="7972" operator="equal">
      <formula>"M1开拓立项"</formula>
    </cfRule>
  </conditionalFormatting>
  <conditionalFormatting sqref="IOU162">
    <cfRule type="cellIs" priority="860" operator="equal">
      <formula>"M6售后质保"</formula>
    </cfRule>
    <cfRule type="cellIs" priority="2282" operator="equal">
      <formula>"M5安装验收"</formula>
    </cfRule>
    <cfRule type="cellIs" priority="3704" operator="equal">
      <formula>"M4装配调试"</formula>
    </cfRule>
    <cfRule type="cellIs" priority="5126" operator="equal">
      <formula>"M3生产准备"</formula>
    </cfRule>
    <cfRule type="cellIs" dxfId="2797" priority="6548" operator="equal">
      <formula>"M2设计验证"</formula>
    </cfRule>
    <cfRule type="cellIs" dxfId="2796" priority="7970" operator="equal">
      <formula>"M1开拓立项"</formula>
    </cfRule>
  </conditionalFormatting>
  <conditionalFormatting sqref="IPR162">
    <cfRule type="cellIs" priority="858" operator="equal">
      <formula>"M6售后质保"</formula>
    </cfRule>
    <cfRule type="cellIs" priority="2280" operator="equal">
      <formula>"M5安装验收"</formula>
    </cfRule>
    <cfRule type="cellIs" priority="3702" operator="equal">
      <formula>"M4装配调试"</formula>
    </cfRule>
    <cfRule type="cellIs" priority="5124" operator="equal">
      <formula>"M3生产准备"</formula>
    </cfRule>
    <cfRule type="cellIs" dxfId="2795" priority="6546" operator="equal">
      <formula>"M2设计验证"</formula>
    </cfRule>
    <cfRule type="cellIs" dxfId="2794" priority="7968" operator="equal">
      <formula>"M1开拓立项"</formula>
    </cfRule>
  </conditionalFormatting>
  <conditionalFormatting sqref="IQO162">
    <cfRule type="cellIs" priority="856" operator="equal">
      <formula>"M6售后质保"</formula>
    </cfRule>
    <cfRule type="cellIs" priority="2278" operator="equal">
      <formula>"M5安装验收"</formula>
    </cfRule>
    <cfRule type="cellIs" priority="3700" operator="equal">
      <formula>"M4装配调试"</formula>
    </cfRule>
    <cfRule type="cellIs" priority="5122" operator="equal">
      <formula>"M3生产准备"</formula>
    </cfRule>
    <cfRule type="cellIs" dxfId="2793" priority="6544" operator="equal">
      <formula>"M2设计验证"</formula>
    </cfRule>
    <cfRule type="cellIs" dxfId="2792" priority="7966" operator="equal">
      <formula>"M1开拓立项"</formula>
    </cfRule>
  </conditionalFormatting>
  <conditionalFormatting sqref="IRL162">
    <cfRule type="cellIs" priority="854" operator="equal">
      <formula>"M6售后质保"</formula>
    </cfRule>
    <cfRule type="cellIs" priority="2276" operator="equal">
      <formula>"M5安装验收"</formula>
    </cfRule>
    <cfRule type="cellIs" priority="3698" operator="equal">
      <formula>"M4装配调试"</formula>
    </cfRule>
    <cfRule type="cellIs" priority="5120" operator="equal">
      <formula>"M3生产准备"</formula>
    </cfRule>
    <cfRule type="cellIs" dxfId="2791" priority="6542" operator="equal">
      <formula>"M2设计验证"</formula>
    </cfRule>
    <cfRule type="cellIs" dxfId="2790" priority="7964" operator="equal">
      <formula>"M1开拓立项"</formula>
    </cfRule>
  </conditionalFormatting>
  <conditionalFormatting sqref="ISI162">
    <cfRule type="cellIs" priority="852" operator="equal">
      <formula>"M6售后质保"</formula>
    </cfRule>
    <cfRule type="cellIs" priority="2274" operator="equal">
      <formula>"M5安装验收"</formula>
    </cfRule>
    <cfRule type="cellIs" priority="3696" operator="equal">
      <formula>"M4装配调试"</formula>
    </cfRule>
    <cfRule type="cellIs" priority="5118" operator="equal">
      <formula>"M3生产准备"</formula>
    </cfRule>
    <cfRule type="cellIs" dxfId="2789" priority="6540" operator="equal">
      <formula>"M2设计验证"</formula>
    </cfRule>
    <cfRule type="cellIs" dxfId="2788" priority="7962" operator="equal">
      <formula>"M1开拓立项"</formula>
    </cfRule>
  </conditionalFormatting>
  <conditionalFormatting sqref="ITF162">
    <cfRule type="cellIs" priority="850" operator="equal">
      <formula>"M6售后质保"</formula>
    </cfRule>
    <cfRule type="cellIs" priority="2272" operator="equal">
      <formula>"M5安装验收"</formula>
    </cfRule>
    <cfRule type="cellIs" priority="3694" operator="equal">
      <formula>"M4装配调试"</formula>
    </cfRule>
    <cfRule type="cellIs" priority="5116" operator="equal">
      <formula>"M3生产准备"</formula>
    </cfRule>
    <cfRule type="cellIs" dxfId="2787" priority="6538" operator="equal">
      <formula>"M2设计验证"</formula>
    </cfRule>
    <cfRule type="cellIs" dxfId="2786" priority="7960" operator="equal">
      <formula>"M1开拓立项"</formula>
    </cfRule>
  </conditionalFormatting>
  <conditionalFormatting sqref="IUC162">
    <cfRule type="cellIs" priority="848" operator="equal">
      <formula>"M6售后质保"</formula>
    </cfRule>
    <cfRule type="cellIs" priority="2270" operator="equal">
      <formula>"M5安装验收"</formula>
    </cfRule>
    <cfRule type="cellIs" priority="3692" operator="equal">
      <formula>"M4装配调试"</formula>
    </cfRule>
    <cfRule type="cellIs" priority="5114" operator="equal">
      <formula>"M3生产准备"</formula>
    </cfRule>
    <cfRule type="cellIs" dxfId="2785" priority="6536" operator="equal">
      <formula>"M2设计验证"</formula>
    </cfRule>
    <cfRule type="cellIs" dxfId="2784" priority="7958" operator="equal">
      <formula>"M1开拓立项"</formula>
    </cfRule>
  </conditionalFormatting>
  <conditionalFormatting sqref="IUZ162">
    <cfRule type="cellIs" priority="846" operator="equal">
      <formula>"M6售后质保"</formula>
    </cfRule>
    <cfRule type="cellIs" priority="2268" operator="equal">
      <formula>"M5安装验收"</formula>
    </cfRule>
    <cfRule type="cellIs" priority="3690" operator="equal">
      <formula>"M4装配调试"</formula>
    </cfRule>
    <cfRule type="cellIs" priority="5112" operator="equal">
      <formula>"M3生产准备"</formula>
    </cfRule>
    <cfRule type="cellIs" dxfId="2783" priority="6534" operator="equal">
      <formula>"M2设计验证"</formula>
    </cfRule>
    <cfRule type="cellIs" dxfId="2782" priority="7956" operator="equal">
      <formula>"M1开拓立项"</formula>
    </cfRule>
  </conditionalFormatting>
  <conditionalFormatting sqref="IVW162">
    <cfRule type="cellIs" priority="844" operator="equal">
      <formula>"M6售后质保"</formula>
    </cfRule>
    <cfRule type="cellIs" priority="2266" operator="equal">
      <formula>"M5安装验收"</formula>
    </cfRule>
    <cfRule type="cellIs" priority="3688" operator="equal">
      <formula>"M4装配调试"</formula>
    </cfRule>
    <cfRule type="cellIs" priority="5110" operator="equal">
      <formula>"M3生产准备"</formula>
    </cfRule>
    <cfRule type="cellIs" dxfId="2781" priority="6532" operator="equal">
      <formula>"M2设计验证"</formula>
    </cfRule>
    <cfRule type="cellIs" dxfId="2780" priority="7954" operator="equal">
      <formula>"M1开拓立项"</formula>
    </cfRule>
  </conditionalFormatting>
  <conditionalFormatting sqref="IWT162">
    <cfRule type="cellIs" priority="842" operator="equal">
      <formula>"M6售后质保"</formula>
    </cfRule>
    <cfRule type="cellIs" priority="2264" operator="equal">
      <formula>"M5安装验收"</formula>
    </cfRule>
    <cfRule type="cellIs" priority="3686" operator="equal">
      <formula>"M4装配调试"</formula>
    </cfRule>
    <cfRule type="cellIs" priority="5108" operator="equal">
      <formula>"M3生产准备"</formula>
    </cfRule>
    <cfRule type="cellIs" dxfId="2779" priority="6530" operator="equal">
      <formula>"M2设计验证"</formula>
    </cfRule>
    <cfRule type="cellIs" dxfId="2778" priority="7952" operator="equal">
      <formula>"M1开拓立项"</formula>
    </cfRule>
  </conditionalFormatting>
  <conditionalFormatting sqref="IXQ162">
    <cfRule type="cellIs" priority="840" operator="equal">
      <formula>"M6售后质保"</formula>
    </cfRule>
    <cfRule type="cellIs" priority="2262" operator="equal">
      <formula>"M5安装验收"</formula>
    </cfRule>
    <cfRule type="cellIs" priority="3684" operator="equal">
      <formula>"M4装配调试"</formula>
    </cfRule>
    <cfRule type="cellIs" priority="5106" operator="equal">
      <formula>"M3生产准备"</formula>
    </cfRule>
    <cfRule type="cellIs" dxfId="2777" priority="6528" operator="equal">
      <formula>"M2设计验证"</formula>
    </cfRule>
    <cfRule type="cellIs" dxfId="2776" priority="7950" operator="equal">
      <formula>"M1开拓立项"</formula>
    </cfRule>
  </conditionalFormatting>
  <conditionalFormatting sqref="IYN162">
    <cfRule type="cellIs" priority="838" operator="equal">
      <formula>"M6售后质保"</formula>
    </cfRule>
    <cfRule type="cellIs" priority="2260" operator="equal">
      <formula>"M5安装验收"</formula>
    </cfRule>
    <cfRule type="cellIs" priority="3682" operator="equal">
      <formula>"M4装配调试"</formula>
    </cfRule>
    <cfRule type="cellIs" priority="5104" operator="equal">
      <formula>"M3生产准备"</formula>
    </cfRule>
    <cfRule type="cellIs" dxfId="2775" priority="6526" operator="equal">
      <formula>"M2设计验证"</formula>
    </cfRule>
    <cfRule type="cellIs" dxfId="2774" priority="7948" operator="equal">
      <formula>"M1开拓立项"</formula>
    </cfRule>
  </conditionalFormatting>
  <conditionalFormatting sqref="IZK162">
    <cfRule type="cellIs" priority="836" operator="equal">
      <formula>"M6售后质保"</formula>
    </cfRule>
    <cfRule type="cellIs" priority="2258" operator="equal">
      <formula>"M5安装验收"</formula>
    </cfRule>
    <cfRule type="cellIs" priority="3680" operator="equal">
      <formula>"M4装配调试"</formula>
    </cfRule>
    <cfRule type="cellIs" priority="5102" operator="equal">
      <formula>"M3生产准备"</formula>
    </cfRule>
    <cfRule type="cellIs" dxfId="2773" priority="6524" operator="equal">
      <formula>"M2设计验证"</formula>
    </cfRule>
    <cfRule type="cellIs" dxfId="2772" priority="7946" operator="equal">
      <formula>"M1开拓立项"</formula>
    </cfRule>
  </conditionalFormatting>
  <conditionalFormatting sqref="JAH162">
    <cfRule type="cellIs" priority="834" operator="equal">
      <formula>"M6售后质保"</formula>
    </cfRule>
    <cfRule type="cellIs" priority="2256" operator="equal">
      <formula>"M5安装验收"</formula>
    </cfRule>
    <cfRule type="cellIs" priority="3678" operator="equal">
      <formula>"M4装配调试"</formula>
    </cfRule>
    <cfRule type="cellIs" priority="5100" operator="equal">
      <formula>"M3生产准备"</formula>
    </cfRule>
    <cfRule type="cellIs" dxfId="2771" priority="6522" operator="equal">
      <formula>"M2设计验证"</formula>
    </cfRule>
    <cfRule type="cellIs" dxfId="2770" priority="7944" operator="equal">
      <formula>"M1开拓立项"</formula>
    </cfRule>
  </conditionalFormatting>
  <conditionalFormatting sqref="JBE162">
    <cfRule type="cellIs" priority="832" operator="equal">
      <formula>"M6售后质保"</formula>
    </cfRule>
    <cfRule type="cellIs" priority="2254" operator="equal">
      <formula>"M5安装验收"</formula>
    </cfRule>
    <cfRule type="cellIs" priority="3676" operator="equal">
      <formula>"M4装配调试"</formula>
    </cfRule>
    <cfRule type="cellIs" priority="5098" operator="equal">
      <formula>"M3生产准备"</formula>
    </cfRule>
    <cfRule type="cellIs" dxfId="2769" priority="6520" operator="equal">
      <formula>"M2设计验证"</formula>
    </cfRule>
    <cfRule type="cellIs" dxfId="2768" priority="7942" operator="equal">
      <formula>"M1开拓立项"</formula>
    </cfRule>
  </conditionalFormatting>
  <conditionalFormatting sqref="JCB162">
    <cfRule type="cellIs" priority="830" operator="equal">
      <formula>"M6售后质保"</formula>
    </cfRule>
    <cfRule type="cellIs" priority="2252" operator="equal">
      <formula>"M5安装验收"</formula>
    </cfRule>
    <cfRule type="cellIs" priority="3674" operator="equal">
      <formula>"M4装配调试"</formula>
    </cfRule>
    <cfRule type="cellIs" priority="5096" operator="equal">
      <formula>"M3生产准备"</formula>
    </cfRule>
    <cfRule type="cellIs" dxfId="2767" priority="6518" operator="equal">
      <formula>"M2设计验证"</formula>
    </cfRule>
    <cfRule type="cellIs" dxfId="2766" priority="7940" operator="equal">
      <formula>"M1开拓立项"</formula>
    </cfRule>
  </conditionalFormatting>
  <conditionalFormatting sqref="JCY162">
    <cfRule type="cellIs" priority="828" operator="equal">
      <formula>"M6售后质保"</formula>
    </cfRule>
    <cfRule type="cellIs" priority="2250" operator="equal">
      <formula>"M5安装验收"</formula>
    </cfRule>
    <cfRule type="cellIs" priority="3672" operator="equal">
      <formula>"M4装配调试"</formula>
    </cfRule>
    <cfRule type="cellIs" priority="5094" operator="equal">
      <formula>"M3生产准备"</formula>
    </cfRule>
    <cfRule type="cellIs" dxfId="2765" priority="6516" operator="equal">
      <formula>"M2设计验证"</formula>
    </cfRule>
    <cfRule type="cellIs" dxfId="2764" priority="7938" operator="equal">
      <formula>"M1开拓立项"</formula>
    </cfRule>
  </conditionalFormatting>
  <conditionalFormatting sqref="JDV162">
    <cfRule type="cellIs" priority="826" operator="equal">
      <formula>"M6售后质保"</formula>
    </cfRule>
    <cfRule type="cellIs" priority="2248" operator="equal">
      <formula>"M5安装验收"</formula>
    </cfRule>
    <cfRule type="cellIs" priority="3670" operator="equal">
      <formula>"M4装配调试"</formula>
    </cfRule>
    <cfRule type="cellIs" priority="5092" operator="equal">
      <formula>"M3生产准备"</formula>
    </cfRule>
    <cfRule type="cellIs" dxfId="2763" priority="6514" operator="equal">
      <formula>"M2设计验证"</formula>
    </cfRule>
    <cfRule type="cellIs" dxfId="2762" priority="7936" operator="equal">
      <formula>"M1开拓立项"</formula>
    </cfRule>
  </conditionalFormatting>
  <conditionalFormatting sqref="JES162">
    <cfRule type="cellIs" priority="824" operator="equal">
      <formula>"M6售后质保"</formula>
    </cfRule>
    <cfRule type="cellIs" priority="2246" operator="equal">
      <formula>"M5安装验收"</formula>
    </cfRule>
    <cfRule type="cellIs" priority="3668" operator="equal">
      <formula>"M4装配调试"</formula>
    </cfRule>
    <cfRule type="cellIs" priority="5090" operator="equal">
      <formula>"M3生产准备"</formula>
    </cfRule>
    <cfRule type="cellIs" dxfId="2761" priority="6512" operator="equal">
      <formula>"M2设计验证"</formula>
    </cfRule>
    <cfRule type="cellIs" dxfId="2760" priority="7934" operator="equal">
      <formula>"M1开拓立项"</formula>
    </cfRule>
  </conditionalFormatting>
  <conditionalFormatting sqref="JFP162">
    <cfRule type="cellIs" priority="822" operator="equal">
      <formula>"M6售后质保"</formula>
    </cfRule>
    <cfRule type="cellIs" priority="2244" operator="equal">
      <formula>"M5安装验收"</formula>
    </cfRule>
    <cfRule type="cellIs" priority="3666" operator="equal">
      <formula>"M4装配调试"</formula>
    </cfRule>
    <cfRule type="cellIs" priority="5088" operator="equal">
      <formula>"M3生产准备"</formula>
    </cfRule>
    <cfRule type="cellIs" dxfId="2759" priority="6510" operator="equal">
      <formula>"M2设计验证"</formula>
    </cfRule>
    <cfRule type="cellIs" dxfId="2758" priority="7932" operator="equal">
      <formula>"M1开拓立项"</formula>
    </cfRule>
  </conditionalFormatting>
  <conditionalFormatting sqref="JGM162">
    <cfRule type="cellIs" priority="820" operator="equal">
      <formula>"M6售后质保"</formula>
    </cfRule>
    <cfRule type="cellIs" priority="2242" operator="equal">
      <formula>"M5安装验收"</formula>
    </cfRule>
    <cfRule type="cellIs" priority="3664" operator="equal">
      <formula>"M4装配调试"</formula>
    </cfRule>
    <cfRule type="cellIs" priority="5086" operator="equal">
      <formula>"M3生产准备"</formula>
    </cfRule>
    <cfRule type="cellIs" dxfId="2757" priority="6508" operator="equal">
      <formula>"M2设计验证"</formula>
    </cfRule>
    <cfRule type="cellIs" dxfId="2756" priority="7930" operator="equal">
      <formula>"M1开拓立项"</formula>
    </cfRule>
  </conditionalFormatting>
  <conditionalFormatting sqref="JHJ162">
    <cfRule type="cellIs" priority="818" operator="equal">
      <formula>"M6售后质保"</formula>
    </cfRule>
    <cfRule type="cellIs" priority="2240" operator="equal">
      <formula>"M5安装验收"</formula>
    </cfRule>
    <cfRule type="cellIs" priority="3662" operator="equal">
      <formula>"M4装配调试"</formula>
    </cfRule>
    <cfRule type="cellIs" priority="5084" operator="equal">
      <formula>"M3生产准备"</formula>
    </cfRule>
    <cfRule type="cellIs" dxfId="2755" priority="6506" operator="equal">
      <formula>"M2设计验证"</formula>
    </cfRule>
    <cfRule type="cellIs" dxfId="2754" priority="7928" operator="equal">
      <formula>"M1开拓立项"</formula>
    </cfRule>
  </conditionalFormatting>
  <conditionalFormatting sqref="JIG162">
    <cfRule type="cellIs" priority="816" operator="equal">
      <formula>"M6售后质保"</formula>
    </cfRule>
    <cfRule type="cellIs" priority="2238" operator="equal">
      <formula>"M5安装验收"</formula>
    </cfRule>
    <cfRule type="cellIs" priority="3660" operator="equal">
      <formula>"M4装配调试"</formula>
    </cfRule>
    <cfRule type="cellIs" priority="5082" operator="equal">
      <formula>"M3生产准备"</formula>
    </cfRule>
    <cfRule type="cellIs" dxfId="2753" priority="6504" operator="equal">
      <formula>"M2设计验证"</formula>
    </cfRule>
    <cfRule type="cellIs" dxfId="2752" priority="7926" operator="equal">
      <formula>"M1开拓立项"</formula>
    </cfRule>
  </conditionalFormatting>
  <conditionalFormatting sqref="JJD162">
    <cfRule type="cellIs" priority="814" operator="equal">
      <formula>"M6售后质保"</formula>
    </cfRule>
    <cfRule type="cellIs" priority="2236" operator="equal">
      <formula>"M5安装验收"</formula>
    </cfRule>
    <cfRule type="cellIs" priority="3658" operator="equal">
      <formula>"M4装配调试"</formula>
    </cfRule>
    <cfRule type="cellIs" priority="5080" operator="equal">
      <formula>"M3生产准备"</formula>
    </cfRule>
    <cfRule type="cellIs" dxfId="2751" priority="6502" operator="equal">
      <formula>"M2设计验证"</formula>
    </cfRule>
    <cfRule type="cellIs" dxfId="2750" priority="7924" operator="equal">
      <formula>"M1开拓立项"</formula>
    </cfRule>
  </conditionalFormatting>
  <conditionalFormatting sqref="JKA162">
    <cfRule type="cellIs" priority="812" operator="equal">
      <formula>"M6售后质保"</formula>
    </cfRule>
    <cfRule type="cellIs" priority="2234" operator="equal">
      <formula>"M5安装验收"</formula>
    </cfRule>
    <cfRule type="cellIs" priority="3656" operator="equal">
      <formula>"M4装配调试"</formula>
    </cfRule>
    <cfRule type="cellIs" priority="5078" operator="equal">
      <formula>"M3生产准备"</formula>
    </cfRule>
    <cfRule type="cellIs" dxfId="2749" priority="6500" operator="equal">
      <formula>"M2设计验证"</formula>
    </cfRule>
    <cfRule type="cellIs" dxfId="2748" priority="7922" operator="equal">
      <formula>"M1开拓立项"</formula>
    </cfRule>
  </conditionalFormatting>
  <conditionalFormatting sqref="JKX162">
    <cfRule type="cellIs" priority="810" operator="equal">
      <formula>"M6售后质保"</formula>
    </cfRule>
    <cfRule type="cellIs" priority="2232" operator="equal">
      <formula>"M5安装验收"</formula>
    </cfRule>
    <cfRule type="cellIs" priority="3654" operator="equal">
      <formula>"M4装配调试"</formula>
    </cfRule>
    <cfRule type="cellIs" priority="5076" operator="equal">
      <formula>"M3生产准备"</formula>
    </cfRule>
    <cfRule type="cellIs" dxfId="2747" priority="6498" operator="equal">
      <formula>"M2设计验证"</formula>
    </cfRule>
    <cfRule type="cellIs" dxfId="2746" priority="7920" operator="equal">
      <formula>"M1开拓立项"</formula>
    </cfRule>
  </conditionalFormatting>
  <conditionalFormatting sqref="JLU162">
    <cfRule type="cellIs" priority="808" operator="equal">
      <formula>"M6售后质保"</formula>
    </cfRule>
    <cfRule type="cellIs" priority="2230" operator="equal">
      <formula>"M5安装验收"</formula>
    </cfRule>
    <cfRule type="cellIs" priority="3652" operator="equal">
      <formula>"M4装配调试"</formula>
    </cfRule>
    <cfRule type="cellIs" priority="5074" operator="equal">
      <formula>"M3生产准备"</formula>
    </cfRule>
    <cfRule type="cellIs" dxfId="2745" priority="6496" operator="equal">
      <formula>"M2设计验证"</formula>
    </cfRule>
    <cfRule type="cellIs" dxfId="2744" priority="7918" operator="equal">
      <formula>"M1开拓立项"</formula>
    </cfRule>
  </conditionalFormatting>
  <conditionalFormatting sqref="JMR162">
    <cfRule type="cellIs" priority="806" operator="equal">
      <formula>"M6售后质保"</formula>
    </cfRule>
    <cfRule type="cellIs" priority="2228" operator="equal">
      <formula>"M5安装验收"</formula>
    </cfRule>
    <cfRule type="cellIs" priority="3650" operator="equal">
      <formula>"M4装配调试"</formula>
    </cfRule>
    <cfRule type="cellIs" priority="5072" operator="equal">
      <formula>"M3生产准备"</formula>
    </cfRule>
    <cfRule type="cellIs" dxfId="2743" priority="6494" operator="equal">
      <formula>"M2设计验证"</formula>
    </cfRule>
    <cfRule type="cellIs" dxfId="2742" priority="7916" operator="equal">
      <formula>"M1开拓立项"</formula>
    </cfRule>
  </conditionalFormatting>
  <conditionalFormatting sqref="JNO162">
    <cfRule type="cellIs" priority="804" operator="equal">
      <formula>"M6售后质保"</formula>
    </cfRule>
    <cfRule type="cellIs" priority="2226" operator="equal">
      <formula>"M5安装验收"</formula>
    </cfRule>
    <cfRule type="cellIs" priority="3648" operator="equal">
      <formula>"M4装配调试"</formula>
    </cfRule>
    <cfRule type="cellIs" priority="5070" operator="equal">
      <formula>"M3生产准备"</formula>
    </cfRule>
    <cfRule type="cellIs" dxfId="2741" priority="6492" operator="equal">
      <formula>"M2设计验证"</formula>
    </cfRule>
    <cfRule type="cellIs" dxfId="2740" priority="7914" operator="equal">
      <formula>"M1开拓立项"</formula>
    </cfRule>
  </conditionalFormatting>
  <conditionalFormatting sqref="JOL162">
    <cfRule type="cellIs" priority="802" operator="equal">
      <formula>"M6售后质保"</formula>
    </cfRule>
    <cfRule type="cellIs" priority="2224" operator="equal">
      <formula>"M5安装验收"</formula>
    </cfRule>
    <cfRule type="cellIs" priority="3646" operator="equal">
      <formula>"M4装配调试"</formula>
    </cfRule>
    <cfRule type="cellIs" priority="5068" operator="equal">
      <formula>"M3生产准备"</formula>
    </cfRule>
    <cfRule type="cellIs" dxfId="2739" priority="6490" operator="equal">
      <formula>"M2设计验证"</formula>
    </cfRule>
    <cfRule type="cellIs" dxfId="2738" priority="7912" operator="equal">
      <formula>"M1开拓立项"</formula>
    </cfRule>
  </conditionalFormatting>
  <conditionalFormatting sqref="JPI162">
    <cfRule type="cellIs" priority="800" operator="equal">
      <formula>"M6售后质保"</formula>
    </cfRule>
    <cfRule type="cellIs" priority="2222" operator="equal">
      <formula>"M5安装验收"</formula>
    </cfRule>
    <cfRule type="cellIs" priority="3644" operator="equal">
      <formula>"M4装配调试"</formula>
    </cfRule>
    <cfRule type="cellIs" priority="5066" operator="equal">
      <formula>"M3生产准备"</formula>
    </cfRule>
    <cfRule type="cellIs" dxfId="2737" priority="6488" operator="equal">
      <formula>"M2设计验证"</formula>
    </cfRule>
    <cfRule type="cellIs" dxfId="2736" priority="7910" operator="equal">
      <formula>"M1开拓立项"</formula>
    </cfRule>
  </conditionalFormatting>
  <conditionalFormatting sqref="JQF162">
    <cfRule type="cellIs" priority="798" operator="equal">
      <formula>"M6售后质保"</formula>
    </cfRule>
    <cfRule type="cellIs" priority="2220" operator="equal">
      <formula>"M5安装验收"</formula>
    </cfRule>
    <cfRule type="cellIs" priority="3642" operator="equal">
      <formula>"M4装配调试"</formula>
    </cfRule>
    <cfRule type="cellIs" priority="5064" operator="equal">
      <formula>"M3生产准备"</formula>
    </cfRule>
    <cfRule type="cellIs" dxfId="2735" priority="6486" operator="equal">
      <formula>"M2设计验证"</formula>
    </cfRule>
    <cfRule type="cellIs" dxfId="2734" priority="7908" operator="equal">
      <formula>"M1开拓立项"</formula>
    </cfRule>
  </conditionalFormatting>
  <conditionalFormatting sqref="JRC162">
    <cfRule type="cellIs" priority="796" operator="equal">
      <formula>"M6售后质保"</formula>
    </cfRule>
    <cfRule type="cellIs" priority="2218" operator="equal">
      <formula>"M5安装验收"</formula>
    </cfRule>
    <cfRule type="cellIs" priority="3640" operator="equal">
      <formula>"M4装配调试"</formula>
    </cfRule>
    <cfRule type="cellIs" priority="5062" operator="equal">
      <formula>"M3生产准备"</formula>
    </cfRule>
    <cfRule type="cellIs" dxfId="2733" priority="6484" operator="equal">
      <formula>"M2设计验证"</formula>
    </cfRule>
    <cfRule type="cellIs" dxfId="2732" priority="7906" operator="equal">
      <formula>"M1开拓立项"</formula>
    </cfRule>
  </conditionalFormatting>
  <conditionalFormatting sqref="JRZ162">
    <cfRule type="cellIs" priority="794" operator="equal">
      <formula>"M6售后质保"</formula>
    </cfRule>
    <cfRule type="cellIs" priority="2216" operator="equal">
      <formula>"M5安装验收"</formula>
    </cfRule>
    <cfRule type="cellIs" priority="3638" operator="equal">
      <formula>"M4装配调试"</formula>
    </cfRule>
    <cfRule type="cellIs" priority="5060" operator="equal">
      <formula>"M3生产准备"</formula>
    </cfRule>
    <cfRule type="cellIs" dxfId="2731" priority="6482" operator="equal">
      <formula>"M2设计验证"</formula>
    </cfRule>
    <cfRule type="cellIs" dxfId="2730" priority="7904" operator="equal">
      <formula>"M1开拓立项"</formula>
    </cfRule>
  </conditionalFormatting>
  <conditionalFormatting sqref="JSW162">
    <cfRule type="cellIs" priority="792" operator="equal">
      <formula>"M6售后质保"</formula>
    </cfRule>
    <cfRule type="cellIs" priority="2214" operator="equal">
      <formula>"M5安装验收"</formula>
    </cfRule>
    <cfRule type="cellIs" priority="3636" operator="equal">
      <formula>"M4装配调试"</formula>
    </cfRule>
    <cfRule type="cellIs" priority="5058" operator="equal">
      <formula>"M3生产准备"</formula>
    </cfRule>
    <cfRule type="cellIs" dxfId="2729" priority="6480" operator="equal">
      <formula>"M2设计验证"</formula>
    </cfRule>
    <cfRule type="cellIs" dxfId="2728" priority="7902" operator="equal">
      <formula>"M1开拓立项"</formula>
    </cfRule>
  </conditionalFormatting>
  <conditionalFormatting sqref="JTT162">
    <cfRule type="cellIs" priority="790" operator="equal">
      <formula>"M6售后质保"</formula>
    </cfRule>
    <cfRule type="cellIs" priority="2212" operator="equal">
      <formula>"M5安装验收"</formula>
    </cfRule>
    <cfRule type="cellIs" priority="3634" operator="equal">
      <formula>"M4装配调试"</formula>
    </cfRule>
    <cfRule type="cellIs" priority="5056" operator="equal">
      <formula>"M3生产准备"</formula>
    </cfRule>
    <cfRule type="cellIs" dxfId="2727" priority="6478" operator="equal">
      <formula>"M2设计验证"</formula>
    </cfRule>
    <cfRule type="cellIs" dxfId="2726" priority="7900" operator="equal">
      <formula>"M1开拓立项"</formula>
    </cfRule>
  </conditionalFormatting>
  <conditionalFormatting sqref="JUQ162">
    <cfRule type="cellIs" priority="788" operator="equal">
      <formula>"M6售后质保"</formula>
    </cfRule>
    <cfRule type="cellIs" priority="2210" operator="equal">
      <formula>"M5安装验收"</formula>
    </cfRule>
    <cfRule type="cellIs" priority="3632" operator="equal">
      <formula>"M4装配调试"</formula>
    </cfRule>
    <cfRule type="cellIs" priority="5054" operator="equal">
      <formula>"M3生产准备"</formula>
    </cfRule>
    <cfRule type="cellIs" dxfId="2725" priority="6476" operator="equal">
      <formula>"M2设计验证"</formula>
    </cfRule>
    <cfRule type="cellIs" dxfId="2724" priority="7898" operator="equal">
      <formula>"M1开拓立项"</formula>
    </cfRule>
  </conditionalFormatting>
  <conditionalFormatting sqref="JVN162">
    <cfRule type="cellIs" priority="786" operator="equal">
      <formula>"M6售后质保"</formula>
    </cfRule>
    <cfRule type="cellIs" priority="2208" operator="equal">
      <formula>"M5安装验收"</formula>
    </cfRule>
    <cfRule type="cellIs" priority="3630" operator="equal">
      <formula>"M4装配调试"</formula>
    </cfRule>
    <cfRule type="cellIs" priority="5052" operator="equal">
      <formula>"M3生产准备"</formula>
    </cfRule>
    <cfRule type="cellIs" dxfId="2723" priority="6474" operator="equal">
      <formula>"M2设计验证"</formula>
    </cfRule>
    <cfRule type="cellIs" dxfId="2722" priority="7896" operator="equal">
      <formula>"M1开拓立项"</formula>
    </cfRule>
  </conditionalFormatting>
  <conditionalFormatting sqref="JWK162">
    <cfRule type="cellIs" priority="784" operator="equal">
      <formula>"M6售后质保"</formula>
    </cfRule>
    <cfRule type="cellIs" priority="2206" operator="equal">
      <formula>"M5安装验收"</formula>
    </cfRule>
    <cfRule type="cellIs" priority="3628" operator="equal">
      <formula>"M4装配调试"</formula>
    </cfRule>
    <cfRule type="cellIs" priority="5050" operator="equal">
      <formula>"M3生产准备"</formula>
    </cfRule>
    <cfRule type="cellIs" dxfId="2721" priority="6472" operator="equal">
      <formula>"M2设计验证"</formula>
    </cfRule>
    <cfRule type="cellIs" dxfId="2720" priority="7894" operator="equal">
      <formula>"M1开拓立项"</formula>
    </cfRule>
  </conditionalFormatting>
  <conditionalFormatting sqref="JXH162">
    <cfRule type="cellIs" priority="782" operator="equal">
      <formula>"M6售后质保"</formula>
    </cfRule>
    <cfRule type="cellIs" priority="2204" operator="equal">
      <formula>"M5安装验收"</formula>
    </cfRule>
    <cfRule type="cellIs" priority="3626" operator="equal">
      <formula>"M4装配调试"</formula>
    </cfRule>
    <cfRule type="cellIs" priority="5048" operator="equal">
      <formula>"M3生产准备"</formula>
    </cfRule>
    <cfRule type="cellIs" dxfId="2719" priority="6470" operator="equal">
      <formula>"M2设计验证"</formula>
    </cfRule>
    <cfRule type="cellIs" dxfId="2718" priority="7892" operator="equal">
      <formula>"M1开拓立项"</formula>
    </cfRule>
  </conditionalFormatting>
  <conditionalFormatting sqref="JYE162">
    <cfRule type="cellIs" priority="780" operator="equal">
      <formula>"M6售后质保"</formula>
    </cfRule>
    <cfRule type="cellIs" priority="2202" operator="equal">
      <formula>"M5安装验收"</formula>
    </cfRule>
    <cfRule type="cellIs" priority="3624" operator="equal">
      <formula>"M4装配调试"</formula>
    </cfRule>
    <cfRule type="cellIs" priority="5046" operator="equal">
      <formula>"M3生产准备"</formula>
    </cfRule>
    <cfRule type="cellIs" dxfId="2717" priority="6468" operator="equal">
      <formula>"M2设计验证"</formula>
    </cfRule>
    <cfRule type="cellIs" dxfId="2716" priority="7890" operator="equal">
      <formula>"M1开拓立项"</formula>
    </cfRule>
  </conditionalFormatting>
  <conditionalFormatting sqref="JZB162">
    <cfRule type="cellIs" priority="778" operator="equal">
      <formula>"M6售后质保"</formula>
    </cfRule>
    <cfRule type="cellIs" priority="2200" operator="equal">
      <formula>"M5安装验收"</formula>
    </cfRule>
    <cfRule type="cellIs" priority="3622" operator="equal">
      <formula>"M4装配调试"</formula>
    </cfRule>
    <cfRule type="cellIs" priority="5044" operator="equal">
      <formula>"M3生产准备"</formula>
    </cfRule>
    <cfRule type="cellIs" dxfId="2715" priority="6466" operator="equal">
      <formula>"M2设计验证"</formula>
    </cfRule>
    <cfRule type="cellIs" dxfId="2714" priority="7888" operator="equal">
      <formula>"M1开拓立项"</formula>
    </cfRule>
  </conditionalFormatting>
  <conditionalFormatting sqref="JZY162">
    <cfRule type="cellIs" priority="776" operator="equal">
      <formula>"M6售后质保"</formula>
    </cfRule>
    <cfRule type="cellIs" priority="2198" operator="equal">
      <formula>"M5安装验收"</formula>
    </cfRule>
    <cfRule type="cellIs" priority="3620" operator="equal">
      <formula>"M4装配调试"</formula>
    </cfRule>
    <cfRule type="cellIs" priority="5042" operator="equal">
      <formula>"M3生产准备"</formula>
    </cfRule>
    <cfRule type="cellIs" dxfId="2713" priority="6464" operator="equal">
      <formula>"M2设计验证"</formula>
    </cfRule>
    <cfRule type="cellIs" dxfId="2712" priority="7886" operator="equal">
      <formula>"M1开拓立项"</formula>
    </cfRule>
  </conditionalFormatting>
  <conditionalFormatting sqref="KAV162">
    <cfRule type="cellIs" priority="774" operator="equal">
      <formula>"M6售后质保"</formula>
    </cfRule>
    <cfRule type="cellIs" priority="2196" operator="equal">
      <formula>"M5安装验收"</formula>
    </cfRule>
    <cfRule type="cellIs" priority="3618" operator="equal">
      <formula>"M4装配调试"</formula>
    </cfRule>
    <cfRule type="cellIs" priority="5040" operator="equal">
      <formula>"M3生产准备"</formula>
    </cfRule>
    <cfRule type="cellIs" dxfId="2711" priority="6462" operator="equal">
      <formula>"M2设计验证"</formula>
    </cfRule>
    <cfRule type="cellIs" dxfId="2710" priority="7884" operator="equal">
      <formula>"M1开拓立项"</formula>
    </cfRule>
  </conditionalFormatting>
  <conditionalFormatting sqref="KBS162">
    <cfRule type="cellIs" priority="772" operator="equal">
      <formula>"M6售后质保"</formula>
    </cfRule>
    <cfRule type="cellIs" priority="2194" operator="equal">
      <formula>"M5安装验收"</formula>
    </cfRule>
    <cfRule type="cellIs" priority="3616" operator="equal">
      <formula>"M4装配调试"</formula>
    </cfRule>
    <cfRule type="cellIs" priority="5038" operator="equal">
      <formula>"M3生产准备"</formula>
    </cfRule>
    <cfRule type="cellIs" dxfId="2709" priority="6460" operator="equal">
      <formula>"M2设计验证"</formula>
    </cfRule>
    <cfRule type="cellIs" dxfId="2708" priority="7882" operator="equal">
      <formula>"M1开拓立项"</formula>
    </cfRule>
  </conditionalFormatting>
  <conditionalFormatting sqref="KCP162">
    <cfRule type="cellIs" priority="770" operator="equal">
      <formula>"M6售后质保"</formula>
    </cfRule>
    <cfRule type="cellIs" priority="2192" operator="equal">
      <formula>"M5安装验收"</formula>
    </cfRule>
    <cfRule type="cellIs" priority="3614" operator="equal">
      <formula>"M4装配调试"</formula>
    </cfRule>
    <cfRule type="cellIs" priority="5036" operator="equal">
      <formula>"M3生产准备"</formula>
    </cfRule>
    <cfRule type="cellIs" dxfId="2707" priority="6458" operator="equal">
      <formula>"M2设计验证"</formula>
    </cfRule>
    <cfRule type="cellIs" dxfId="2706" priority="7880" operator="equal">
      <formula>"M1开拓立项"</formula>
    </cfRule>
  </conditionalFormatting>
  <conditionalFormatting sqref="KDM162">
    <cfRule type="cellIs" priority="768" operator="equal">
      <formula>"M6售后质保"</formula>
    </cfRule>
    <cfRule type="cellIs" priority="2190" operator="equal">
      <formula>"M5安装验收"</formula>
    </cfRule>
    <cfRule type="cellIs" priority="3612" operator="equal">
      <formula>"M4装配调试"</formula>
    </cfRule>
    <cfRule type="cellIs" priority="5034" operator="equal">
      <formula>"M3生产准备"</formula>
    </cfRule>
    <cfRule type="cellIs" dxfId="2705" priority="6456" operator="equal">
      <formula>"M2设计验证"</formula>
    </cfRule>
    <cfRule type="cellIs" dxfId="2704" priority="7878" operator="equal">
      <formula>"M1开拓立项"</formula>
    </cfRule>
  </conditionalFormatting>
  <conditionalFormatting sqref="KEJ162">
    <cfRule type="cellIs" priority="766" operator="equal">
      <formula>"M6售后质保"</formula>
    </cfRule>
    <cfRule type="cellIs" priority="2188" operator="equal">
      <formula>"M5安装验收"</formula>
    </cfRule>
    <cfRule type="cellIs" priority="3610" operator="equal">
      <formula>"M4装配调试"</formula>
    </cfRule>
    <cfRule type="cellIs" priority="5032" operator="equal">
      <formula>"M3生产准备"</formula>
    </cfRule>
    <cfRule type="cellIs" dxfId="2703" priority="6454" operator="equal">
      <formula>"M2设计验证"</formula>
    </cfRule>
    <cfRule type="cellIs" dxfId="2702" priority="7876" operator="equal">
      <formula>"M1开拓立项"</formula>
    </cfRule>
  </conditionalFormatting>
  <conditionalFormatting sqref="KFG162">
    <cfRule type="cellIs" priority="764" operator="equal">
      <formula>"M6售后质保"</formula>
    </cfRule>
    <cfRule type="cellIs" priority="2186" operator="equal">
      <formula>"M5安装验收"</formula>
    </cfRule>
    <cfRule type="cellIs" priority="3608" operator="equal">
      <formula>"M4装配调试"</formula>
    </cfRule>
    <cfRule type="cellIs" priority="5030" operator="equal">
      <formula>"M3生产准备"</formula>
    </cfRule>
    <cfRule type="cellIs" dxfId="2701" priority="6452" operator="equal">
      <formula>"M2设计验证"</formula>
    </cfRule>
    <cfRule type="cellIs" dxfId="2700" priority="7874" operator="equal">
      <formula>"M1开拓立项"</formula>
    </cfRule>
  </conditionalFormatting>
  <conditionalFormatting sqref="KGD162">
    <cfRule type="cellIs" priority="762" operator="equal">
      <formula>"M6售后质保"</formula>
    </cfRule>
    <cfRule type="cellIs" priority="2184" operator="equal">
      <formula>"M5安装验收"</formula>
    </cfRule>
    <cfRule type="cellIs" priority="3606" operator="equal">
      <formula>"M4装配调试"</formula>
    </cfRule>
    <cfRule type="cellIs" priority="5028" operator="equal">
      <formula>"M3生产准备"</formula>
    </cfRule>
    <cfRule type="cellIs" dxfId="2699" priority="6450" operator="equal">
      <formula>"M2设计验证"</formula>
    </cfRule>
    <cfRule type="cellIs" dxfId="2698" priority="7872" operator="equal">
      <formula>"M1开拓立项"</formula>
    </cfRule>
  </conditionalFormatting>
  <conditionalFormatting sqref="KHA162">
    <cfRule type="cellIs" priority="760" operator="equal">
      <formula>"M6售后质保"</formula>
    </cfRule>
    <cfRule type="cellIs" priority="2182" operator="equal">
      <formula>"M5安装验收"</formula>
    </cfRule>
    <cfRule type="cellIs" priority="3604" operator="equal">
      <formula>"M4装配调试"</formula>
    </cfRule>
    <cfRule type="cellIs" priority="5026" operator="equal">
      <formula>"M3生产准备"</formula>
    </cfRule>
    <cfRule type="cellIs" dxfId="2697" priority="6448" operator="equal">
      <formula>"M2设计验证"</formula>
    </cfRule>
    <cfRule type="cellIs" dxfId="2696" priority="7870" operator="equal">
      <formula>"M1开拓立项"</formula>
    </cfRule>
  </conditionalFormatting>
  <conditionalFormatting sqref="KHX162">
    <cfRule type="cellIs" priority="758" operator="equal">
      <formula>"M6售后质保"</formula>
    </cfRule>
    <cfRule type="cellIs" priority="2180" operator="equal">
      <formula>"M5安装验收"</formula>
    </cfRule>
    <cfRule type="cellIs" priority="3602" operator="equal">
      <formula>"M4装配调试"</formula>
    </cfRule>
    <cfRule type="cellIs" priority="5024" operator="equal">
      <formula>"M3生产准备"</formula>
    </cfRule>
    <cfRule type="cellIs" dxfId="2695" priority="6446" operator="equal">
      <formula>"M2设计验证"</formula>
    </cfRule>
    <cfRule type="cellIs" dxfId="2694" priority="7868" operator="equal">
      <formula>"M1开拓立项"</formula>
    </cfRule>
  </conditionalFormatting>
  <conditionalFormatting sqref="KIU162">
    <cfRule type="cellIs" priority="756" operator="equal">
      <formula>"M6售后质保"</formula>
    </cfRule>
    <cfRule type="cellIs" priority="2178" operator="equal">
      <formula>"M5安装验收"</formula>
    </cfRule>
    <cfRule type="cellIs" priority="3600" operator="equal">
      <formula>"M4装配调试"</formula>
    </cfRule>
    <cfRule type="cellIs" priority="5022" operator="equal">
      <formula>"M3生产准备"</formula>
    </cfRule>
    <cfRule type="cellIs" dxfId="2693" priority="6444" operator="equal">
      <formula>"M2设计验证"</formula>
    </cfRule>
    <cfRule type="cellIs" dxfId="2692" priority="7866" operator="equal">
      <formula>"M1开拓立项"</formula>
    </cfRule>
  </conditionalFormatting>
  <conditionalFormatting sqref="KJR162">
    <cfRule type="cellIs" priority="754" operator="equal">
      <formula>"M6售后质保"</formula>
    </cfRule>
    <cfRule type="cellIs" priority="2176" operator="equal">
      <formula>"M5安装验收"</formula>
    </cfRule>
    <cfRule type="cellIs" priority="3598" operator="equal">
      <formula>"M4装配调试"</formula>
    </cfRule>
    <cfRule type="cellIs" priority="5020" operator="equal">
      <formula>"M3生产准备"</formula>
    </cfRule>
    <cfRule type="cellIs" dxfId="2691" priority="6442" operator="equal">
      <formula>"M2设计验证"</formula>
    </cfRule>
    <cfRule type="cellIs" dxfId="2690" priority="7864" operator="equal">
      <formula>"M1开拓立项"</formula>
    </cfRule>
  </conditionalFormatting>
  <conditionalFormatting sqref="KKO162">
    <cfRule type="cellIs" priority="752" operator="equal">
      <formula>"M6售后质保"</formula>
    </cfRule>
    <cfRule type="cellIs" priority="2174" operator="equal">
      <formula>"M5安装验收"</formula>
    </cfRule>
    <cfRule type="cellIs" priority="3596" operator="equal">
      <formula>"M4装配调试"</formula>
    </cfRule>
    <cfRule type="cellIs" priority="5018" operator="equal">
      <formula>"M3生产准备"</formula>
    </cfRule>
    <cfRule type="cellIs" dxfId="2689" priority="6440" operator="equal">
      <formula>"M2设计验证"</formula>
    </cfRule>
    <cfRule type="cellIs" dxfId="2688" priority="7862" operator="equal">
      <formula>"M1开拓立项"</formula>
    </cfRule>
  </conditionalFormatting>
  <conditionalFormatting sqref="KLL162">
    <cfRule type="cellIs" priority="750" operator="equal">
      <formula>"M6售后质保"</formula>
    </cfRule>
    <cfRule type="cellIs" priority="2172" operator="equal">
      <formula>"M5安装验收"</formula>
    </cfRule>
    <cfRule type="cellIs" priority="3594" operator="equal">
      <formula>"M4装配调试"</formula>
    </cfRule>
    <cfRule type="cellIs" priority="5016" operator="equal">
      <formula>"M3生产准备"</formula>
    </cfRule>
    <cfRule type="cellIs" dxfId="2687" priority="6438" operator="equal">
      <formula>"M2设计验证"</formula>
    </cfRule>
    <cfRule type="cellIs" dxfId="2686" priority="7860" operator="equal">
      <formula>"M1开拓立项"</formula>
    </cfRule>
  </conditionalFormatting>
  <conditionalFormatting sqref="KMI162">
    <cfRule type="cellIs" priority="748" operator="equal">
      <formula>"M6售后质保"</formula>
    </cfRule>
    <cfRule type="cellIs" priority="2170" operator="equal">
      <formula>"M5安装验收"</formula>
    </cfRule>
    <cfRule type="cellIs" priority="3592" operator="equal">
      <formula>"M4装配调试"</formula>
    </cfRule>
    <cfRule type="cellIs" priority="5014" operator="equal">
      <formula>"M3生产准备"</formula>
    </cfRule>
    <cfRule type="cellIs" dxfId="2685" priority="6436" operator="equal">
      <formula>"M2设计验证"</formula>
    </cfRule>
    <cfRule type="cellIs" dxfId="2684" priority="7858" operator="equal">
      <formula>"M1开拓立项"</formula>
    </cfRule>
  </conditionalFormatting>
  <conditionalFormatting sqref="KNF162">
    <cfRule type="cellIs" priority="746" operator="equal">
      <formula>"M6售后质保"</formula>
    </cfRule>
    <cfRule type="cellIs" priority="2168" operator="equal">
      <formula>"M5安装验收"</formula>
    </cfRule>
    <cfRule type="cellIs" priority="3590" operator="equal">
      <formula>"M4装配调试"</formula>
    </cfRule>
    <cfRule type="cellIs" priority="5012" operator="equal">
      <formula>"M3生产准备"</formula>
    </cfRule>
    <cfRule type="cellIs" dxfId="2683" priority="6434" operator="equal">
      <formula>"M2设计验证"</formula>
    </cfRule>
    <cfRule type="cellIs" dxfId="2682" priority="7856" operator="equal">
      <formula>"M1开拓立项"</formula>
    </cfRule>
  </conditionalFormatting>
  <conditionalFormatting sqref="KOC162">
    <cfRule type="cellIs" priority="744" operator="equal">
      <formula>"M6售后质保"</formula>
    </cfRule>
    <cfRule type="cellIs" priority="2166" operator="equal">
      <formula>"M5安装验收"</formula>
    </cfRule>
    <cfRule type="cellIs" priority="3588" operator="equal">
      <formula>"M4装配调试"</formula>
    </cfRule>
    <cfRule type="cellIs" priority="5010" operator="equal">
      <formula>"M3生产准备"</formula>
    </cfRule>
    <cfRule type="cellIs" dxfId="2681" priority="6432" operator="equal">
      <formula>"M2设计验证"</formula>
    </cfRule>
    <cfRule type="cellIs" dxfId="2680" priority="7854" operator="equal">
      <formula>"M1开拓立项"</formula>
    </cfRule>
  </conditionalFormatting>
  <conditionalFormatting sqref="KOZ162">
    <cfRule type="cellIs" priority="742" operator="equal">
      <formula>"M6售后质保"</formula>
    </cfRule>
    <cfRule type="cellIs" priority="2164" operator="equal">
      <formula>"M5安装验收"</formula>
    </cfRule>
    <cfRule type="cellIs" priority="3586" operator="equal">
      <formula>"M4装配调试"</formula>
    </cfRule>
    <cfRule type="cellIs" priority="5008" operator="equal">
      <formula>"M3生产准备"</formula>
    </cfRule>
    <cfRule type="cellIs" dxfId="2679" priority="6430" operator="equal">
      <formula>"M2设计验证"</formula>
    </cfRule>
    <cfRule type="cellIs" dxfId="2678" priority="7852" operator="equal">
      <formula>"M1开拓立项"</formula>
    </cfRule>
  </conditionalFormatting>
  <conditionalFormatting sqref="KPW162">
    <cfRule type="cellIs" priority="740" operator="equal">
      <formula>"M6售后质保"</formula>
    </cfRule>
    <cfRule type="cellIs" priority="2162" operator="equal">
      <formula>"M5安装验收"</formula>
    </cfRule>
    <cfRule type="cellIs" priority="3584" operator="equal">
      <formula>"M4装配调试"</formula>
    </cfRule>
    <cfRule type="cellIs" priority="5006" operator="equal">
      <formula>"M3生产准备"</formula>
    </cfRule>
    <cfRule type="cellIs" dxfId="2677" priority="6428" operator="equal">
      <formula>"M2设计验证"</formula>
    </cfRule>
    <cfRule type="cellIs" dxfId="2676" priority="7850" operator="equal">
      <formula>"M1开拓立项"</formula>
    </cfRule>
  </conditionalFormatting>
  <conditionalFormatting sqref="KQT162">
    <cfRule type="cellIs" priority="738" operator="equal">
      <formula>"M6售后质保"</formula>
    </cfRule>
    <cfRule type="cellIs" priority="2160" operator="equal">
      <formula>"M5安装验收"</formula>
    </cfRule>
    <cfRule type="cellIs" priority="3582" operator="equal">
      <formula>"M4装配调试"</formula>
    </cfRule>
    <cfRule type="cellIs" priority="5004" operator="equal">
      <formula>"M3生产准备"</formula>
    </cfRule>
    <cfRule type="cellIs" dxfId="2675" priority="6426" operator="equal">
      <formula>"M2设计验证"</formula>
    </cfRule>
    <cfRule type="cellIs" dxfId="2674" priority="7848" operator="equal">
      <formula>"M1开拓立项"</formula>
    </cfRule>
  </conditionalFormatting>
  <conditionalFormatting sqref="KRQ162">
    <cfRule type="cellIs" priority="736" operator="equal">
      <formula>"M6售后质保"</formula>
    </cfRule>
    <cfRule type="cellIs" priority="2158" operator="equal">
      <formula>"M5安装验收"</formula>
    </cfRule>
    <cfRule type="cellIs" priority="3580" operator="equal">
      <formula>"M4装配调试"</formula>
    </cfRule>
    <cfRule type="cellIs" priority="5002" operator="equal">
      <formula>"M3生产准备"</formula>
    </cfRule>
    <cfRule type="cellIs" dxfId="2673" priority="6424" operator="equal">
      <formula>"M2设计验证"</formula>
    </cfRule>
    <cfRule type="cellIs" dxfId="2672" priority="7846" operator="equal">
      <formula>"M1开拓立项"</formula>
    </cfRule>
  </conditionalFormatting>
  <conditionalFormatting sqref="KSN162">
    <cfRule type="cellIs" priority="734" operator="equal">
      <formula>"M6售后质保"</formula>
    </cfRule>
    <cfRule type="cellIs" priority="2156" operator="equal">
      <formula>"M5安装验收"</formula>
    </cfRule>
    <cfRule type="cellIs" priority="3578" operator="equal">
      <formula>"M4装配调试"</formula>
    </cfRule>
    <cfRule type="cellIs" priority="5000" operator="equal">
      <formula>"M3生产准备"</formula>
    </cfRule>
    <cfRule type="cellIs" dxfId="2671" priority="6422" operator="equal">
      <formula>"M2设计验证"</formula>
    </cfRule>
    <cfRule type="cellIs" dxfId="2670" priority="7844" operator="equal">
      <formula>"M1开拓立项"</formula>
    </cfRule>
  </conditionalFormatting>
  <conditionalFormatting sqref="KTK162">
    <cfRule type="cellIs" priority="732" operator="equal">
      <formula>"M6售后质保"</formula>
    </cfRule>
    <cfRule type="cellIs" priority="2154" operator="equal">
      <formula>"M5安装验收"</formula>
    </cfRule>
    <cfRule type="cellIs" priority="3576" operator="equal">
      <formula>"M4装配调试"</formula>
    </cfRule>
    <cfRule type="cellIs" priority="4998" operator="equal">
      <formula>"M3生产准备"</formula>
    </cfRule>
    <cfRule type="cellIs" dxfId="2669" priority="6420" operator="equal">
      <formula>"M2设计验证"</formula>
    </cfRule>
    <cfRule type="cellIs" dxfId="2668" priority="7842" operator="equal">
      <formula>"M1开拓立项"</formula>
    </cfRule>
  </conditionalFormatting>
  <conditionalFormatting sqref="KUH162">
    <cfRule type="cellIs" priority="730" operator="equal">
      <formula>"M6售后质保"</formula>
    </cfRule>
    <cfRule type="cellIs" priority="2152" operator="equal">
      <formula>"M5安装验收"</formula>
    </cfRule>
    <cfRule type="cellIs" priority="3574" operator="equal">
      <formula>"M4装配调试"</formula>
    </cfRule>
    <cfRule type="cellIs" priority="4996" operator="equal">
      <formula>"M3生产准备"</formula>
    </cfRule>
    <cfRule type="cellIs" dxfId="2667" priority="6418" operator="equal">
      <formula>"M2设计验证"</formula>
    </cfRule>
    <cfRule type="cellIs" dxfId="2666" priority="7840" operator="equal">
      <formula>"M1开拓立项"</formula>
    </cfRule>
  </conditionalFormatting>
  <conditionalFormatting sqref="KVE162">
    <cfRule type="cellIs" priority="728" operator="equal">
      <formula>"M6售后质保"</formula>
    </cfRule>
    <cfRule type="cellIs" priority="2150" operator="equal">
      <formula>"M5安装验收"</formula>
    </cfRule>
    <cfRule type="cellIs" priority="3572" operator="equal">
      <formula>"M4装配调试"</formula>
    </cfRule>
    <cfRule type="cellIs" priority="4994" operator="equal">
      <formula>"M3生产准备"</formula>
    </cfRule>
    <cfRule type="cellIs" dxfId="2665" priority="6416" operator="equal">
      <formula>"M2设计验证"</formula>
    </cfRule>
    <cfRule type="cellIs" dxfId="2664" priority="7838" operator="equal">
      <formula>"M1开拓立项"</formula>
    </cfRule>
  </conditionalFormatting>
  <conditionalFormatting sqref="KWB162">
    <cfRule type="cellIs" priority="726" operator="equal">
      <formula>"M6售后质保"</formula>
    </cfRule>
    <cfRule type="cellIs" priority="2148" operator="equal">
      <formula>"M5安装验收"</formula>
    </cfRule>
    <cfRule type="cellIs" priority="3570" operator="equal">
      <formula>"M4装配调试"</formula>
    </cfRule>
    <cfRule type="cellIs" priority="4992" operator="equal">
      <formula>"M3生产准备"</formula>
    </cfRule>
    <cfRule type="cellIs" dxfId="2663" priority="6414" operator="equal">
      <formula>"M2设计验证"</formula>
    </cfRule>
    <cfRule type="cellIs" dxfId="2662" priority="7836" operator="equal">
      <formula>"M1开拓立项"</formula>
    </cfRule>
  </conditionalFormatting>
  <conditionalFormatting sqref="KWY162">
    <cfRule type="cellIs" priority="724" operator="equal">
      <formula>"M6售后质保"</formula>
    </cfRule>
    <cfRule type="cellIs" priority="2146" operator="equal">
      <formula>"M5安装验收"</formula>
    </cfRule>
    <cfRule type="cellIs" priority="3568" operator="equal">
      <formula>"M4装配调试"</formula>
    </cfRule>
    <cfRule type="cellIs" priority="4990" operator="equal">
      <formula>"M3生产准备"</formula>
    </cfRule>
    <cfRule type="cellIs" dxfId="2661" priority="6412" operator="equal">
      <formula>"M2设计验证"</formula>
    </cfRule>
    <cfRule type="cellIs" dxfId="2660" priority="7834" operator="equal">
      <formula>"M1开拓立项"</formula>
    </cfRule>
  </conditionalFormatting>
  <conditionalFormatting sqref="KXV162">
    <cfRule type="cellIs" priority="722" operator="equal">
      <formula>"M6售后质保"</formula>
    </cfRule>
    <cfRule type="cellIs" priority="2144" operator="equal">
      <formula>"M5安装验收"</formula>
    </cfRule>
    <cfRule type="cellIs" priority="3566" operator="equal">
      <formula>"M4装配调试"</formula>
    </cfRule>
    <cfRule type="cellIs" priority="4988" operator="equal">
      <formula>"M3生产准备"</formula>
    </cfRule>
    <cfRule type="cellIs" dxfId="2659" priority="6410" operator="equal">
      <formula>"M2设计验证"</formula>
    </cfRule>
    <cfRule type="cellIs" dxfId="2658" priority="7832" operator="equal">
      <formula>"M1开拓立项"</formula>
    </cfRule>
  </conditionalFormatting>
  <conditionalFormatting sqref="KYS162">
    <cfRule type="cellIs" priority="720" operator="equal">
      <formula>"M6售后质保"</formula>
    </cfRule>
    <cfRule type="cellIs" priority="2142" operator="equal">
      <formula>"M5安装验收"</formula>
    </cfRule>
    <cfRule type="cellIs" priority="3564" operator="equal">
      <formula>"M4装配调试"</formula>
    </cfRule>
    <cfRule type="cellIs" priority="4986" operator="equal">
      <formula>"M3生产准备"</formula>
    </cfRule>
    <cfRule type="cellIs" dxfId="2657" priority="6408" operator="equal">
      <formula>"M2设计验证"</formula>
    </cfRule>
    <cfRule type="cellIs" dxfId="2656" priority="7830" operator="equal">
      <formula>"M1开拓立项"</formula>
    </cfRule>
  </conditionalFormatting>
  <conditionalFormatting sqref="KZP162">
    <cfRule type="cellIs" priority="718" operator="equal">
      <formula>"M6售后质保"</formula>
    </cfRule>
    <cfRule type="cellIs" priority="2140" operator="equal">
      <formula>"M5安装验收"</formula>
    </cfRule>
    <cfRule type="cellIs" priority="3562" operator="equal">
      <formula>"M4装配调试"</formula>
    </cfRule>
    <cfRule type="cellIs" priority="4984" operator="equal">
      <formula>"M3生产准备"</formula>
    </cfRule>
    <cfRule type="cellIs" dxfId="2655" priority="6406" operator="equal">
      <formula>"M2设计验证"</formula>
    </cfRule>
    <cfRule type="cellIs" dxfId="2654" priority="7828" operator="equal">
      <formula>"M1开拓立项"</formula>
    </cfRule>
  </conditionalFormatting>
  <conditionalFormatting sqref="LAM162">
    <cfRule type="cellIs" priority="716" operator="equal">
      <formula>"M6售后质保"</formula>
    </cfRule>
    <cfRule type="cellIs" priority="2138" operator="equal">
      <formula>"M5安装验收"</formula>
    </cfRule>
    <cfRule type="cellIs" priority="3560" operator="equal">
      <formula>"M4装配调试"</formula>
    </cfRule>
    <cfRule type="cellIs" priority="4982" operator="equal">
      <formula>"M3生产准备"</formula>
    </cfRule>
    <cfRule type="cellIs" dxfId="2653" priority="6404" operator="equal">
      <formula>"M2设计验证"</formula>
    </cfRule>
    <cfRule type="cellIs" dxfId="2652" priority="7826" operator="equal">
      <formula>"M1开拓立项"</formula>
    </cfRule>
  </conditionalFormatting>
  <conditionalFormatting sqref="LBJ162">
    <cfRule type="cellIs" priority="714" operator="equal">
      <formula>"M6售后质保"</formula>
    </cfRule>
    <cfRule type="cellIs" priority="2136" operator="equal">
      <formula>"M5安装验收"</formula>
    </cfRule>
    <cfRule type="cellIs" priority="3558" operator="equal">
      <formula>"M4装配调试"</formula>
    </cfRule>
    <cfRule type="cellIs" priority="4980" operator="equal">
      <formula>"M3生产准备"</formula>
    </cfRule>
    <cfRule type="cellIs" dxfId="2651" priority="6402" operator="equal">
      <formula>"M2设计验证"</formula>
    </cfRule>
    <cfRule type="cellIs" dxfId="2650" priority="7824" operator="equal">
      <formula>"M1开拓立项"</formula>
    </cfRule>
  </conditionalFormatting>
  <conditionalFormatting sqref="LCG162">
    <cfRule type="cellIs" priority="712" operator="equal">
      <formula>"M6售后质保"</formula>
    </cfRule>
    <cfRule type="cellIs" priority="2134" operator="equal">
      <formula>"M5安装验收"</formula>
    </cfRule>
    <cfRule type="cellIs" priority="3556" operator="equal">
      <formula>"M4装配调试"</formula>
    </cfRule>
    <cfRule type="cellIs" priority="4978" operator="equal">
      <formula>"M3生产准备"</formula>
    </cfRule>
    <cfRule type="cellIs" dxfId="2649" priority="6400" operator="equal">
      <formula>"M2设计验证"</formula>
    </cfRule>
    <cfRule type="cellIs" dxfId="2648" priority="7822" operator="equal">
      <formula>"M1开拓立项"</formula>
    </cfRule>
  </conditionalFormatting>
  <conditionalFormatting sqref="LDD162">
    <cfRule type="cellIs" priority="710" operator="equal">
      <formula>"M6售后质保"</formula>
    </cfRule>
    <cfRule type="cellIs" priority="2132" operator="equal">
      <formula>"M5安装验收"</formula>
    </cfRule>
    <cfRule type="cellIs" priority="3554" operator="equal">
      <formula>"M4装配调试"</formula>
    </cfRule>
    <cfRule type="cellIs" priority="4976" operator="equal">
      <formula>"M3生产准备"</formula>
    </cfRule>
    <cfRule type="cellIs" dxfId="2647" priority="6398" operator="equal">
      <formula>"M2设计验证"</formula>
    </cfRule>
    <cfRule type="cellIs" dxfId="2646" priority="7820" operator="equal">
      <formula>"M1开拓立项"</formula>
    </cfRule>
  </conditionalFormatting>
  <conditionalFormatting sqref="LEA162">
    <cfRule type="cellIs" priority="708" operator="equal">
      <formula>"M6售后质保"</formula>
    </cfRule>
    <cfRule type="cellIs" priority="2130" operator="equal">
      <formula>"M5安装验收"</formula>
    </cfRule>
    <cfRule type="cellIs" priority="3552" operator="equal">
      <formula>"M4装配调试"</formula>
    </cfRule>
    <cfRule type="cellIs" priority="4974" operator="equal">
      <formula>"M3生产准备"</formula>
    </cfRule>
    <cfRule type="cellIs" dxfId="2645" priority="6396" operator="equal">
      <formula>"M2设计验证"</formula>
    </cfRule>
    <cfRule type="cellIs" dxfId="2644" priority="7818" operator="equal">
      <formula>"M1开拓立项"</formula>
    </cfRule>
  </conditionalFormatting>
  <conditionalFormatting sqref="LEX162">
    <cfRule type="cellIs" priority="706" operator="equal">
      <formula>"M6售后质保"</formula>
    </cfRule>
    <cfRule type="cellIs" priority="2128" operator="equal">
      <formula>"M5安装验收"</formula>
    </cfRule>
    <cfRule type="cellIs" priority="3550" operator="equal">
      <formula>"M4装配调试"</formula>
    </cfRule>
    <cfRule type="cellIs" priority="4972" operator="equal">
      <formula>"M3生产准备"</formula>
    </cfRule>
    <cfRule type="cellIs" dxfId="2643" priority="6394" operator="equal">
      <formula>"M2设计验证"</formula>
    </cfRule>
    <cfRule type="cellIs" dxfId="2642" priority="7816" operator="equal">
      <formula>"M1开拓立项"</formula>
    </cfRule>
  </conditionalFormatting>
  <conditionalFormatting sqref="LFU162">
    <cfRule type="cellIs" priority="704" operator="equal">
      <formula>"M6售后质保"</formula>
    </cfRule>
    <cfRule type="cellIs" priority="2126" operator="equal">
      <formula>"M5安装验收"</formula>
    </cfRule>
    <cfRule type="cellIs" priority="3548" operator="equal">
      <formula>"M4装配调试"</formula>
    </cfRule>
    <cfRule type="cellIs" priority="4970" operator="equal">
      <formula>"M3生产准备"</formula>
    </cfRule>
    <cfRule type="cellIs" dxfId="2641" priority="6392" operator="equal">
      <formula>"M2设计验证"</formula>
    </cfRule>
    <cfRule type="cellIs" dxfId="2640" priority="7814" operator="equal">
      <formula>"M1开拓立项"</formula>
    </cfRule>
  </conditionalFormatting>
  <conditionalFormatting sqref="LGR162">
    <cfRule type="cellIs" priority="702" operator="equal">
      <formula>"M6售后质保"</formula>
    </cfRule>
    <cfRule type="cellIs" priority="2124" operator="equal">
      <formula>"M5安装验收"</formula>
    </cfRule>
    <cfRule type="cellIs" priority="3546" operator="equal">
      <formula>"M4装配调试"</formula>
    </cfRule>
    <cfRule type="cellIs" priority="4968" operator="equal">
      <formula>"M3生产准备"</formula>
    </cfRule>
    <cfRule type="cellIs" dxfId="2639" priority="6390" operator="equal">
      <formula>"M2设计验证"</formula>
    </cfRule>
    <cfRule type="cellIs" dxfId="2638" priority="7812" operator="equal">
      <formula>"M1开拓立项"</formula>
    </cfRule>
  </conditionalFormatting>
  <conditionalFormatting sqref="LHO162">
    <cfRule type="cellIs" priority="700" operator="equal">
      <formula>"M6售后质保"</formula>
    </cfRule>
    <cfRule type="cellIs" priority="2122" operator="equal">
      <formula>"M5安装验收"</formula>
    </cfRule>
    <cfRule type="cellIs" priority="3544" operator="equal">
      <formula>"M4装配调试"</formula>
    </cfRule>
    <cfRule type="cellIs" priority="4966" operator="equal">
      <formula>"M3生产准备"</formula>
    </cfRule>
    <cfRule type="cellIs" dxfId="2637" priority="6388" operator="equal">
      <formula>"M2设计验证"</formula>
    </cfRule>
    <cfRule type="cellIs" dxfId="2636" priority="7810" operator="equal">
      <formula>"M1开拓立项"</formula>
    </cfRule>
  </conditionalFormatting>
  <conditionalFormatting sqref="LIL162">
    <cfRule type="cellIs" priority="698" operator="equal">
      <formula>"M6售后质保"</formula>
    </cfRule>
    <cfRule type="cellIs" priority="2120" operator="equal">
      <formula>"M5安装验收"</formula>
    </cfRule>
    <cfRule type="cellIs" priority="3542" operator="equal">
      <formula>"M4装配调试"</formula>
    </cfRule>
    <cfRule type="cellIs" priority="4964" operator="equal">
      <formula>"M3生产准备"</formula>
    </cfRule>
    <cfRule type="cellIs" dxfId="2635" priority="6386" operator="equal">
      <formula>"M2设计验证"</formula>
    </cfRule>
    <cfRule type="cellIs" dxfId="2634" priority="7808" operator="equal">
      <formula>"M1开拓立项"</formula>
    </cfRule>
  </conditionalFormatting>
  <conditionalFormatting sqref="LJI162">
    <cfRule type="cellIs" priority="696" operator="equal">
      <formula>"M6售后质保"</formula>
    </cfRule>
    <cfRule type="cellIs" priority="2118" operator="equal">
      <formula>"M5安装验收"</formula>
    </cfRule>
    <cfRule type="cellIs" priority="3540" operator="equal">
      <formula>"M4装配调试"</formula>
    </cfRule>
    <cfRule type="cellIs" priority="4962" operator="equal">
      <formula>"M3生产准备"</formula>
    </cfRule>
    <cfRule type="cellIs" dxfId="2633" priority="6384" operator="equal">
      <formula>"M2设计验证"</formula>
    </cfRule>
    <cfRule type="cellIs" dxfId="2632" priority="7806" operator="equal">
      <formula>"M1开拓立项"</formula>
    </cfRule>
  </conditionalFormatting>
  <conditionalFormatting sqref="LKF162">
    <cfRule type="cellIs" priority="694" operator="equal">
      <formula>"M6售后质保"</formula>
    </cfRule>
    <cfRule type="cellIs" priority="2116" operator="equal">
      <formula>"M5安装验收"</formula>
    </cfRule>
    <cfRule type="cellIs" priority="3538" operator="equal">
      <formula>"M4装配调试"</formula>
    </cfRule>
    <cfRule type="cellIs" priority="4960" operator="equal">
      <formula>"M3生产准备"</formula>
    </cfRule>
    <cfRule type="cellIs" dxfId="2631" priority="6382" operator="equal">
      <formula>"M2设计验证"</formula>
    </cfRule>
    <cfRule type="cellIs" dxfId="2630" priority="7804" operator="equal">
      <formula>"M1开拓立项"</formula>
    </cfRule>
  </conditionalFormatting>
  <conditionalFormatting sqref="LLC162">
    <cfRule type="cellIs" priority="692" operator="equal">
      <formula>"M6售后质保"</formula>
    </cfRule>
    <cfRule type="cellIs" priority="2114" operator="equal">
      <formula>"M5安装验收"</formula>
    </cfRule>
    <cfRule type="cellIs" priority="3536" operator="equal">
      <formula>"M4装配调试"</formula>
    </cfRule>
    <cfRule type="cellIs" priority="4958" operator="equal">
      <formula>"M3生产准备"</formula>
    </cfRule>
    <cfRule type="cellIs" dxfId="2629" priority="6380" operator="equal">
      <formula>"M2设计验证"</formula>
    </cfRule>
    <cfRule type="cellIs" dxfId="2628" priority="7802" operator="equal">
      <formula>"M1开拓立项"</formula>
    </cfRule>
  </conditionalFormatting>
  <conditionalFormatting sqref="LLZ162">
    <cfRule type="cellIs" priority="690" operator="equal">
      <formula>"M6售后质保"</formula>
    </cfRule>
    <cfRule type="cellIs" priority="2112" operator="equal">
      <formula>"M5安装验收"</formula>
    </cfRule>
    <cfRule type="cellIs" priority="3534" operator="equal">
      <formula>"M4装配调试"</formula>
    </cfRule>
    <cfRule type="cellIs" priority="4956" operator="equal">
      <formula>"M3生产准备"</formula>
    </cfRule>
    <cfRule type="cellIs" dxfId="2627" priority="6378" operator="equal">
      <formula>"M2设计验证"</formula>
    </cfRule>
    <cfRule type="cellIs" dxfId="2626" priority="7800" operator="equal">
      <formula>"M1开拓立项"</formula>
    </cfRule>
  </conditionalFormatting>
  <conditionalFormatting sqref="LMW162">
    <cfRule type="cellIs" priority="688" operator="equal">
      <formula>"M6售后质保"</formula>
    </cfRule>
    <cfRule type="cellIs" priority="2110" operator="equal">
      <formula>"M5安装验收"</formula>
    </cfRule>
    <cfRule type="cellIs" priority="3532" operator="equal">
      <formula>"M4装配调试"</formula>
    </cfRule>
    <cfRule type="cellIs" priority="4954" operator="equal">
      <formula>"M3生产准备"</formula>
    </cfRule>
    <cfRule type="cellIs" dxfId="2625" priority="6376" operator="equal">
      <formula>"M2设计验证"</formula>
    </cfRule>
    <cfRule type="cellIs" dxfId="2624" priority="7798" operator="equal">
      <formula>"M1开拓立项"</formula>
    </cfRule>
  </conditionalFormatting>
  <conditionalFormatting sqref="LNT162">
    <cfRule type="cellIs" priority="686" operator="equal">
      <formula>"M6售后质保"</formula>
    </cfRule>
    <cfRule type="cellIs" priority="2108" operator="equal">
      <formula>"M5安装验收"</formula>
    </cfRule>
    <cfRule type="cellIs" priority="3530" operator="equal">
      <formula>"M4装配调试"</formula>
    </cfRule>
    <cfRule type="cellIs" priority="4952" operator="equal">
      <formula>"M3生产准备"</formula>
    </cfRule>
    <cfRule type="cellIs" dxfId="2623" priority="6374" operator="equal">
      <formula>"M2设计验证"</formula>
    </cfRule>
    <cfRule type="cellIs" dxfId="2622" priority="7796" operator="equal">
      <formula>"M1开拓立项"</formula>
    </cfRule>
  </conditionalFormatting>
  <conditionalFormatting sqref="LOQ162">
    <cfRule type="cellIs" priority="684" operator="equal">
      <formula>"M6售后质保"</formula>
    </cfRule>
    <cfRule type="cellIs" priority="2106" operator="equal">
      <formula>"M5安装验收"</formula>
    </cfRule>
    <cfRule type="cellIs" priority="3528" operator="equal">
      <formula>"M4装配调试"</formula>
    </cfRule>
    <cfRule type="cellIs" priority="4950" operator="equal">
      <formula>"M3生产准备"</formula>
    </cfRule>
    <cfRule type="cellIs" dxfId="2621" priority="6372" operator="equal">
      <formula>"M2设计验证"</formula>
    </cfRule>
    <cfRule type="cellIs" dxfId="2620" priority="7794" operator="equal">
      <formula>"M1开拓立项"</formula>
    </cfRule>
  </conditionalFormatting>
  <conditionalFormatting sqref="LPN162">
    <cfRule type="cellIs" priority="682" operator="equal">
      <formula>"M6售后质保"</formula>
    </cfRule>
    <cfRule type="cellIs" priority="2104" operator="equal">
      <formula>"M5安装验收"</formula>
    </cfRule>
    <cfRule type="cellIs" priority="3526" operator="equal">
      <formula>"M4装配调试"</formula>
    </cfRule>
    <cfRule type="cellIs" priority="4948" operator="equal">
      <formula>"M3生产准备"</formula>
    </cfRule>
    <cfRule type="cellIs" dxfId="2619" priority="6370" operator="equal">
      <formula>"M2设计验证"</formula>
    </cfRule>
    <cfRule type="cellIs" dxfId="2618" priority="7792" operator="equal">
      <formula>"M1开拓立项"</formula>
    </cfRule>
  </conditionalFormatting>
  <conditionalFormatting sqref="LQK162">
    <cfRule type="cellIs" priority="680" operator="equal">
      <formula>"M6售后质保"</formula>
    </cfRule>
    <cfRule type="cellIs" priority="2102" operator="equal">
      <formula>"M5安装验收"</formula>
    </cfRule>
    <cfRule type="cellIs" priority="3524" operator="equal">
      <formula>"M4装配调试"</formula>
    </cfRule>
    <cfRule type="cellIs" priority="4946" operator="equal">
      <formula>"M3生产准备"</formula>
    </cfRule>
    <cfRule type="cellIs" dxfId="2617" priority="6368" operator="equal">
      <formula>"M2设计验证"</formula>
    </cfRule>
    <cfRule type="cellIs" dxfId="2616" priority="7790" operator="equal">
      <formula>"M1开拓立项"</formula>
    </cfRule>
  </conditionalFormatting>
  <conditionalFormatting sqref="LRH162">
    <cfRule type="cellIs" priority="678" operator="equal">
      <formula>"M6售后质保"</formula>
    </cfRule>
    <cfRule type="cellIs" priority="2100" operator="equal">
      <formula>"M5安装验收"</formula>
    </cfRule>
    <cfRule type="cellIs" priority="3522" operator="equal">
      <formula>"M4装配调试"</formula>
    </cfRule>
    <cfRule type="cellIs" priority="4944" operator="equal">
      <formula>"M3生产准备"</formula>
    </cfRule>
    <cfRule type="cellIs" dxfId="2615" priority="6366" operator="equal">
      <formula>"M2设计验证"</formula>
    </cfRule>
    <cfRule type="cellIs" dxfId="2614" priority="7788" operator="equal">
      <formula>"M1开拓立项"</formula>
    </cfRule>
  </conditionalFormatting>
  <conditionalFormatting sqref="LSE162">
    <cfRule type="cellIs" priority="676" operator="equal">
      <formula>"M6售后质保"</formula>
    </cfRule>
    <cfRule type="cellIs" priority="2098" operator="equal">
      <formula>"M5安装验收"</formula>
    </cfRule>
    <cfRule type="cellIs" priority="3520" operator="equal">
      <formula>"M4装配调试"</formula>
    </cfRule>
    <cfRule type="cellIs" priority="4942" operator="equal">
      <formula>"M3生产准备"</formula>
    </cfRule>
    <cfRule type="cellIs" dxfId="2613" priority="6364" operator="equal">
      <formula>"M2设计验证"</formula>
    </cfRule>
    <cfRule type="cellIs" dxfId="2612" priority="7786" operator="equal">
      <formula>"M1开拓立项"</formula>
    </cfRule>
  </conditionalFormatting>
  <conditionalFormatting sqref="LTB162">
    <cfRule type="cellIs" priority="674" operator="equal">
      <formula>"M6售后质保"</formula>
    </cfRule>
    <cfRule type="cellIs" priority="2096" operator="equal">
      <formula>"M5安装验收"</formula>
    </cfRule>
    <cfRule type="cellIs" priority="3518" operator="equal">
      <formula>"M4装配调试"</formula>
    </cfRule>
    <cfRule type="cellIs" priority="4940" operator="equal">
      <formula>"M3生产准备"</formula>
    </cfRule>
    <cfRule type="cellIs" dxfId="2611" priority="6362" operator="equal">
      <formula>"M2设计验证"</formula>
    </cfRule>
    <cfRule type="cellIs" dxfId="2610" priority="7784" operator="equal">
      <formula>"M1开拓立项"</formula>
    </cfRule>
  </conditionalFormatting>
  <conditionalFormatting sqref="LTY162">
    <cfRule type="cellIs" priority="672" operator="equal">
      <formula>"M6售后质保"</formula>
    </cfRule>
    <cfRule type="cellIs" priority="2094" operator="equal">
      <formula>"M5安装验收"</formula>
    </cfRule>
    <cfRule type="cellIs" priority="3516" operator="equal">
      <formula>"M4装配调试"</formula>
    </cfRule>
    <cfRule type="cellIs" priority="4938" operator="equal">
      <formula>"M3生产准备"</formula>
    </cfRule>
    <cfRule type="cellIs" dxfId="2609" priority="6360" operator="equal">
      <formula>"M2设计验证"</formula>
    </cfRule>
    <cfRule type="cellIs" dxfId="2608" priority="7782" operator="equal">
      <formula>"M1开拓立项"</formula>
    </cfRule>
  </conditionalFormatting>
  <conditionalFormatting sqref="LUV162">
    <cfRule type="cellIs" priority="670" operator="equal">
      <formula>"M6售后质保"</formula>
    </cfRule>
    <cfRule type="cellIs" priority="2092" operator="equal">
      <formula>"M5安装验收"</formula>
    </cfRule>
    <cfRule type="cellIs" priority="3514" operator="equal">
      <formula>"M4装配调试"</formula>
    </cfRule>
    <cfRule type="cellIs" priority="4936" operator="equal">
      <formula>"M3生产准备"</formula>
    </cfRule>
    <cfRule type="cellIs" dxfId="2607" priority="6358" operator="equal">
      <formula>"M2设计验证"</formula>
    </cfRule>
    <cfRule type="cellIs" dxfId="2606" priority="7780" operator="equal">
      <formula>"M1开拓立项"</formula>
    </cfRule>
  </conditionalFormatting>
  <conditionalFormatting sqref="LVS162">
    <cfRule type="cellIs" priority="668" operator="equal">
      <formula>"M6售后质保"</formula>
    </cfRule>
    <cfRule type="cellIs" priority="2090" operator="equal">
      <formula>"M5安装验收"</formula>
    </cfRule>
    <cfRule type="cellIs" priority="3512" operator="equal">
      <formula>"M4装配调试"</formula>
    </cfRule>
    <cfRule type="cellIs" priority="4934" operator="equal">
      <formula>"M3生产准备"</formula>
    </cfRule>
    <cfRule type="cellIs" dxfId="2605" priority="6356" operator="equal">
      <formula>"M2设计验证"</formula>
    </cfRule>
    <cfRule type="cellIs" dxfId="2604" priority="7778" operator="equal">
      <formula>"M1开拓立项"</formula>
    </cfRule>
  </conditionalFormatting>
  <conditionalFormatting sqref="LWP162">
    <cfRule type="cellIs" priority="666" operator="equal">
      <formula>"M6售后质保"</formula>
    </cfRule>
    <cfRule type="cellIs" priority="2088" operator="equal">
      <formula>"M5安装验收"</formula>
    </cfRule>
    <cfRule type="cellIs" priority="3510" operator="equal">
      <formula>"M4装配调试"</formula>
    </cfRule>
    <cfRule type="cellIs" priority="4932" operator="equal">
      <formula>"M3生产准备"</formula>
    </cfRule>
    <cfRule type="cellIs" dxfId="2603" priority="6354" operator="equal">
      <formula>"M2设计验证"</formula>
    </cfRule>
    <cfRule type="cellIs" dxfId="2602" priority="7776" operator="equal">
      <formula>"M1开拓立项"</formula>
    </cfRule>
  </conditionalFormatting>
  <conditionalFormatting sqref="LXM162">
    <cfRule type="cellIs" priority="664" operator="equal">
      <formula>"M6售后质保"</formula>
    </cfRule>
    <cfRule type="cellIs" priority="2086" operator="equal">
      <formula>"M5安装验收"</formula>
    </cfRule>
    <cfRule type="cellIs" priority="3508" operator="equal">
      <formula>"M4装配调试"</formula>
    </cfRule>
    <cfRule type="cellIs" priority="4930" operator="equal">
      <formula>"M3生产准备"</formula>
    </cfRule>
    <cfRule type="cellIs" dxfId="2601" priority="6352" operator="equal">
      <formula>"M2设计验证"</formula>
    </cfRule>
    <cfRule type="cellIs" dxfId="2600" priority="7774" operator="equal">
      <formula>"M1开拓立项"</formula>
    </cfRule>
  </conditionalFormatting>
  <conditionalFormatting sqref="LYJ162">
    <cfRule type="cellIs" priority="662" operator="equal">
      <formula>"M6售后质保"</formula>
    </cfRule>
    <cfRule type="cellIs" priority="2084" operator="equal">
      <formula>"M5安装验收"</formula>
    </cfRule>
    <cfRule type="cellIs" priority="3506" operator="equal">
      <formula>"M4装配调试"</formula>
    </cfRule>
    <cfRule type="cellIs" priority="4928" operator="equal">
      <formula>"M3生产准备"</formula>
    </cfRule>
    <cfRule type="cellIs" dxfId="2599" priority="6350" operator="equal">
      <formula>"M2设计验证"</formula>
    </cfRule>
    <cfRule type="cellIs" dxfId="2598" priority="7772" operator="equal">
      <formula>"M1开拓立项"</formula>
    </cfRule>
  </conditionalFormatting>
  <conditionalFormatting sqref="LZG162">
    <cfRule type="cellIs" priority="660" operator="equal">
      <formula>"M6售后质保"</formula>
    </cfRule>
    <cfRule type="cellIs" priority="2082" operator="equal">
      <formula>"M5安装验收"</formula>
    </cfRule>
    <cfRule type="cellIs" priority="3504" operator="equal">
      <formula>"M4装配调试"</formula>
    </cfRule>
    <cfRule type="cellIs" priority="4926" operator="equal">
      <formula>"M3生产准备"</formula>
    </cfRule>
    <cfRule type="cellIs" dxfId="2597" priority="6348" operator="equal">
      <formula>"M2设计验证"</formula>
    </cfRule>
    <cfRule type="cellIs" dxfId="2596" priority="7770" operator="equal">
      <formula>"M1开拓立项"</formula>
    </cfRule>
  </conditionalFormatting>
  <conditionalFormatting sqref="MAD162">
    <cfRule type="cellIs" priority="658" operator="equal">
      <formula>"M6售后质保"</formula>
    </cfRule>
    <cfRule type="cellIs" priority="2080" operator="equal">
      <formula>"M5安装验收"</formula>
    </cfRule>
    <cfRule type="cellIs" priority="3502" operator="equal">
      <formula>"M4装配调试"</formula>
    </cfRule>
    <cfRule type="cellIs" priority="4924" operator="equal">
      <formula>"M3生产准备"</formula>
    </cfRule>
    <cfRule type="cellIs" dxfId="2595" priority="6346" operator="equal">
      <formula>"M2设计验证"</formula>
    </cfRule>
    <cfRule type="cellIs" dxfId="2594" priority="7768" operator="equal">
      <formula>"M1开拓立项"</formula>
    </cfRule>
  </conditionalFormatting>
  <conditionalFormatting sqref="MBA162">
    <cfRule type="cellIs" priority="656" operator="equal">
      <formula>"M6售后质保"</formula>
    </cfRule>
    <cfRule type="cellIs" priority="2078" operator="equal">
      <formula>"M5安装验收"</formula>
    </cfRule>
    <cfRule type="cellIs" priority="3500" operator="equal">
      <formula>"M4装配调试"</formula>
    </cfRule>
    <cfRule type="cellIs" priority="4922" operator="equal">
      <formula>"M3生产准备"</formula>
    </cfRule>
    <cfRule type="cellIs" dxfId="2593" priority="6344" operator="equal">
      <formula>"M2设计验证"</formula>
    </cfRule>
    <cfRule type="cellIs" dxfId="2592" priority="7766" operator="equal">
      <formula>"M1开拓立项"</formula>
    </cfRule>
  </conditionalFormatting>
  <conditionalFormatting sqref="MBX162">
    <cfRule type="cellIs" priority="654" operator="equal">
      <formula>"M6售后质保"</formula>
    </cfRule>
    <cfRule type="cellIs" priority="2076" operator="equal">
      <formula>"M5安装验收"</formula>
    </cfRule>
    <cfRule type="cellIs" priority="3498" operator="equal">
      <formula>"M4装配调试"</formula>
    </cfRule>
    <cfRule type="cellIs" priority="4920" operator="equal">
      <formula>"M3生产准备"</formula>
    </cfRule>
    <cfRule type="cellIs" dxfId="2591" priority="6342" operator="equal">
      <formula>"M2设计验证"</formula>
    </cfRule>
    <cfRule type="cellIs" dxfId="2590" priority="7764" operator="equal">
      <formula>"M1开拓立项"</formula>
    </cfRule>
  </conditionalFormatting>
  <conditionalFormatting sqref="MCU162">
    <cfRule type="cellIs" priority="652" operator="equal">
      <formula>"M6售后质保"</formula>
    </cfRule>
    <cfRule type="cellIs" priority="2074" operator="equal">
      <formula>"M5安装验收"</formula>
    </cfRule>
    <cfRule type="cellIs" priority="3496" operator="equal">
      <formula>"M4装配调试"</formula>
    </cfRule>
    <cfRule type="cellIs" priority="4918" operator="equal">
      <formula>"M3生产准备"</formula>
    </cfRule>
    <cfRule type="cellIs" dxfId="2589" priority="6340" operator="equal">
      <formula>"M2设计验证"</formula>
    </cfRule>
    <cfRule type="cellIs" dxfId="2588" priority="7762" operator="equal">
      <formula>"M1开拓立项"</formula>
    </cfRule>
  </conditionalFormatting>
  <conditionalFormatting sqref="MDR162">
    <cfRule type="cellIs" priority="650" operator="equal">
      <formula>"M6售后质保"</formula>
    </cfRule>
    <cfRule type="cellIs" priority="2072" operator="equal">
      <formula>"M5安装验收"</formula>
    </cfRule>
    <cfRule type="cellIs" priority="3494" operator="equal">
      <formula>"M4装配调试"</formula>
    </cfRule>
    <cfRule type="cellIs" priority="4916" operator="equal">
      <formula>"M3生产准备"</formula>
    </cfRule>
    <cfRule type="cellIs" dxfId="2587" priority="6338" operator="equal">
      <formula>"M2设计验证"</formula>
    </cfRule>
    <cfRule type="cellIs" dxfId="2586" priority="7760" operator="equal">
      <formula>"M1开拓立项"</formula>
    </cfRule>
  </conditionalFormatting>
  <conditionalFormatting sqref="MEO162">
    <cfRule type="cellIs" priority="648" operator="equal">
      <formula>"M6售后质保"</formula>
    </cfRule>
    <cfRule type="cellIs" priority="2070" operator="equal">
      <formula>"M5安装验收"</formula>
    </cfRule>
    <cfRule type="cellIs" priority="3492" operator="equal">
      <formula>"M4装配调试"</formula>
    </cfRule>
    <cfRule type="cellIs" priority="4914" operator="equal">
      <formula>"M3生产准备"</formula>
    </cfRule>
    <cfRule type="cellIs" dxfId="2585" priority="6336" operator="equal">
      <formula>"M2设计验证"</formula>
    </cfRule>
    <cfRule type="cellIs" dxfId="2584" priority="7758" operator="equal">
      <formula>"M1开拓立项"</formula>
    </cfRule>
  </conditionalFormatting>
  <conditionalFormatting sqref="MFL162">
    <cfRule type="cellIs" priority="646" operator="equal">
      <formula>"M6售后质保"</formula>
    </cfRule>
    <cfRule type="cellIs" priority="2068" operator="equal">
      <formula>"M5安装验收"</formula>
    </cfRule>
    <cfRule type="cellIs" priority="3490" operator="equal">
      <formula>"M4装配调试"</formula>
    </cfRule>
    <cfRule type="cellIs" priority="4912" operator="equal">
      <formula>"M3生产准备"</formula>
    </cfRule>
    <cfRule type="cellIs" dxfId="2583" priority="6334" operator="equal">
      <formula>"M2设计验证"</formula>
    </cfRule>
    <cfRule type="cellIs" dxfId="2582" priority="7756" operator="equal">
      <formula>"M1开拓立项"</formula>
    </cfRule>
  </conditionalFormatting>
  <conditionalFormatting sqref="MGI162">
    <cfRule type="cellIs" priority="644" operator="equal">
      <formula>"M6售后质保"</formula>
    </cfRule>
    <cfRule type="cellIs" priority="2066" operator="equal">
      <formula>"M5安装验收"</formula>
    </cfRule>
    <cfRule type="cellIs" priority="3488" operator="equal">
      <formula>"M4装配调试"</formula>
    </cfRule>
    <cfRule type="cellIs" priority="4910" operator="equal">
      <formula>"M3生产准备"</formula>
    </cfRule>
    <cfRule type="cellIs" dxfId="2581" priority="6332" operator="equal">
      <formula>"M2设计验证"</formula>
    </cfRule>
    <cfRule type="cellIs" dxfId="2580" priority="7754" operator="equal">
      <formula>"M1开拓立项"</formula>
    </cfRule>
  </conditionalFormatting>
  <conditionalFormatting sqref="MHF162">
    <cfRule type="cellIs" priority="642" operator="equal">
      <formula>"M6售后质保"</formula>
    </cfRule>
    <cfRule type="cellIs" priority="2064" operator="equal">
      <formula>"M5安装验收"</formula>
    </cfRule>
    <cfRule type="cellIs" priority="3486" operator="equal">
      <formula>"M4装配调试"</formula>
    </cfRule>
    <cfRule type="cellIs" priority="4908" operator="equal">
      <formula>"M3生产准备"</formula>
    </cfRule>
    <cfRule type="cellIs" dxfId="2579" priority="6330" operator="equal">
      <formula>"M2设计验证"</formula>
    </cfRule>
    <cfRule type="cellIs" dxfId="2578" priority="7752" operator="equal">
      <formula>"M1开拓立项"</formula>
    </cfRule>
  </conditionalFormatting>
  <conditionalFormatting sqref="MIC162">
    <cfRule type="cellIs" priority="640" operator="equal">
      <formula>"M6售后质保"</formula>
    </cfRule>
    <cfRule type="cellIs" priority="2062" operator="equal">
      <formula>"M5安装验收"</formula>
    </cfRule>
    <cfRule type="cellIs" priority="3484" operator="equal">
      <formula>"M4装配调试"</formula>
    </cfRule>
    <cfRule type="cellIs" priority="4906" operator="equal">
      <formula>"M3生产准备"</formula>
    </cfRule>
    <cfRule type="cellIs" dxfId="2577" priority="6328" operator="equal">
      <formula>"M2设计验证"</formula>
    </cfRule>
    <cfRule type="cellIs" dxfId="2576" priority="7750" operator="equal">
      <formula>"M1开拓立项"</formula>
    </cfRule>
  </conditionalFormatting>
  <conditionalFormatting sqref="MIZ162">
    <cfRule type="cellIs" priority="638" operator="equal">
      <formula>"M6售后质保"</formula>
    </cfRule>
    <cfRule type="cellIs" priority="2060" operator="equal">
      <formula>"M5安装验收"</formula>
    </cfRule>
    <cfRule type="cellIs" priority="3482" operator="equal">
      <formula>"M4装配调试"</formula>
    </cfRule>
    <cfRule type="cellIs" priority="4904" operator="equal">
      <formula>"M3生产准备"</formula>
    </cfRule>
    <cfRule type="cellIs" dxfId="2575" priority="6326" operator="equal">
      <formula>"M2设计验证"</formula>
    </cfRule>
    <cfRule type="cellIs" dxfId="2574" priority="7748" operator="equal">
      <formula>"M1开拓立项"</formula>
    </cfRule>
  </conditionalFormatting>
  <conditionalFormatting sqref="MJW162">
    <cfRule type="cellIs" priority="636" operator="equal">
      <formula>"M6售后质保"</formula>
    </cfRule>
    <cfRule type="cellIs" priority="2058" operator="equal">
      <formula>"M5安装验收"</formula>
    </cfRule>
    <cfRule type="cellIs" priority="3480" operator="equal">
      <formula>"M4装配调试"</formula>
    </cfRule>
    <cfRule type="cellIs" priority="4902" operator="equal">
      <formula>"M3生产准备"</formula>
    </cfRule>
    <cfRule type="cellIs" dxfId="2573" priority="6324" operator="equal">
      <formula>"M2设计验证"</formula>
    </cfRule>
    <cfRule type="cellIs" dxfId="2572" priority="7746" operator="equal">
      <formula>"M1开拓立项"</formula>
    </cfRule>
  </conditionalFormatting>
  <conditionalFormatting sqref="MKT162">
    <cfRule type="cellIs" priority="634" operator="equal">
      <formula>"M6售后质保"</formula>
    </cfRule>
    <cfRule type="cellIs" priority="2056" operator="equal">
      <formula>"M5安装验收"</formula>
    </cfRule>
    <cfRule type="cellIs" priority="3478" operator="equal">
      <formula>"M4装配调试"</formula>
    </cfRule>
    <cfRule type="cellIs" priority="4900" operator="equal">
      <formula>"M3生产准备"</formula>
    </cfRule>
    <cfRule type="cellIs" dxfId="2571" priority="6322" operator="equal">
      <formula>"M2设计验证"</formula>
    </cfRule>
    <cfRule type="cellIs" dxfId="2570" priority="7744" operator="equal">
      <formula>"M1开拓立项"</formula>
    </cfRule>
  </conditionalFormatting>
  <conditionalFormatting sqref="MLQ162">
    <cfRule type="cellIs" priority="632" operator="equal">
      <formula>"M6售后质保"</formula>
    </cfRule>
    <cfRule type="cellIs" priority="2054" operator="equal">
      <formula>"M5安装验收"</formula>
    </cfRule>
    <cfRule type="cellIs" priority="3476" operator="equal">
      <formula>"M4装配调试"</formula>
    </cfRule>
    <cfRule type="cellIs" priority="4898" operator="equal">
      <formula>"M3生产准备"</formula>
    </cfRule>
    <cfRule type="cellIs" dxfId="2569" priority="6320" operator="equal">
      <formula>"M2设计验证"</formula>
    </cfRule>
    <cfRule type="cellIs" dxfId="2568" priority="7742" operator="equal">
      <formula>"M1开拓立项"</formula>
    </cfRule>
  </conditionalFormatting>
  <conditionalFormatting sqref="MMN162">
    <cfRule type="cellIs" priority="630" operator="equal">
      <formula>"M6售后质保"</formula>
    </cfRule>
    <cfRule type="cellIs" priority="2052" operator="equal">
      <formula>"M5安装验收"</formula>
    </cfRule>
    <cfRule type="cellIs" priority="3474" operator="equal">
      <formula>"M4装配调试"</formula>
    </cfRule>
    <cfRule type="cellIs" priority="4896" operator="equal">
      <formula>"M3生产准备"</formula>
    </cfRule>
    <cfRule type="cellIs" dxfId="2567" priority="6318" operator="equal">
      <formula>"M2设计验证"</formula>
    </cfRule>
    <cfRule type="cellIs" dxfId="2566" priority="7740" operator="equal">
      <formula>"M1开拓立项"</formula>
    </cfRule>
  </conditionalFormatting>
  <conditionalFormatting sqref="MNK162">
    <cfRule type="cellIs" priority="628" operator="equal">
      <formula>"M6售后质保"</formula>
    </cfRule>
    <cfRule type="cellIs" priority="2050" operator="equal">
      <formula>"M5安装验收"</formula>
    </cfRule>
    <cfRule type="cellIs" priority="3472" operator="equal">
      <formula>"M4装配调试"</formula>
    </cfRule>
    <cfRule type="cellIs" priority="4894" operator="equal">
      <formula>"M3生产准备"</formula>
    </cfRule>
    <cfRule type="cellIs" dxfId="2565" priority="6316" operator="equal">
      <formula>"M2设计验证"</formula>
    </cfRule>
    <cfRule type="cellIs" dxfId="2564" priority="7738" operator="equal">
      <formula>"M1开拓立项"</formula>
    </cfRule>
  </conditionalFormatting>
  <conditionalFormatting sqref="MOH162">
    <cfRule type="cellIs" priority="626" operator="equal">
      <formula>"M6售后质保"</formula>
    </cfRule>
    <cfRule type="cellIs" priority="2048" operator="equal">
      <formula>"M5安装验收"</formula>
    </cfRule>
    <cfRule type="cellIs" priority="3470" operator="equal">
      <formula>"M4装配调试"</formula>
    </cfRule>
    <cfRule type="cellIs" priority="4892" operator="equal">
      <formula>"M3生产准备"</formula>
    </cfRule>
    <cfRule type="cellIs" dxfId="2563" priority="6314" operator="equal">
      <formula>"M2设计验证"</formula>
    </cfRule>
    <cfRule type="cellIs" dxfId="2562" priority="7736" operator="equal">
      <formula>"M1开拓立项"</formula>
    </cfRule>
  </conditionalFormatting>
  <conditionalFormatting sqref="MPE162">
    <cfRule type="cellIs" priority="624" operator="equal">
      <formula>"M6售后质保"</formula>
    </cfRule>
    <cfRule type="cellIs" priority="2046" operator="equal">
      <formula>"M5安装验收"</formula>
    </cfRule>
    <cfRule type="cellIs" priority="3468" operator="equal">
      <formula>"M4装配调试"</formula>
    </cfRule>
    <cfRule type="cellIs" priority="4890" operator="equal">
      <formula>"M3生产准备"</formula>
    </cfRule>
    <cfRule type="cellIs" dxfId="2561" priority="6312" operator="equal">
      <formula>"M2设计验证"</formula>
    </cfRule>
    <cfRule type="cellIs" dxfId="2560" priority="7734" operator="equal">
      <formula>"M1开拓立项"</formula>
    </cfRule>
  </conditionalFormatting>
  <conditionalFormatting sqref="MQB162">
    <cfRule type="cellIs" priority="622" operator="equal">
      <formula>"M6售后质保"</formula>
    </cfRule>
    <cfRule type="cellIs" priority="2044" operator="equal">
      <formula>"M5安装验收"</formula>
    </cfRule>
    <cfRule type="cellIs" priority="3466" operator="equal">
      <formula>"M4装配调试"</formula>
    </cfRule>
    <cfRule type="cellIs" priority="4888" operator="equal">
      <formula>"M3生产准备"</formula>
    </cfRule>
    <cfRule type="cellIs" dxfId="2559" priority="6310" operator="equal">
      <formula>"M2设计验证"</formula>
    </cfRule>
    <cfRule type="cellIs" dxfId="2558" priority="7732" operator="equal">
      <formula>"M1开拓立项"</formula>
    </cfRule>
  </conditionalFormatting>
  <conditionalFormatting sqref="MQY162">
    <cfRule type="cellIs" priority="620" operator="equal">
      <formula>"M6售后质保"</formula>
    </cfRule>
    <cfRule type="cellIs" priority="2042" operator="equal">
      <formula>"M5安装验收"</formula>
    </cfRule>
    <cfRule type="cellIs" priority="3464" operator="equal">
      <formula>"M4装配调试"</formula>
    </cfRule>
    <cfRule type="cellIs" priority="4886" operator="equal">
      <formula>"M3生产准备"</formula>
    </cfRule>
    <cfRule type="cellIs" dxfId="2557" priority="6308" operator="equal">
      <formula>"M2设计验证"</formula>
    </cfRule>
    <cfRule type="cellIs" dxfId="2556" priority="7730" operator="equal">
      <formula>"M1开拓立项"</formula>
    </cfRule>
  </conditionalFormatting>
  <conditionalFormatting sqref="MRV162">
    <cfRule type="cellIs" priority="618" operator="equal">
      <formula>"M6售后质保"</formula>
    </cfRule>
    <cfRule type="cellIs" priority="2040" operator="equal">
      <formula>"M5安装验收"</formula>
    </cfRule>
    <cfRule type="cellIs" priority="3462" operator="equal">
      <formula>"M4装配调试"</formula>
    </cfRule>
    <cfRule type="cellIs" priority="4884" operator="equal">
      <formula>"M3生产准备"</formula>
    </cfRule>
    <cfRule type="cellIs" dxfId="2555" priority="6306" operator="equal">
      <formula>"M2设计验证"</formula>
    </cfRule>
    <cfRule type="cellIs" dxfId="2554" priority="7728" operator="equal">
      <formula>"M1开拓立项"</formula>
    </cfRule>
  </conditionalFormatting>
  <conditionalFormatting sqref="MSS162">
    <cfRule type="cellIs" priority="616" operator="equal">
      <formula>"M6售后质保"</formula>
    </cfRule>
    <cfRule type="cellIs" priority="2038" operator="equal">
      <formula>"M5安装验收"</formula>
    </cfRule>
    <cfRule type="cellIs" priority="3460" operator="equal">
      <formula>"M4装配调试"</formula>
    </cfRule>
    <cfRule type="cellIs" priority="4882" operator="equal">
      <formula>"M3生产准备"</formula>
    </cfRule>
    <cfRule type="cellIs" dxfId="2553" priority="6304" operator="equal">
      <formula>"M2设计验证"</formula>
    </cfRule>
    <cfRule type="cellIs" dxfId="2552" priority="7726" operator="equal">
      <formula>"M1开拓立项"</formula>
    </cfRule>
  </conditionalFormatting>
  <conditionalFormatting sqref="MTP162">
    <cfRule type="cellIs" priority="614" operator="equal">
      <formula>"M6售后质保"</formula>
    </cfRule>
    <cfRule type="cellIs" priority="2036" operator="equal">
      <formula>"M5安装验收"</formula>
    </cfRule>
    <cfRule type="cellIs" priority="3458" operator="equal">
      <formula>"M4装配调试"</formula>
    </cfRule>
    <cfRule type="cellIs" priority="4880" operator="equal">
      <formula>"M3生产准备"</formula>
    </cfRule>
    <cfRule type="cellIs" dxfId="2551" priority="6302" operator="equal">
      <formula>"M2设计验证"</formula>
    </cfRule>
    <cfRule type="cellIs" dxfId="2550" priority="7724" operator="equal">
      <formula>"M1开拓立项"</formula>
    </cfRule>
  </conditionalFormatting>
  <conditionalFormatting sqref="MUM162">
    <cfRule type="cellIs" priority="612" operator="equal">
      <formula>"M6售后质保"</formula>
    </cfRule>
    <cfRule type="cellIs" priority="2034" operator="equal">
      <formula>"M5安装验收"</formula>
    </cfRule>
    <cfRule type="cellIs" priority="3456" operator="equal">
      <formula>"M4装配调试"</formula>
    </cfRule>
    <cfRule type="cellIs" priority="4878" operator="equal">
      <formula>"M3生产准备"</formula>
    </cfRule>
    <cfRule type="cellIs" dxfId="2549" priority="6300" operator="equal">
      <formula>"M2设计验证"</formula>
    </cfRule>
    <cfRule type="cellIs" dxfId="2548" priority="7722" operator="equal">
      <formula>"M1开拓立项"</formula>
    </cfRule>
  </conditionalFormatting>
  <conditionalFormatting sqref="MVJ162">
    <cfRule type="cellIs" priority="610" operator="equal">
      <formula>"M6售后质保"</formula>
    </cfRule>
    <cfRule type="cellIs" priority="2032" operator="equal">
      <formula>"M5安装验收"</formula>
    </cfRule>
    <cfRule type="cellIs" priority="3454" operator="equal">
      <formula>"M4装配调试"</formula>
    </cfRule>
    <cfRule type="cellIs" priority="4876" operator="equal">
      <formula>"M3生产准备"</formula>
    </cfRule>
    <cfRule type="cellIs" dxfId="2547" priority="6298" operator="equal">
      <formula>"M2设计验证"</formula>
    </cfRule>
    <cfRule type="cellIs" dxfId="2546" priority="7720" operator="equal">
      <formula>"M1开拓立项"</formula>
    </cfRule>
  </conditionalFormatting>
  <conditionalFormatting sqref="MWG162">
    <cfRule type="cellIs" priority="608" operator="equal">
      <formula>"M6售后质保"</formula>
    </cfRule>
    <cfRule type="cellIs" priority="2030" operator="equal">
      <formula>"M5安装验收"</formula>
    </cfRule>
    <cfRule type="cellIs" priority="3452" operator="equal">
      <formula>"M4装配调试"</formula>
    </cfRule>
    <cfRule type="cellIs" priority="4874" operator="equal">
      <formula>"M3生产准备"</formula>
    </cfRule>
    <cfRule type="cellIs" dxfId="2545" priority="6296" operator="equal">
      <formula>"M2设计验证"</formula>
    </cfRule>
    <cfRule type="cellIs" dxfId="2544" priority="7718" operator="equal">
      <formula>"M1开拓立项"</formula>
    </cfRule>
  </conditionalFormatting>
  <conditionalFormatting sqref="MXD162">
    <cfRule type="cellIs" priority="606" operator="equal">
      <formula>"M6售后质保"</formula>
    </cfRule>
    <cfRule type="cellIs" priority="2028" operator="equal">
      <formula>"M5安装验收"</formula>
    </cfRule>
    <cfRule type="cellIs" priority="3450" operator="equal">
      <formula>"M4装配调试"</formula>
    </cfRule>
    <cfRule type="cellIs" priority="4872" operator="equal">
      <formula>"M3生产准备"</formula>
    </cfRule>
    <cfRule type="cellIs" dxfId="2543" priority="6294" operator="equal">
      <formula>"M2设计验证"</formula>
    </cfRule>
    <cfRule type="cellIs" dxfId="2542" priority="7716" operator="equal">
      <formula>"M1开拓立项"</formula>
    </cfRule>
  </conditionalFormatting>
  <conditionalFormatting sqref="MYA162">
    <cfRule type="cellIs" priority="604" operator="equal">
      <formula>"M6售后质保"</formula>
    </cfRule>
    <cfRule type="cellIs" priority="2026" operator="equal">
      <formula>"M5安装验收"</formula>
    </cfRule>
    <cfRule type="cellIs" priority="3448" operator="equal">
      <formula>"M4装配调试"</formula>
    </cfRule>
    <cfRule type="cellIs" priority="4870" operator="equal">
      <formula>"M3生产准备"</formula>
    </cfRule>
    <cfRule type="cellIs" dxfId="2541" priority="6292" operator="equal">
      <formula>"M2设计验证"</formula>
    </cfRule>
    <cfRule type="cellIs" dxfId="2540" priority="7714" operator="equal">
      <formula>"M1开拓立项"</formula>
    </cfRule>
  </conditionalFormatting>
  <conditionalFormatting sqref="MYX162">
    <cfRule type="cellIs" priority="602" operator="equal">
      <formula>"M6售后质保"</formula>
    </cfRule>
    <cfRule type="cellIs" priority="2024" operator="equal">
      <formula>"M5安装验收"</formula>
    </cfRule>
    <cfRule type="cellIs" priority="3446" operator="equal">
      <formula>"M4装配调试"</formula>
    </cfRule>
    <cfRule type="cellIs" priority="4868" operator="equal">
      <formula>"M3生产准备"</formula>
    </cfRule>
    <cfRule type="cellIs" dxfId="2539" priority="6290" operator="equal">
      <formula>"M2设计验证"</formula>
    </cfRule>
    <cfRule type="cellIs" dxfId="2538" priority="7712" operator="equal">
      <formula>"M1开拓立项"</formula>
    </cfRule>
  </conditionalFormatting>
  <conditionalFormatting sqref="MZU162">
    <cfRule type="cellIs" priority="600" operator="equal">
      <formula>"M6售后质保"</formula>
    </cfRule>
    <cfRule type="cellIs" priority="2022" operator="equal">
      <formula>"M5安装验收"</formula>
    </cfRule>
    <cfRule type="cellIs" priority="3444" operator="equal">
      <formula>"M4装配调试"</formula>
    </cfRule>
    <cfRule type="cellIs" priority="4866" operator="equal">
      <formula>"M3生产准备"</formula>
    </cfRule>
    <cfRule type="cellIs" dxfId="2537" priority="6288" operator="equal">
      <formula>"M2设计验证"</formula>
    </cfRule>
    <cfRule type="cellIs" dxfId="2536" priority="7710" operator="equal">
      <formula>"M1开拓立项"</formula>
    </cfRule>
  </conditionalFormatting>
  <conditionalFormatting sqref="NAR162">
    <cfRule type="cellIs" priority="598" operator="equal">
      <formula>"M6售后质保"</formula>
    </cfRule>
    <cfRule type="cellIs" priority="2020" operator="equal">
      <formula>"M5安装验收"</formula>
    </cfRule>
    <cfRule type="cellIs" priority="3442" operator="equal">
      <formula>"M4装配调试"</formula>
    </cfRule>
    <cfRule type="cellIs" priority="4864" operator="equal">
      <formula>"M3生产准备"</formula>
    </cfRule>
    <cfRule type="cellIs" dxfId="2535" priority="6286" operator="equal">
      <formula>"M2设计验证"</formula>
    </cfRule>
    <cfRule type="cellIs" dxfId="2534" priority="7708" operator="equal">
      <formula>"M1开拓立项"</formula>
    </cfRule>
  </conditionalFormatting>
  <conditionalFormatting sqref="NBO162">
    <cfRule type="cellIs" priority="596" operator="equal">
      <formula>"M6售后质保"</formula>
    </cfRule>
    <cfRule type="cellIs" priority="2018" operator="equal">
      <formula>"M5安装验收"</formula>
    </cfRule>
    <cfRule type="cellIs" priority="3440" operator="equal">
      <formula>"M4装配调试"</formula>
    </cfRule>
    <cfRule type="cellIs" priority="4862" operator="equal">
      <formula>"M3生产准备"</formula>
    </cfRule>
    <cfRule type="cellIs" dxfId="2533" priority="6284" operator="equal">
      <formula>"M2设计验证"</formula>
    </cfRule>
    <cfRule type="cellIs" dxfId="2532" priority="7706" operator="equal">
      <formula>"M1开拓立项"</formula>
    </cfRule>
  </conditionalFormatting>
  <conditionalFormatting sqref="NCL162">
    <cfRule type="cellIs" priority="594" operator="equal">
      <formula>"M6售后质保"</formula>
    </cfRule>
    <cfRule type="cellIs" priority="2016" operator="equal">
      <formula>"M5安装验收"</formula>
    </cfRule>
    <cfRule type="cellIs" priority="3438" operator="equal">
      <formula>"M4装配调试"</formula>
    </cfRule>
    <cfRule type="cellIs" priority="4860" operator="equal">
      <formula>"M3生产准备"</formula>
    </cfRule>
    <cfRule type="cellIs" dxfId="2531" priority="6282" operator="equal">
      <formula>"M2设计验证"</formula>
    </cfRule>
    <cfRule type="cellIs" dxfId="2530" priority="7704" operator="equal">
      <formula>"M1开拓立项"</formula>
    </cfRule>
  </conditionalFormatting>
  <conditionalFormatting sqref="NDI162">
    <cfRule type="cellIs" priority="592" operator="equal">
      <formula>"M6售后质保"</formula>
    </cfRule>
    <cfRule type="cellIs" priority="2014" operator="equal">
      <formula>"M5安装验收"</formula>
    </cfRule>
    <cfRule type="cellIs" priority="3436" operator="equal">
      <formula>"M4装配调试"</formula>
    </cfRule>
    <cfRule type="cellIs" priority="4858" operator="equal">
      <formula>"M3生产准备"</formula>
    </cfRule>
    <cfRule type="cellIs" dxfId="2529" priority="6280" operator="equal">
      <formula>"M2设计验证"</formula>
    </cfRule>
    <cfRule type="cellIs" dxfId="2528" priority="7702" operator="equal">
      <formula>"M1开拓立项"</formula>
    </cfRule>
  </conditionalFormatting>
  <conditionalFormatting sqref="NEF162">
    <cfRule type="cellIs" priority="590" operator="equal">
      <formula>"M6售后质保"</formula>
    </cfRule>
    <cfRule type="cellIs" priority="2012" operator="equal">
      <formula>"M5安装验收"</formula>
    </cfRule>
    <cfRule type="cellIs" priority="3434" operator="equal">
      <formula>"M4装配调试"</formula>
    </cfRule>
    <cfRule type="cellIs" priority="4856" operator="equal">
      <formula>"M3生产准备"</formula>
    </cfRule>
    <cfRule type="cellIs" dxfId="2527" priority="6278" operator="equal">
      <formula>"M2设计验证"</formula>
    </cfRule>
    <cfRule type="cellIs" dxfId="2526" priority="7700" operator="equal">
      <formula>"M1开拓立项"</formula>
    </cfRule>
  </conditionalFormatting>
  <conditionalFormatting sqref="NFC162">
    <cfRule type="cellIs" priority="588" operator="equal">
      <formula>"M6售后质保"</formula>
    </cfRule>
    <cfRule type="cellIs" priority="2010" operator="equal">
      <formula>"M5安装验收"</formula>
    </cfRule>
    <cfRule type="cellIs" priority="3432" operator="equal">
      <formula>"M4装配调试"</formula>
    </cfRule>
    <cfRule type="cellIs" priority="4854" operator="equal">
      <formula>"M3生产准备"</formula>
    </cfRule>
    <cfRule type="cellIs" dxfId="2525" priority="6276" operator="equal">
      <formula>"M2设计验证"</formula>
    </cfRule>
    <cfRule type="cellIs" dxfId="2524" priority="7698" operator="equal">
      <formula>"M1开拓立项"</formula>
    </cfRule>
  </conditionalFormatting>
  <conditionalFormatting sqref="NFZ162">
    <cfRule type="cellIs" priority="586" operator="equal">
      <formula>"M6售后质保"</formula>
    </cfRule>
    <cfRule type="cellIs" priority="2008" operator="equal">
      <formula>"M5安装验收"</formula>
    </cfRule>
    <cfRule type="cellIs" priority="3430" operator="equal">
      <formula>"M4装配调试"</formula>
    </cfRule>
    <cfRule type="cellIs" priority="4852" operator="equal">
      <formula>"M3生产准备"</formula>
    </cfRule>
    <cfRule type="cellIs" dxfId="2523" priority="6274" operator="equal">
      <formula>"M2设计验证"</formula>
    </cfRule>
    <cfRule type="cellIs" dxfId="2522" priority="7696" operator="equal">
      <formula>"M1开拓立项"</formula>
    </cfRule>
  </conditionalFormatting>
  <conditionalFormatting sqref="NGW162">
    <cfRule type="cellIs" priority="584" operator="equal">
      <formula>"M6售后质保"</formula>
    </cfRule>
    <cfRule type="cellIs" priority="2006" operator="equal">
      <formula>"M5安装验收"</formula>
    </cfRule>
    <cfRule type="cellIs" priority="3428" operator="equal">
      <formula>"M4装配调试"</formula>
    </cfRule>
    <cfRule type="cellIs" priority="4850" operator="equal">
      <formula>"M3生产准备"</formula>
    </cfRule>
    <cfRule type="cellIs" dxfId="2521" priority="6272" operator="equal">
      <formula>"M2设计验证"</formula>
    </cfRule>
    <cfRule type="cellIs" dxfId="2520" priority="7694" operator="equal">
      <formula>"M1开拓立项"</formula>
    </cfRule>
  </conditionalFormatting>
  <conditionalFormatting sqref="NHT162">
    <cfRule type="cellIs" priority="582" operator="equal">
      <formula>"M6售后质保"</formula>
    </cfRule>
    <cfRule type="cellIs" priority="2004" operator="equal">
      <formula>"M5安装验收"</formula>
    </cfRule>
    <cfRule type="cellIs" priority="3426" operator="equal">
      <formula>"M4装配调试"</formula>
    </cfRule>
    <cfRule type="cellIs" priority="4848" operator="equal">
      <formula>"M3生产准备"</formula>
    </cfRule>
    <cfRule type="cellIs" dxfId="2519" priority="6270" operator="equal">
      <formula>"M2设计验证"</formula>
    </cfRule>
    <cfRule type="cellIs" dxfId="2518" priority="7692" operator="equal">
      <formula>"M1开拓立项"</formula>
    </cfRule>
  </conditionalFormatting>
  <conditionalFormatting sqref="NIQ162">
    <cfRule type="cellIs" priority="580" operator="equal">
      <formula>"M6售后质保"</formula>
    </cfRule>
    <cfRule type="cellIs" priority="2002" operator="equal">
      <formula>"M5安装验收"</formula>
    </cfRule>
    <cfRule type="cellIs" priority="3424" operator="equal">
      <formula>"M4装配调试"</formula>
    </cfRule>
    <cfRule type="cellIs" priority="4846" operator="equal">
      <formula>"M3生产准备"</formula>
    </cfRule>
    <cfRule type="cellIs" dxfId="2517" priority="6268" operator="equal">
      <formula>"M2设计验证"</formula>
    </cfRule>
    <cfRule type="cellIs" dxfId="2516" priority="7690" operator="equal">
      <formula>"M1开拓立项"</formula>
    </cfRule>
  </conditionalFormatting>
  <conditionalFormatting sqref="NJN162">
    <cfRule type="cellIs" priority="578" operator="equal">
      <formula>"M6售后质保"</formula>
    </cfRule>
    <cfRule type="cellIs" priority="2000" operator="equal">
      <formula>"M5安装验收"</formula>
    </cfRule>
    <cfRule type="cellIs" priority="3422" operator="equal">
      <formula>"M4装配调试"</formula>
    </cfRule>
    <cfRule type="cellIs" priority="4844" operator="equal">
      <formula>"M3生产准备"</formula>
    </cfRule>
    <cfRule type="cellIs" dxfId="2515" priority="6266" operator="equal">
      <formula>"M2设计验证"</formula>
    </cfRule>
    <cfRule type="cellIs" dxfId="2514" priority="7688" operator="equal">
      <formula>"M1开拓立项"</formula>
    </cfRule>
  </conditionalFormatting>
  <conditionalFormatting sqref="NKK162">
    <cfRule type="cellIs" priority="576" operator="equal">
      <formula>"M6售后质保"</formula>
    </cfRule>
    <cfRule type="cellIs" priority="1998" operator="equal">
      <formula>"M5安装验收"</formula>
    </cfRule>
    <cfRule type="cellIs" priority="3420" operator="equal">
      <formula>"M4装配调试"</formula>
    </cfRule>
    <cfRule type="cellIs" priority="4842" operator="equal">
      <formula>"M3生产准备"</formula>
    </cfRule>
    <cfRule type="cellIs" dxfId="2513" priority="6264" operator="equal">
      <formula>"M2设计验证"</formula>
    </cfRule>
    <cfRule type="cellIs" dxfId="2512" priority="7686" operator="equal">
      <formula>"M1开拓立项"</formula>
    </cfRule>
  </conditionalFormatting>
  <conditionalFormatting sqref="NLH162">
    <cfRule type="cellIs" priority="574" operator="equal">
      <formula>"M6售后质保"</formula>
    </cfRule>
    <cfRule type="cellIs" priority="1996" operator="equal">
      <formula>"M5安装验收"</formula>
    </cfRule>
    <cfRule type="cellIs" priority="3418" operator="equal">
      <formula>"M4装配调试"</formula>
    </cfRule>
    <cfRule type="cellIs" priority="4840" operator="equal">
      <formula>"M3生产准备"</formula>
    </cfRule>
    <cfRule type="cellIs" dxfId="2511" priority="6262" operator="equal">
      <formula>"M2设计验证"</formula>
    </cfRule>
    <cfRule type="cellIs" dxfId="2510" priority="7684" operator="equal">
      <formula>"M1开拓立项"</formula>
    </cfRule>
  </conditionalFormatting>
  <conditionalFormatting sqref="NME162">
    <cfRule type="cellIs" priority="572" operator="equal">
      <formula>"M6售后质保"</formula>
    </cfRule>
    <cfRule type="cellIs" priority="1994" operator="equal">
      <formula>"M5安装验收"</formula>
    </cfRule>
    <cfRule type="cellIs" priority="3416" operator="equal">
      <formula>"M4装配调试"</formula>
    </cfRule>
    <cfRule type="cellIs" priority="4838" operator="equal">
      <formula>"M3生产准备"</formula>
    </cfRule>
    <cfRule type="cellIs" dxfId="2509" priority="6260" operator="equal">
      <formula>"M2设计验证"</formula>
    </cfRule>
    <cfRule type="cellIs" dxfId="2508" priority="7682" operator="equal">
      <formula>"M1开拓立项"</formula>
    </cfRule>
  </conditionalFormatting>
  <conditionalFormatting sqref="NNB162">
    <cfRule type="cellIs" priority="570" operator="equal">
      <formula>"M6售后质保"</formula>
    </cfRule>
    <cfRule type="cellIs" priority="1992" operator="equal">
      <formula>"M5安装验收"</formula>
    </cfRule>
    <cfRule type="cellIs" priority="3414" operator="equal">
      <formula>"M4装配调试"</formula>
    </cfRule>
    <cfRule type="cellIs" priority="4836" operator="equal">
      <formula>"M3生产准备"</formula>
    </cfRule>
    <cfRule type="cellIs" dxfId="2507" priority="6258" operator="equal">
      <formula>"M2设计验证"</formula>
    </cfRule>
    <cfRule type="cellIs" dxfId="2506" priority="7680" operator="equal">
      <formula>"M1开拓立项"</formula>
    </cfRule>
  </conditionalFormatting>
  <conditionalFormatting sqref="NNY162">
    <cfRule type="cellIs" priority="568" operator="equal">
      <formula>"M6售后质保"</formula>
    </cfRule>
    <cfRule type="cellIs" priority="1990" operator="equal">
      <formula>"M5安装验收"</formula>
    </cfRule>
    <cfRule type="cellIs" priority="3412" operator="equal">
      <formula>"M4装配调试"</formula>
    </cfRule>
    <cfRule type="cellIs" priority="4834" operator="equal">
      <formula>"M3生产准备"</formula>
    </cfRule>
    <cfRule type="cellIs" dxfId="2505" priority="6256" operator="equal">
      <formula>"M2设计验证"</formula>
    </cfRule>
    <cfRule type="cellIs" dxfId="2504" priority="7678" operator="equal">
      <formula>"M1开拓立项"</formula>
    </cfRule>
  </conditionalFormatting>
  <conditionalFormatting sqref="NOV162">
    <cfRule type="cellIs" priority="566" operator="equal">
      <formula>"M6售后质保"</formula>
    </cfRule>
    <cfRule type="cellIs" priority="1988" operator="equal">
      <formula>"M5安装验收"</formula>
    </cfRule>
    <cfRule type="cellIs" priority="3410" operator="equal">
      <formula>"M4装配调试"</formula>
    </cfRule>
    <cfRule type="cellIs" priority="4832" operator="equal">
      <formula>"M3生产准备"</formula>
    </cfRule>
    <cfRule type="cellIs" dxfId="2503" priority="6254" operator="equal">
      <formula>"M2设计验证"</formula>
    </cfRule>
    <cfRule type="cellIs" dxfId="2502" priority="7676" operator="equal">
      <formula>"M1开拓立项"</formula>
    </cfRule>
  </conditionalFormatting>
  <conditionalFormatting sqref="NPS162">
    <cfRule type="cellIs" priority="564" operator="equal">
      <formula>"M6售后质保"</formula>
    </cfRule>
    <cfRule type="cellIs" priority="1986" operator="equal">
      <formula>"M5安装验收"</formula>
    </cfRule>
    <cfRule type="cellIs" priority="3408" operator="equal">
      <formula>"M4装配调试"</formula>
    </cfRule>
    <cfRule type="cellIs" priority="4830" operator="equal">
      <formula>"M3生产准备"</formula>
    </cfRule>
    <cfRule type="cellIs" dxfId="2501" priority="6252" operator="equal">
      <formula>"M2设计验证"</formula>
    </cfRule>
    <cfRule type="cellIs" dxfId="2500" priority="7674" operator="equal">
      <formula>"M1开拓立项"</formula>
    </cfRule>
  </conditionalFormatting>
  <conditionalFormatting sqref="NQP162">
    <cfRule type="cellIs" priority="562" operator="equal">
      <formula>"M6售后质保"</formula>
    </cfRule>
    <cfRule type="cellIs" priority="1984" operator="equal">
      <formula>"M5安装验收"</formula>
    </cfRule>
    <cfRule type="cellIs" priority="3406" operator="equal">
      <formula>"M4装配调试"</formula>
    </cfRule>
    <cfRule type="cellIs" priority="4828" operator="equal">
      <formula>"M3生产准备"</formula>
    </cfRule>
    <cfRule type="cellIs" dxfId="2499" priority="6250" operator="equal">
      <formula>"M2设计验证"</formula>
    </cfRule>
    <cfRule type="cellIs" dxfId="2498" priority="7672" operator="equal">
      <formula>"M1开拓立项"</formula>
    </cfRule>
  </conditionalFormatting>
  <conditionalFormatting sqref="NRM162">
    <cfRule type="cellIs" priority="560" operator="equal">
      <formula>"M6售后质保"</formula>
    </cfRule>
    <cfRule type="cellIs" priority="1982" operator="equal">
      <formula>"M5安装验收"</formula>
    </cfRule>
    <cfRule type="cellIs" priority="3404" operator="equal">
      <formula>"M4装配调试"</formula>
    </cfRule>
    <cfRule type="cellIs" priority="4826" operator="equal">
      <formula>"M3生产准备"</formula>
    </cfRule>
    <cfRule type="cellIs" dxfId="2497" priority="6248" operator="equal">
      <formula>"M2设计验证"</formula>
    </cfRule>
    <cfRule type="cellIs" dxfId="2496" priority="7670" operator="equal">
      <formula>"M1开拓立项"</formula>
    </cfRule>
  </conditionalFormatting>
  <conditionalFormatting sqref="NSJ162">
    <cfRule type="cellIs" priority="558" operator="equal">
      <formula>"M6售后质保"</formula>
    </cfRule>
    <cfRule type="cellIs" priority="1980" operator="equal">
      <formula>"M5安装验收"</formula>
    </cfRule>
    <cfRule type="cellIs" priority="3402" operator="equal">
      <formula>"M4装配调试"</formula>
    </cfRule>
    <cfRule type="cellIs" priority="4824" operator="equal">
      <formula>"M3生产准备"</formula>
    </cfRule>
    <cfRule type="cellIs" dxfId="2495" priority="6246" operator="equal">
      <formula>"M2设计验证"</formula>
    </cfRule>
    <cfRule type="cellIs" dxfId="2494" priority="7668" operator="equal">
      <formula>"M1开拓立项"</formula>
    </cfRule>
  </conditionalFormatting>
  <conditionalFormatting sqref="NTG162">
    <cfRule type="cellIs" priority="556" operator="equal">
      <formula>"M6售后质保"</formula>
    </cfRule>
    <cfRule type="cellIs" priority="1978" operator="equal">
      <formula>"M5安装验收"</formula>
    </cfRule>
    <cfRule type="cellIs" priority="3400" operator="equal">
      <formula>"M4装配调试"</formula>
    </cfRule>
    <cfRule type="cellIs" priority="4822" operator="equal">
      <formula>"M3生产准备"</formula>
    </cfRule>
    <cfRule type="cellIs" dxfId="2493" priority="6244" operator="equal">
      <formula>"M2设计验证"</formula>
    </cfRule>
    <cfRule type="cellIs" dxfId="2492" priority="7666" operator="equal">
      <formula>"M1开拓立项"</formula>
    </cfRule>
  </conditionalFormatting>
  <conditionalFormatting sqref="NUD162">
    <cfRule type="cellIs" priority="554" operator="equal">
      <formula>"M6售后质保"</formula>
    </cfRule>
    <cfRule type="cellIs" priority="1976" operator="equal">
      <formula>"M5安装验收"</formula>
    </cfRule>
    <cfRule type="cellIs" priority="3398" operator="equal">
      <formula>"M4装配调试"</formula>
    </cfRule>
    <cfRule type="cellIs" priority="4820" operator="equal">
      <formula>"M3生产准备"</formula>
    </cfRule>
    <cfRule type="cellIs" dxfId="2491" priority="6242" operator="equal">
      <formula>"M2设计验证"</formula>
    </cfRule>
    <cfRule type="cellIs" dxfId="2490" priority="7664" operator="equal">
      <formula>"M1开拓立项"</formula>
    </cfRule>
  </conditionalFormatting>
  <conditionalFormatting sqref="NVA162">
    <cfRule type="cellIs" priority="552" operator="equal">
      <formula>"M6售后质保"</formula>
    </cfRule>
    <cfRule type="cellIs" priority="1974" operator="equal">
      <formula>"M5安装验收"</formula>
    </cfRule>
    <cfRule type="cellIs" priority="3396" operator="equal">
      <formula>"M4装配调试"</formula>
    </cfRule>
    <cfRule type="cellIs" priority="4818" operator="equal">
      <formula>"M3生产准备"</formula>
    </cfRule>
    <cfRule type="cellIs" dxfId="2489" priority="6240" operator="equal">
      <formula>"M2设计验证"</formula>
    </cfRule>
    <cfRule type="cellIs" dxfId="2488" priority="7662" operator="equal">
      <formula>"M1开拓立项"</formula>
    </cfRule>
  </conditionalFormatting>
  <conditionalFormatting sqref="NVX162">
    <cfRule type="cellIs" priority="550" operator="equal">
      <formula>"M6售后质保"</formula>
    </cfRule>
    <cfRule type="cellIs" priority="1972" operator="equal">
      <formula>"M5安装验收"</formula>
    </cfRule>
    <cfRule type="cellIs" priority="3394" operator="equal">
      <formula>"M4装配调试"</formula>
    </cfRule>
    <cfRule type="cellIs" priority="4816" operator="equal">
      <formula>"M3生产准备"</formula>
    </cfRule>
    <cfRule type="cellIs" dxfId="2487" priority="6238" operator="equal">
      <formula>"M2设计验证"</formula>
    </cfRule>
    <cfRule type="cellIs" dxfId="2486" priority="7660" operator="equal">
      <formula>"M1开拓立项"</formula>
    </cfRule>
  </conditionalFormatting>
  <conditionalFormatting sqref="NWU162">
    <cfRule type="cellIs" priority="548" operator="equal">
      <formula>"M6售后质保"</formula>
    </cfRule>
    <cfRule type="cellIs" priority="1970" operator="equal">
      <formula>"M5安装验收"</formula>
    </cfRule>
    <cfRule type="cellIs" priority="3392" operator="equal">
      <formula>"M4装配调试"</formula>
    </cfRule>
    <cfRule type="cellIs" priority="4814" operator="equal">
      <formula>"M3生产准备"</formula>
    </cfRule>
    <cfRule type="cellIs" dxfId="2485" priority="6236" operator="equal">
      <formula>"M2设计验证"</formula>
    </cfRule>
    <cfRule type="cellIs" dxfId="2484" priority="7658" operator="equal">
      <formula>"M1开拓立项"</formula>
    </cfRule>
  </conditionalFormatting>
  <conditionalFormatting sqref="NXR162">
    <cfRule type="cellIs" priority="546" operator="equal">
      <formula>"M6售后质保"</formula>
    </cfRule>
    <cfRule type="cellIs" priority="1968" operator="equal">
      <formula>"M5安装验收"</formula>
    </cfRule>
    <cfRule type="cellIs" priority="3390" operator="equal">
      <formula>"M4装配调试"</formula>
    </cfRule>
    <cfRule type="cellIs" priority="4812" operator="equal">
      <formula>"M3生产准备"</formula>
    </cfRule>
    <cfRule type="cellIs" dxfId="2483" priority="6234" operator="equal">
      <formula>"M2设计验证"</formula>
    </cfRule>
    <cfRule type="cellIs" dxfId="2482" priority="7656" operator="equal">
      <formula>"M1开拓立项"</formula>
    </cfRule>
  </conditionalFormatting>
  <conditionalFormatting sqref="NYO162">
    <cfRule type="cellIs" priority="544" operator="equal">
      <formula>"M6售后质保"</formula>
    </cfRule>
    <cfRule type="cellIs" priority="1966" operator="equal">
      <formula>"M5安装验收"</formula>
    </cfRule>
    <cfRule type="cellIs" priority="3388" operator="equal">
      <formula>"M4装配调试"</formula>
    </cfRule>
    <cfRule type="cellIs" priority="4810" operator="equal">
      <formula>"M3生产准备"</formula>
    </cfRule>
    <cfRule type="cellIs" dxfId="2481" priority="6232" operator="equal">
      <formula>"M2设计验证"</formula>
    </cfRule>
    <cfRule type="cellIs" dxfId="2480" priority="7654" operator="equal">
      <formula>"M1开拓立项"</formula>
    </cfRule>
  </conditionalFormatting>
  <conditionalFormatting sqref="NZL162">
    <cfRule type="cellIs" priority="542" operator="equal">
      <formula>"M6售后质保"</formula>
    </cfRule>
    <cfRule type="cellIs" priority="1964" operator="equal">
      <formula>"M5安装验收"</formula>
    </cfRule>
    <cfRule type="cellIs" priority="3386" operator="equal">
      <formula>"M4装配调试"</formula>
    </cfRule>
    <cfRule type="cellIs" priority="4808" operator="equal">
      <formula>"M3生产准备"</formula>
    </cfRule>
    <cfRule type="cellIs" dxfId="2479" priority="6230" operator="equal">
      <formula>"M2设计验证"</formula>
    </cfRule>
    <cfRule type="cellIs" dxfId="2478" priority="7652" operator="equal">
      <formula>"M1开拓立项"</formula>
    </cfRule>
  </conditionalFormatting>
  <conditionalFormatting sqref="OAI162">
    <cfRule type="cellIs" priority="540" operator="equal">
      <formula>"M6售后质保"</formula>
    </cfRule>
    <cfRule type="cellIs" priority="1962" operator="equal">
      <formula>"M5安装验收"</formula>
    </cfRule>
    <cfRule type="cellIs" priority="3384" operator="equal">
      <formula>"M4装配调试"</formula>
    </cfRule>
    <cfRule type="cellIs" priority="4806" operator="equal">
      <formula>"M3生产准备"</formula>
    </cfRule>
    <cfRule type="cellIs" dxfId="2477" priority="6228" operator="equal">
      <formula>"M2设计验证"</formula>
    </cfRule>
    <cfRule type="cellIs" dxfId="2476" priority="7650" operator="equal">
      <formula>"M1开拓立项"</formula>
    </cfRule>
  </conditionalFormatting>
  <conditionalFormatting sqref="OBF162">
    <cfRule type="cellIs" priority="538" operator="equal">
      <formula>"M6售后质保"</formula>
    </cfRule>
    <cfRule type="cellIs" priority="1960" operator="equal">
      <formula>"M5安装验收"</formula>
    </cfRule>
    <cfRule type="cellIs" priority="3382" operator="equal">
      <formula>"M4装配调试"</formula>
    </cfRule>
    <cfRule type="cellIs" priority="4804" operator="equal">
      <formula>"M3生产准备"</formula>
    </cfRule>
    <cfRule type="cellIs" dxfId="2475" priority="6226" operator="equal">
      <formula>"M2设计验证"</formula>
    </cfRule>
    <cfRule type="cellIs" dxfId="2474" priority="7648" operator="equal">
      <formula>"M1开拓立项"</formula>
    </cfRule>
  </conditionalFormatting>
  <conditionalFormatting sqref="OCC162">
    <cfRule type="cellIs" priority="536" operator="equal">
      <formula>"M6售后质保"</formula>
    </cfRule>
    <cfRule type="cellIs" priority="1958" operator="equal">
      <formula>"M5安装验收"</formula>
    </cfRule>
    <cfRule type="cellIs" priority="3380" operator="equal">
      <formula>"M4装配调试"</formula>
    </cfRule>
    <cfRule type="cellIs" priority="4802" operator="equal">
      <formula>"M3生产准备"</formula>
    </cfRule>
    <cfRule type="cellIs" dxfId="2473" priority="6224" operator="equal">
      <formula>"M2设计验证"</formula>
    </cfRule>
    <cfRule type="cellIs" dxfId="2472" priority="7646" operator="equal">
      <formula>"M1开拓立项"</formula>
    </cfRule>
  </conditionalFormatting>
  <conditionalFormatting sqref="OCZ162">
    <cfRule type="cellIs" priority="534" operator="equal">
      <formula>"M6售后质保"</formula>
    </cfRule>
    <cfRule type="cellIs" priority="1956" operator="equal">
      <formula>"M5安装验收"</formula>
    </cfRule>
    <cfRule type="cellIs" priority="3378" operator="equal">
      <formula>"M4装配调试"</formula>
    </cfRule>
    <cfRule type="cellIs" priority="4800" operator="equal">
      <formula>"M3生产准备"</formula>
    </cfRule>
    <cfRule type="cellIs" dxfId="2471" priority="6222" operator="equal">
      <formula>"M2设计验证"</formula>
    </cfRule>
    <cfRule type="cellIs" dxfId="2470" priority="7644" operator="equal">
      <formula>"M1开拓立项"</formula>
    </cfRule>
  </conditionalFormatting>
  <conditionalFormatting sqref="ODW162">
    <cfRule type="cellIs" priority="532" operator="equal">
      <formula>"M6售后质保"</formula>
    </cfRule>
    <cfRule type="cellIs" priority="1954" operator="equal">
      <formula>"M5安装验收"</formula>
    </cfRule>
    <cfRule type="cellIs" priority="3376" operator="equal">
      <formula>"M4装配调试"</formula>
    </cfRule>
    <cfRule type="cellIs" priority="4798" operator="equal">
      <formula>"M3生产准备"</formula>
    </cfRule>
    <cfRule type="cellIs" dxfId="2469" priority="6220" operator="equal">
      <formula>"M2设计验证"</formula>
    </cfRule>
    <cfRule type="cellIs" dxfId="2468" priority="7642" operator="equal">
      <formula>"M1开拓立项"</formula>
    </cfRule>
  </conditionalFormatting>
  <conditionalFormatting sqref="OET162">
    <cfRule type="cellIs" priority="530" operator="equal">
      <formula>"M6售后质保"</formula>
    </cfRule>
    <cfRule type="cellIs" priority="1952" operator="equal">
      <formula>"M5安装验收"</formula>
    </cfRule>
    <cfRule type="cellIs" priority="3374" operator="equal">
      <formula>"M4装配调试"</formula>
    </cfRule>
    <cfRule type="cellIs" priority="4796" operator="equal">
      <formula>"M3生产准备"</formula>
    </cfRule>
    <cfRule type="cellIs" dxfId="2467" priority="6218" operator="equal">
      <formula>"M2设计验证"</formula>
    </cfRule>
    <cfRule type="cellIs" dxfId="2466" priority="7640" operator="equal">
      <formula>"M1开拓立项"</formula>
    </cfRule>
  </conditionalFormatting>
  <conditionalFormatting sqref="OFQ162">
    <cfRule type="cellIs" priority="528" operator="equal">
      <formula>"M6售后质保"</formula>
    </cfRule>
    <cfRule type="cellIs" priority="1950" operator="equal">
      <formula>"M5安装验收"</formula>
    </cfRule>
    <cfRule type="cellIs" priority="3372" operator="equal">
      <formula>"M4装配调试"</formula>
    </cfRule>
    <cfRule type="cellIs" priority="4794" operator="equal">
      <formula>"M3生产准备"</formula>
    </cfRule>
    <cfRule type="cellIs" dxfId="2465" priority="6216" operator="equal">
      <formula>"M2设计验证"</formula>
    </cfRule>
    <cfRule type="cellIs" dxfId="2464" priority="7638" operator="equal">
      <formula>"M1开拓立项"</formula>
    </cfRule>
  </conditionalFormatting>
  <conditionalFormatting sqref="OGN162">
    <cfRule type="cellIs" priority="526" operator="equal">
      <formula>"M6售后质保"</formula>
    </cfRule>
    <cfRule type="cellIs" priority="1948" operator="equal">
      <formula>"M5安装验收"</formula>
    </cfRule>
    <cfRule type="cellIs" priority="3370" operator="equal">
      <formula>"M4装配调试"</formula>
    </cfRule>
    <cfRule type="cellIs" priority="4792" operator="equal">
      <formula>"M3生产准备"</formula>
    </cfRule>
    <cfRule type="cellIs" dxfId="2463" priority="6214" operator="equal">
      <formula>"M2设计验证"</formula>
    </cfRule>
    <cfRule type="cellIs" dxfId="2462" priority="7636" operator="equal">
      <formula>"M1开拓立项"</formula>
    </cfRule>
  </conditionalFormatting>
  <conditionalFormatting sqref="OHK162">
    <cfRule type="cellIs" priority="524" operator="equal">
      <formula>"M6售后质保"</formula>
    </cfRule>
    <cfRule type="cellIs" priority="1946" operator="equal">
      <formula>"M5安装验收"</formula>
    </cfRule>
    <cfRule type="cellIs" priority="3368" operator="equal">
      <formula>"M4装配调试"</formula>
    </cfRule>
    <cfRule type="cellIs" priority="4790" operator="equal">
      <formula>"M3生产准备"</formula>
    </cfRule>
    <cfRule type="cellIs" dxfId="2461" priority="6212" operator="equal">
      <formula>"M2设计验证"</formula>
    </cfRule>
    <cfRule type="cellIs" dxfId="2460" priority="7634" operator="equal">
      <formula>"M1开拓立项"</formula>
    </cfRule>
  </conditionalFormatting>
  <conditionalFormatting sqref="OIH162">
    <cfRule type="cellIs" priority="522" operator="equal">
      <formula>"M6售后质保"</formula>
    </cfRule>
    <cfRule type="cellIs" priority="1944" operator="equal">
      <formula>"M5安装验收"</formula>
    </cfRule>
    <cfRule type="cellIs" priority="3366" operator="equal">
      <formula>"M4装配调试"</formula>
    </cfRule>
    <cfRule type="cellIs" priority="4788" operator="equal">
      <formula>"M3生产准备"</formula>
    </cfRule>
    <cfRule type="cellIs" dxfId="2459" priority="6210" operator="equal">
      <formula>"M2设计验证"</formula>
    </cfRule>
    <cfRule type="cellIs" dxfId="2458" priority="7632" operator="equal">
      <formula>"M1开拓立项"</formula>
    </cfRule>
  </conditionalFormatting>
  <conditionalFormatting sqref="OJE162">
    <cfRule type="cellIs" priority="520" operator="equal">
      <formula>"M6售后质保"</formula>
    </cfRule>
    <cfRule type="cellIs" priority="1942" operator="equal">
      <formula>"M5安装验收"</formula>
    </cfRule>
    <cfRule type="cellIs" priority="3364" operator="equal">
      <formula>"M4装配调试"</formula>
    </cfRule>
    <cfRule type="cellIs" priority="4786" operator="equal">
      <formula>"M3生产准备"</formula>
    </cfRule>
    <cfRule type="cellIs" dxfId="2457" priority="6208" operator="equal">
      <formula>"M2设计验证"</formula>
    </cfRule>
    <cfRule type="cellIs" dxfId="2456" priority="7630" operator="equal">
      <formula>"M1开拓立项"</formula>
    </cfRule>
  </conditionalFormatting>
  <conditionalFormatting sqref="OKB162">
    <cfRule type="cellIs" priority="518" operator="equal">
      <formula>"M6售后质保"</formula>
    </cfRule>
    <cfRule type="cellIs" priority="1940" operator="equal">
      <formula>"M5安装验收"</formula>
    </cfRule>
    <cfRule type="cellIs" priority="3362" operator="equal">
      <formula>"M4装配调试"</formula>
    </cfRule>
    <cfRule type="cellIs" priority="4784" operator="equal">
      <formula>"M3生产准备"</formula>
    </cfRule>
    <cfRule type="cellIs" dxfId="2455" priority="6206" operator="equal">
      <formula>"M2设计验证"</formula>
    </cfRule>
    <cfRule type="cellIs" dxfId="2454" priority="7628" operator="equal">
      <formula>"M1开拓立项"</formula>
    </cfRule>
  </conditionalFormatting>
  <conditionalFormatting sqref="OKY162">
    <cfRule type="cellIs" priority="516" operator="equal">
      <formula>"M6售后质保"</formula>
    </cfRule>
    <cfRule type="cellIs" priority="1938" operator="equal">
      <formula>"M5安装验收"</formula>
    </cfRule>
    <cfRule type="cellIs" priority="3360" operator="equal">
      <formula>"M4装配调试"</formula>
    </cfRule>
    <cfRule type="cellIs" priority="4782" operator="equal">
      <formula>"M3生产准备"</formula>
    </cfRule>
    <cfRule type="cellIs" dxfId="2453" priority="6204" operator="equal">
      <formula>"M2设计验证"</formula>
    </cfRule>
    <cfRule type="cellIs" dxfId="2452" priority="7626" operator="equal">
      <formula>"M1开拓立项"</formula>
    </cfRule>
  </conditionalFormatting>
  <conditionalFormatting sqref="OLV162">
    <cfRule type="cellIs" priority="514" operator="equal">
      <formula>"M6售后质保"</formula>
    </cfRule>
    <cfRule type="cellIs" priority="1936" operator="equal">
      <formula>"M5安装验收"</formula>
    </cfRule>
    <cfRule type="cellIs" priority="3358" operator="equal">
      <formula>"M4装配调试"</formula>
    </cfRule>
    <cfRule type="cellIs" priority="4780" operator="equal">
      <formula>"M3生产准备"</formula>
    </cfRule>
    <cfRule type="cellIs" dxfId="2451" priority="6202" operator="equal">
      <formula>"M2设计验证"</formula>
    </cfRule>
    <cfRule type="cellIs" dxfId="2450" priority="7624" operator="equal">
      <formula>"M1开拓立项"</formula>
    </cfRule>
  </conditionalFormatting>
  <conditionalFormatting sqref="OMS162">
    <cfRule type="cellIs" priority="512" operator="equal">
      <formula>"M6售后质保"</formula>
    </cfRule>
    <cfRule type="cellIs" priority="1934" operator="equal">
      <formula>"M5安装验收"</formula>
    </cfRule>
    <cfRule type="cellIs" priority="3356" operator="equal">
      <formula>"M4装配调试"</formula>
    </cfRule>
    <cfRule type="cellIs" priority="4778" operator="equal">
      <formula>"M3生产准备"</formula>
    </cfRule>
    <cfRule type="cellIs" dxfId="2449" priority="6200" operator="equal">
      <formula>"M2设计验证"</formula>
    </cfRule>
    <cfRule type="cellIs" dxfId="2448" priority="7622" operator="equal">
      <formula>"M1开拓立项"</formula>
    </cfRule>
  </conditionalFormatting>
  <conditionalFormatting sqref="ONP162">
    <cfRule type="cellIs" priority="510" operator="equal">
      <formula>"M6售后质保"</formula>
    </cfRule>
    <cfRule type="cellIs" priority="1932" operator="equal">
      <formula>"M5安装验收"</formula>
    </cfRule>
    <cfRule type="cellIs" priority="3354" operator="equal">
      <formula>"M4装配调试"</formula>
    </cfRule>
    <cfRule type="cellIs" priority="4776" operator="equal">
      <formula>"M3生产准备"</formula>
    </cfRule>
    <cfRule type="cellIs" dxfId="2447" priority="6198" operator="equal">
      <formula>"M2设计验证"</formula>
    </cfRule>
    <cfRule type="cellIs" dxfId="2446" priority="7620" operator="equal">
      <formula>"M1开拓立项"</formula>
    </cfRule>
  </conditionalFormatting>
  <conditionalFormatting sqref="OOM162">
    <cfRule type="cellIs" priority="508" operator="equal">
      <formula>"M6售后质保"</formula>
    </cfRule>
    <cfRule type="cellIs" priority="1930" operator="equal">
      <formula>"M5安装验收"</formula>
    </cfRule>
    <cfRule type="cellIs" priority="3352" operator="equal">
      <formula>"M4装配调试"</formula>
    </cfRule>
    <cfRule type="cellIs" priority="4774" operator="equal">
      <formula>"M3生产准备"</formula>
    </cfRule>
    <cfRule type="cellIs" dxfId="2445" priority="6196" operator="equal">
      <formula>"M2设计验证"</formula>
    </cfRule>
    <cfRule type="cellIs" dxfId="2444" priority="7618" operator="equal">
      <formula>"M1开拓立项"</formula>
    </cfRule>
  </conditionalFormatting>
  <conditionalFormatting sqref="OPJ162">
    <cfRule type="cellIs" priority="506" operator="equal">
      <formula>"M6售后质保"</formula>
    </cfRule>
    <cfRule type="cellIs" priority="1928" operator="equal">
      <formula>"M5安装验收"</formula>
    </cfRule>
    <cfRule type="cellIs" priority="3350" operator="equal">
      <formula>"M4装配调试"</formula>
    </cfRule>
    <cfRule type="cellIs" priority="4772" operator="equal">
      <formula>"M3生产准备"</formula>
    </cfRule>
    <cfRule type="cellIs" dxfId="2443" priority="6194" operator="equal">
      <formula>"M2设计验证"</formula>
    </cfRule>
    <cfRule type="cellIs" dxfId="2442" priority="7616" operator="equal">
      <formula>"M1开拓立项"</formula>
    </cfRule>
  </conditionalFormatting>
  <conditionalFormatting sqref="OQG162">
    <cfRule type="cellIs" priority="504" operator="equal">
      <formula>"M6售后质保"</formula>
    </cfRule>
    <cfRule type="cellIs" priority="1926" operator="equal">
      <formula>"M5安装验收"</formula>
    </cfRule>
    <cfRule type="cellIs" priority="3348" operator="equal">
      <formula>"M4装配调试"</formula>
    </cfRule>
    <cfRule type="cellIs" priority="4770" operator="equal">
      <formula>"M3生产准备"</formula>
    </cfRule>
    <cfRule type="cellIs" dxfId="2441" priority="6192" operator="equal">
      <formula>"M2设计验证"</formula>
    </cfRule>
    <cfRule type="cellIs" dxfId="2440" priority="7614" operator="equal">
      <formula>"M1开拓立项"</formula>
    </cfRule>
  </conditionalFormatting>
  <conditionalFormatting sqref="ORD162">
    <cfRule type="cellIs" priority="502" operator="equal">
      <formula>"M6售后质保"</formula>
    </cfRule>
    <cfRule type="cellIs" priority="1924" operator="equal">
      <formula>"M5安装验收"</formula>
    </cfRule>
    <cfRule type="cellIs" priority="3346" operator="equal">
      <formula>"M4装配调试"</formula>
    </cfRule>
    <cfRule type="cellIs" priority="4768" operator="equal">
      <formula>"M3生产准备"</formula>
    </cfRule>
    <cfRule type="cellIs" dxfId="2439" priority="6190" operator="equal">
      <formula>"M2设计验证"</formula>
    </cfRule>
    <cfRule type="cellIs" dxfId="2438" priority="7612" operator="equal">
      <formula>"M1开拓立项"</formula>
    </cfRule>
  </conditionalFormatting>
  <conditionalFormatting sqref="OSA162">
    <cfRule type="cellIs" priority="500" operator="equal">
      <formula>"M6售后质保"</formula>
    </cfRule>
    <cfRule type="cellIs" priority="1922" operator="equal">
      <formula>"M5安装验收"</formula>
    </cfRule>
    <cfRule type="cellIs" priority="3344" operator="equal">
      <formula>"M4装配调试"</formula>
    </cfRule>
    <cfRule type="cellIs" priority="4766" operator="equal">
      <formula>"M3生产准备"</formula>
    </cfRule>
    <cfRule type="cellIs" dxfId="2437" priority="6188" operator="equal">
      <formula>"M2设计验证"</formula>
    </cfRule>
    <cfRule type="cellIs" dxfId="2436" priority="7610" operator="equal">
      <formula>"M1开拓立项"</formula>
    </cfRule>
  </conditionalFormatting>
  <conditionalFormatting sqref="OSX162">
    <cfRule type="cellIs" priority="498" operator="equal">
      <formula>"M6售后质保"</formula>
    </cfRule>
    <cfRule type="cellIs" priority="1920" operator="equal">
      <formula>"M5安装验收"</formula>
    </cfRule>
    <cfRule type="cellIs" priority="3342" operator="equal">
      <formula>"M4装配调试"</formula>
    </cfRule>
    <cfRule type="cellIs" priority="4764" operator="equal">
      <formula>"M3生产准备"</formula>
    </cfRule>
    <cfRule type="cellIs" dxfId="2435" priority="6186" operator="equal">
      <formula>"M2设计验证"</formula>
    </cfRule>
    <cfRule type="cellIs" dxfId="2434" priority="7608" operator="equal">
      <formula>"M1开拓立项"</formula>
    </cfRule>
  </conditionalFormatting>
  <conditionalFormatting sqref="OTU162">
    <cfRule type="cellIs" priority="496" operator="equal">
      <formula>"M6售后质保"</formula>
    </cfRule>
    <cfRule type="cellIs" priority="1918" operator="equal">
      <formula>"M5安装验收"</formula>
    </cfRule>
    <cfRule type="cellIs" priority="3340" operator="equal">
      <formula>"M4装配调试"</formula>
    </cfRule>
    <cfRule type="cellIs" priority="4762" operator="equal">
      <formula>"M3生产准备"</formula>
    </cfRule>
    <cfRule type="cellIs" dxfId="2433" priority="6184" operator="equal">
      <formula>"M2设计验证"</formula>
    </cfRule>
    <cfRule type="cellIs" dxfId="2432" priority="7606" operator="equal">
      <formula>"M1开拓立项"</formula>
    </cfRule>
  </conditionalFormatting>
  <conditionalFormatting sqref="OUR162">
    <cfRule type="cellIs" priority="494" operator="equal">
      <formula>"M6售后质保"</formula>
    </cfRule>
    <cfRule type="cellIs" priority="1916" operator="equal">
      <formula>"M5安装验收"</formula>
    </cfRule>
    <cfRule type="cellIs" priority="3338" operator="equal">
      <formula>"M4装配调试"</formula>
    </cfRule>
    <cfRule type="cellIs" priority="4760" operator="equal">
      <formula>"M3生产准备"</formula>
    </cfRule>
    <cfRule type="cellIs" dxfId="2431" priority="6182" operator="equal">
      <formula>"M2设计验证"</formula>
    </cfRule>
    <cfRule type="cellIs" dxfId="2430" priority="7604" operator="equal">
      <formula>"M1开拓立项"</formula>
    </cfRule>
  </conditionalFormatting>
  <conditionalFormatting sqref="OVO162">
    <cfRule type="cellIs" priority="492" operator="equal">
      <formula>"M6售后质保"</formula>
    </cfRule>
    <cfRule type="cellIs" priority="1914" operator="equal">
      <formula>"M5安装验收"</formula>
    </cfRule>
    <cfRule type="cellIs" priority="3336" operator="equal">
      <formula>"M4装配调试"</formula>
    </cfRule>
    <cfRule type="cellIs" priority="4758" operator="equal">
      <formula>"M3生产准备"</formula>
    </cfRule>
    <cfRule type="cellIs" dxfId="2429" priority="6180" operator="equal">
      <formula>"M2设计验证"</formula>
    </cfRule>
    <cfRule type="cellIs" dxfId="2428" priority="7602" operator="equal">
      <formula>"M1开拓立项"</formula>
    </cfRule>
  </conditionalFormatting>
  <conditionalFormatting sqref="OWL162">
    <cfRule type="cellIs" priority="490" operator="equal">
      <formula>"M6售后质保"</formula>
    </cfRule>
    <cfRule type="cellIs" priority="1912" operator="equal">
      <formula>"M5安装验收"</formula>
    </cfRule>
    <cfRule type="cellIs" priority="3334" operator="equal">
      <formula>"M4装配调试"</formula>
    </cfRule>
    <cfRule type="cellIs" priority="4756" operator="equal">
      <formula>"M3生产准备"</formula>
    </cfRule>
    <cfRule type="cellIs" dxfId="2427" priority="6178" operator="equal">
      <formula>"M2设计验证"</formula>
    </cfRule>
    <cfRule type="cellIs" dxfId="2426" priority="7600" operator="equal">
      <formula>"M1开拓立项"</formula>
    </cfRule>
  </conditionalFormatting>
  <conditionalFormatting sqref="OXI162">
    <cfRule type="cellIs" priority="488" operator="equal">
      <formula>"M6售后质保"</formula>
    </cfRule>
    <cfRule type="cellIs" priority="1910" operator="equal">
      <formula>"M5安装验收"</formula>
    </cfRule>
    <cfRule type="cellIs" priority="3332" operator="equal">
      <formula>"M4装配调试"</formula>
    </cfRule>
    <cfRule type="cellIs" priority="4754" operator="equal">
      <formula>"M3生产准备"</formula>
    </cfRule>
    <cfRule type="cellIs" dxfId="2425" priority="6176" operator="equal">
      <formula>"M2设计验证"</formula>
    </cfRule>
    <cfRule type="cellIs" dxfId="2424" priority="7598" operator="equal">
      <formula>"M1开拓立项"</formula>
    </cfRule>
  </conditionalFormatting>
  <conditionalFormatting sqref="OYF162">
    <cfRule type="cellIs" priority="486" operator="equal">
      <formula>"M6售后质保"</formula>
    </cfRule>
    <cfRule type="cellIs" priority="1908" operator="equal">
      <formula>"M5安装验收"</formula>
    </cfRule>
    <cfRule type="cellIs" priority="3330" operator="equal">
      <formula>"M4装配调试"</formula>
    </cfRule>
    <cfRule type="cellIs" priority="4752" operator="equal">
      <formula>"M3生产准备"</formula>
    </cfRule>
    <cfRule type="cellIs" dxfId="2423" priority="6174" operator="equal">
      <formula>"M2设计验证"</formula>
    </cfRule>
    <cfRule type="cellIs" dxfId="2422" priority="7596" operator="equal">
      <formula>"M1开拓立项"</formula>
    </cfRule>
  </conditionalFormatting>
  <conditionalFormatting sqref="OZC162">
    <cfRule type="cellIs" priority="484" operator="equal">
      <formula>"M6售后质保"</formula>
    </cfRule>
    <cfRule type="cellIs" priority="1906" operator="equal">
      <formula>"M5安装验收"</formula>
    </cfRule>
    <cfRule type="cellIs" priority="3328" operator="equal">
      <formula>"M4装配调试"</formula>
    </cfRule>
    <cfRule type="cellIs" priority="4750" operator="equal">
      <formula>"M3生产准备"</formula>
    </cfRule>
    <cfRule type="cellIs" dxfId="2421" priority="6172" operator="equal">
      <formula>"M2设计验证"</formula>
    </cfRule>
    <cfRule type="cellIs" dxfId="2420" priority="7594" operator="equal">
      <formula>"M1开拓立项"</formula>
    </cfRule>
  </conditionalFormatting>
  <conditionalFormatting sqref="OZZ162">
    <cfRule type="cellIs" priority="482" operator="equal">
      <formula>"M6售后质保"</formula>
    </cfRule>
    <cfRule type="cellIs" priority="1904" operator="equal">
      <formula>"M5安装验收"</formula>
    </cfRule>
    <cfRule type="cellIs" priority="3326" operator="equal">
      <formula>"M4装配调试"</formula>
    </cfRule>
    <cfRule type="cellIs" priority="4748" operator="equal">
      <formula>"M3生产准备"</formula>
    </cfRule>
    <cfRule type="cellIs" dxfId="2419" priority="6170" operator="equal">
      <formula>"M2设计验证"</formula>
    </cfRule>
    <cfRule type="cellIs" dxfId="2418" priority="7592" operator="equal">
      <formula>"M1开拓立项"</formula>
    </cfRule>
  </conditionalFormatting>
  <conditionalFormatting sqref="PAW162">
    <cfRule type="cellIs" priority="480" operator="equal">
      <formula>"M6售后质保"</formula>
    </cfRule>
    <cfRule type="cellIs" priority="1902" operator="equal">
      <formula>"M5安装验收"</formula>
    </cfRule>
    <cfRule type="cellIs" priority="3324" operator="equal">
      <formula>"M4装配调试"</formula>
    </cfRule>
    <cfRule type="cellIs" priority="4746" operator="equal">
      <formula>"M3生产准备"</formula>
    </cfRule>
    <cfRule type="cellIs" dxfId="2417" priority="6168" operator="equal">
      <formula>"M2设计验证"</formula>
    </cfRule>
    <cfRule type="cellIs" dxfId="2416" priority="7590" operator="equal">
      <formula>"M1开拓立项"</formula>
    </cfRule>
  </conditionalFormatting>
  <conditionalFormatting sqref="PBT162">
    <cfRule type="cellIs" priority="478" operator="equal">
      <formula>"M6售后质保"</formula>
    </cfRule>
    <cfRule type="cellIs" priority="1900" operator="equal">
      <formula>"M5安装验收"</formula>
    </cfRule>
    <cfRule type="cellIs" priority="3322" operator="equal">
      <formula>"M4装配调试"</formula>
    </cfRule>
    <cfRule type="cellIs" priority="4744" operator="equal">
      <formula>"M3生产准备"</formula>
    </cfRule>
    <cfRule type="cellIs" dxfId="2415" priority="6166" operator="equal">
      <formula>"M2设计验证"</formula>
    </cfRule>
    <cfRule type="cellIs" dxfId="2414" priority="7588" operator="equal">
      <formula>"M1开拓立项"</formula>
    </cfRule>
  </conditionalFormatting>
  <conditionalFormatting sqref="PCQ162">
    <cfRule type="cellIs" priority="476" operator="equal">
      <formula>"M6售后质保"</formula>
    </cfRule>
    <cfRule type="cellIs" priority="1898" operator="equal">
      <formula>"M5安装验收"</formula>
    </cfRule>
    <cfRule type="cellIs" priority="3320" operator="equal">
      <formula>"M4装配调试"</formula>
    </cfRule>
    <cfRule type="cellIs" priority="4742" operator="equal">
      <formula>"M3生产准备"</formula>
    </cfRule>
    <cfRule type="cellIs" dxfId="2413" priority="6164" operator="equal">
      <formula>"M2设计验证"</formula>
    </cfRule>
    <cfRule type="cellIs" dxfId="2412" priority="7586" operator="equal">
      <formula>"M1开拓立项"</formula>
    </cfRule>
  </conditionalFormatting>
  <conditionalFormatting sqref="PDN162">
    <cfRule type="cellIs" priority="474" operator="equal">
      <formula>"M6售后质保"</formula>
    </cfRule>
    <cfRule type="cellIs" priority="1896" operator="equal">
      <formula>"M5安装验收"</formula>
    </cfRule>
    <cfRule type="cellIs" priority="3318" operator="equal">
      <formula>"M4装配调试"</formula>
    </cfRule>
    <cfRule type="cellIs" priority="4740" operator="equal">
      <formula>"M3生产准备"</formula>
    </cfRule>
    <cfRule type="cellIs" dxfId="2411" priority="6162" operator="equal">
      <formula>"M2设计验证"</formula>
    </cfRule>
    <cfRule type="cellIs" dxfId="2410" priority="7584" operator="equal">
      <formula>"M1开拓立项"</formula>
    </cfRule>
  </conditionalFormatting>
  <conditionalFormatting sqref="PEK162">
    <cfRule type="cellIs" priority="472" operator="equal">
      <formula>"M6售后质保"</formula>
    </cfRule>
    <cfRule type="cellIs" priority="1894" operator="equal">
      <formula>"M5安装验收"</formula>
    </cfRule>
    <cfRule type="cellIs" priority="3316" operator="equal">
      <formula>"M4装配调试"</formula>
    </cfRule>
    <cfRule type="cellIs" priority="4738" operator="equal">
      <formula>"M3生产准备"</formula>
    </cfRule>
    <cfRule type="cellIs" dxfId="2409" priority="6160" operator="equal">
      <formula>"M2设计验证"</formula>
    </cfRule>
    <cfRule type="cellIs" dxfId="2408" priority="7582" operator="equal">
      <formula>"M1开拓立项"</formula>
    </cfRule>
  </conditionalFormatting>
  <conditionalFormatting sqref="PFH162">
    <cfRule type="cellIs" priority="470" operator="equal">
      <formula>"M6售后质保"</formula>
    </cfRule>
    <cfRule type="cellIs" priority="1892" operator="equal">
      <formula>"M5安装验收"</formula>
    </cfRule>
    <cfRule type="cellIs" priority="3314" operator="equal">
      <formula>"M4装配调试"</formula>
    </cfRule>
    <cfRule type="cellIs" priority="4736" operator="equal">
      <formula>"M3生产准备"</formula>
    </cfRule>
    <cfRule type="cellIs" dxfId="2407" priority="6158" operator="equal">
      <formula>"M2设计验证"</formula>
    </cfRule>
    <cfRule type="cellIs" dxfId="2406" priority="7580" operator="equal">
      <formula>"M1开拓立项"</formula>
    </cfRule>
  </conditionalFormatting>
  <conditionalFormatting sqref="PGE162">
    <cfRule type="cellIs" priority="468" operator="equal">
      <formula>"M6售后质保"</formula>
    </cfRule>
    <cfRule type="cellIs" priority="1890" operator="equal">
      <formula>"M5安装验收"</formula>
    </cfRule>
    <cfRule type="cellIs" priority="3312" operator="equal">
      <formula>"M4装配调试"</formula>
    </cfRule>
    <cfRule type="cellIs" priority="4734" operator="equal">
      <formula>"M3生产准备"</formula>
    </cfRule>
    <cfRule type="cellIs" dxfId="2405" priority="6156" operator="equal">
      <formula>"M2设计验证"</formula>
    </cfRule>
    <cfRule type="cellIs" dxfId="2404" priority="7578" operator="equal">
      <formula>"M1开拓立项"</formula>
    </cfRule>
  </conditionalFormatting>
  <conditionalFormatting sqref="PHB162">
    <cfRule type="cellIs" priority="466" operator="equal">
      <formula>"M6售后质保"</formula>
    </cfRule>
    <cfRule type="cellIs" priority="1888" operator="equal">
      <formula>"M5安装验收"</formula>
    </cfRule>
    <cfRule type="cellIs" priority="3310" operator="equal">
      <formula>"M4装配调试"</formula>
    </cfRule>
    <cfRule type="cellIs" priority="4732" operator="equal">
      <formula>"M3生产准备"</formula>
    </cfRule>
    <cfRule type="cellIs" dxfId="2403" priority="6154" operator="equal">
      <formula>"M2设计验证"</formula>
    </cfRule>
    <cfRule type="cellIs" dxfId="2402" priority="7576" operator="equal">
      <formula>"M1开拓立项"</formula>
    </cfRule>
  </conditionalFormatting>
  <conditionalFormatting sqref="PHY162">
    <cfRule type="cellIs" priority="464" operator="equal">
      <formula>"M6售后质保"</formula>
    </cfRule>
    <cfRule type="cellIs" priority="1886" operator="equal">
      <formula>"M5安装验收"</formula>
    </cfRule>
    <cfRule type="cellIs" priority="3308" operator="equal">
      <formula>"M4装配调试"</formula>
    </cfRule>
    <cfRule type="cellIs" priority="4730" operator="equal">
      <formula>"M3生产准备"</formula>
    </cfRule>
    <cfRule type="cellIs" dxfId="2401" priority="6152" operator="equal">
      <formula>"M2设计验证"</formula>
    </cfRule>
    <cfRule type="cellIs" dxfId="2400" priority="7574" operator="equal">
      <formula>"M1开拓立项"</formula>
    </cfRule>
  </conditionalFormatting>
  <conditionalFormatting sqref="PIV162">
    <cfRule type="cellIs" priority="462" operator="equal">
      <formula>"M6售后质保"</formula>
    </cfRule>
    <cfRule type="cellIs" priority="1884" operator="equal">
      <formula>"M5安装验收"</formula>
    </cfRule>
    <cfRule type="cellIs" priority="3306" operator="equal">
      <formula>"M4装配调试"</formula>
    </cfRule>
    <cfRule type="cellIs" priority="4728" operator="equal">
      <formula>"M3生产准备"</formula>
    </cfRule>
    <cfRule type="cellIs" dxfId="2399" priority="6150" operator="equal">
      <formula>"M2设计验证"</formula>
    </cfRule>
    <cfRule type="cellIs" dxfId="2398" priority="7572" operator="equal">
      <formula>"M1开拓立项"</formula>
    </cfRule>
  </conditionalFormatting>
  <conditionalFormatting sqref="PJS162">
    <cfRule type="cellIs" priority="460" operator="equal">
      <formula>"M6售后质保"</formula>
    </cfRule>
    <cfRule type="cellIs" priority="1882" operator="equal">
      <formula>"M5安装验收"</formula>
    </cfRule>
    <cfRule type="cellIs" priority="3304" operator="equal">
      <formula>"M4装配调试"</formula>
    </cfRule>
    <cfRule type="cellIs" priority="4726" operator="equal">
      <formula>"M3生产准备"</formula>
    </cfRule>
    <cfRule type="cellIs" dxfId="2397" priority="6148" operator="equal">
      <formula>"M2设计验证"</formula>
    </cfRule>
    <cfRule type="cellIs" dxfId="2396" priority="7570" operator="equal">
      <formula>"M1开拓立项"</formula>
    </cfRule>
  </conditionalFormatting>
  <conditionalFormatting sqref="PKP162">
    <cfRule type="cellIs" priority="458" operator="equal">
      <formula>"M6售后质保"</formula>
    </cfRule>
    <cfRule type="cellIs" priority="1880" operator="equal">
      <formula>"M5安装验收"</formula>
    </cfRule>
    <cfRule type="cellIs" priority="3302" operator="equal">
      <formula>"M4装配调试"</formula>
    </cfRule>
    <cfRule type="cellIs" priority="4724" operator="equal">
      <formula>"M3生产准备"</formula>
    </cfRule>
    <cfRule type="cellIs" dxfId="2395" priority="6146" operator="equal">
      <formula>"M2设计验证"</formula>
    </cfRule>
    <cfRule type="cellIs" dxfId="2394" priority="7568" operator="equal">
      <formula>"M1开拓立项"</formula>
    </cfRule>
  </conditionalFormatting>
  <conditionalFormatting sqref="PLM162">
    <cfRule type="cellIs" priority="456" operator="equal">
      <formula>"M6售后质保"</formula>
    </cfRule>
    <cfRule type="cellIs" priority="1878" operator="equal">
      <formula>"M5安装验收"</formula>
    </cfRule>
    <cfRule type="cellIs" priority="3300" operator="equal">
      <formula>"M4装配调试"</formula>
    </cfRule>
    <cfRule type="cellIs" priority="4722" operator="equal">
      <formula>"M3生产准备"</formula>
    </cfRule>
    <cfRule type="cellIs" dxfId="2393" priority="6144" operator="equal">
      <formula>"M2设计验证"</formula>
    </cfRule>
    <cfRule type="cellIs" dxfId="2392" priority="7566" operator="equal">
      <formula>"M1开拓立项"</formula>
    </cfRule>
  </conditionalFormatting>
  <conditionalFormatting sqref="PMJ162">
    <cfRule type="cellIs" priority="454" operator="equal">
      <formula>"M6售后质保"</formula>
    </cfRule>
    <cfRule type="cellIs" priority="1876" operator="equal">
      <formula>"M5安装验收"</formula>
    </cfRule>
    <cfRule type="cellIs" priority="3298" operator="equal">
      <formula>"M4装配调试"</formula>
    </cfRule>
    <cfRule type="cellIs" priority="4720" operator="equal">
      <formula>"M3生产准备"</formula>
    </cfRule>
    <cfRule type="cellIs" dxfId="2391" priority="6142" operator="equal">
      <formula>"M2设计验证"</formula>
    </cfRule>
    <cfRule type="cellIs" dxfId="2390" priority="7564" operator="equal">
      <formula>"M1开拓立项"</formula>
    </cfRule>
  </conditionalFormatting>
  <conditionalFormatting sqref="PNG162">
    <cfRule type="cellIs" priority="452" operator="equal">
      <formula>"M6售后质保"</formula>
    </cfRule>
    <cfRule type="cellIs" priority="1874" operator="equal">
      <formula>"M5安装验收"</formula>
    </cfRule>
    <cfRule type="cellIs" priority="3296" operator="equal">
      <formula>"M4装配调试"</formula>
    </cfRule>
    <cfRule type="cellIs" priority="4718" operator="equal">
      <formula>"M3生产准备"</formula>
    </cfRule>
    <cfRule type="cellIs" dxfId="2389" priority="6140" operator="equal">
      <formula>"M2设计验证"</formula>
    </cfRule>
    <cfRule type="cellIs" dxfId="2388" priority="7562" operator="equal">
      <formula>"M1开拓立项"</formula>
    </cfRule>
  </conditionalFormatting>
  <conditionalFormatting sqref="POD162">
    <cfRule type="cellIs" priority="450" operator="equal">
      <formula>"M6售后质保"</formula>
    </cfRule>
    <cfRule type="cellIs" priority="1872" operator="equal">
      <formula>"M5安装验收"</formula>
    </cfRule>
    <cfRule type="cellIs" priority="3294" operator="equal">
      <formula>"M4装配调试"</formula>
    </cfRule>
    <cfRule type="cellIs" priority="4716" operator="equal">
      <formula>"M3生产准备"</formula>
    </cfRule>
    <cfRule type="cellIs" dxfId="2387" priority="6138" operator="equal">
      <formula>"M2设计验证"</formula>
    </cfRule>
    <cfRule type="cellIs" dxfId="2386" priority="7560" operator="equal">
      <formula>"M1开拓立项"</formula>
    </cfRule>
  </conditionalFormatting>
  <conditionalFormatting sqref="PPA162">
    <cfRule type="cellIs" priority="448" operator="equal">
      <formula>"M6售后质保"</formula>
    </cfRule>
    <cfRule type="cellIs" priority="1870" operator="equal">
      <formula>"M5安装验收"</formula>
    </cfRule>
    <cfRule type="cellIs" priority="3292" operator="equal">
      <formula>"M4装配调试"</formula>
    </cfRule>
    <cfRule type="cellIs" priority="4714" operator="equal">
      <formula>"M3生产准备"</formula>
    </cfRule>
    <cfRule type="cellIs" dxfId="2385" priority="6136" operator="equal">
      <formula>"M2设计验证"</formula>
    </cfRule>
    <cfRule type="cellIs" dxfId="2384" priority="7558" operator="equal">
      <formula>"M1开拓立项"</formula>
    </cfRule>
  </conditionalFormatting>
  <conditionalFormatting sqref="PPX162">
    <cfRule type="cellIs" priority="446" operator="equal">
      <formula>"M6售后质保"</formula>
    </cfRule>
    <cfRule type="cellIs" priority="1868" operator="equal">
      <formula>"M5安装验收"</formula>
    </cfRule>
    <cfRule type="cellIs" priority="3290" operator="equal">
      <formula>"M4装配调试"</formula>
    </cfRule>
    <cfRule type="cellIs" priority="4712" operator="equal">
      <formula>"M3生产准备"</formula>
    </cfRule>
    <cfRule type="cellIs" dxfId="2383" priority="6134" operator="equal">
      <formula>"M2设计验证"</formula>
    </cfRule>
    <cfRule type="cellIs" dxfId="2382" priority="7556" operator="equal">
      <formula>"M1开拓立项"</formula>
    </cfRule>
  </conditionalFormatting>
  <conditionalFormatting sqref="PQU162">
    <cfRule type="cellIs" priority="444" operator="equal">
      <formula>"M6售后质保"</formula>
    </cfRule>
    <cfRule type="cellIs" priority="1866" operator="equal">
      <formula>"M5安装验收"</formula>
    </cfRule>
    <cfRule type="cellIs" priority="3288" operator="equal">
      <formula>"M4装配调试"</formula>
    </cfRule>
    <cfRule type="cellIs" priority="4710" operator="equal">
      <formula>"M3生产准备"</formula>
    </cfRule>
    <cfRule type="cellIs" dxfId="2381" priority="6132" operator="equal">
      <formula>"M2设计验证"</formula>
    </cfRule>
    <cfRule type="cellIs" dxfId="2380" priority="7554" operator="equal">
      <formula>"M1开拓立项"</formula>
    </cfRule>
  </conditionalFormatting>
  <conditionalFormatting sqref="PRR162">
    <cfRule type="cellIs" priority="442" operator="equal">
      <formula>"M6售后质保"</formula>
    </cfRule>
    <cfRule type="cellIs" priority="1864" operator="equal">
      <formula>"M5安装验收"</formula>
    </cfRule>
    <cfRule type="cellIs" priority="3286" operator="equal">
      <formula>"M4装配调试"</formula>
    </cfRule>
    <cfRule type="cellIs" priority="4708" operator="equal">
      <formula>"M3生产准备"</formula>
    </cfRule>
    <cfRule type="cellIs" dxfId="2379" priority="6130" operator="equal">
      <formula>"M2设计验证"</formula>
    </cfRule>
    <cfRule type="cellIs" dxfId="2378" priority="7552" operator="equal">
      <formula>"M1开拓立项"</formula>
    </cfRule>
  </conditionalFormatting>
  <conditionalFormatting sqref="PSO162">
    <cfRule type="cellIs" priority="440" operator="equal">
      <formula>"M6售后质保"</formula>
    </cfRule>
    <cfRule type="cellIs" priority="1862" operator="equal">
      <formula>"M5安装验收"</formula>
    </cfRule>
    <cfRule type="cellIs" priority="3284" operator="equal">
      <formula>"M4装配调试"</formula>
    </cfRule>
    <cfRule type="cellIs" priority="4706" operator="equal">
      <formula>"M3生产准备"</formula>
    </cfRule>
    <cfRule type="cellIs" dxfId="2377" priority="6128" operator="equal">
      <formula>"M2设计验证"</formula>
    </cfRule>
    <cfRule type="cellIs" dxfId="2376" priority="7550" operator="equal">
      <formula>"M1开拓立项"</formula>
    </cfRule>
  </conditionalFormatting>
  <conditionalFormatting sqref="PTL162">
    <cfRule type="cellIs" priority="438" operator="equal">
      <formula>"M6售后质保"</formula>
    </cfRule>
    <cfRule type="cellIs" priority="1860" operator="equal">
      <formula>"M5安装验收"</formula>
    </cfRule>
    <cfRule type="cellIs" priority="3282" operator="equal">
      <formula>"M4装配调试"</formula>
    </cfRule>
    <cfRule type="cellIs" priority="4704" operator="equal">
      <formula>"M3生产准备"</formula>
    </cfRule>
    <cfRule type="cellIs" dxfId="2375" priority="6126" operator="equal">
      <formula>"M2设计验证"</formula>
    </cfRule>
    <cfRule type="cellIs" dxfId="2374" priority="7548" operator="equal">
      <formula>"M1开拓立项"</formula>
    </cfRule>
  </conditionalFormatting>
  <conditionalFormatting sqref="PUI162">
    <cfRule type="cellIs" priority="436" operator="equal">
      <formula>"M6售后质保"</formula>
    </cfRule>
    <cfRule type="cellIs" priority="1858" operator="equal">
      <formula>"M5安装验收"</formula>
    </cfRule>
    <cfRule type="cellIs" priority="3280" operator="equal">
      <formula>"M4装配调试"</formula>
    </cfRule>
    <cfRule type="cellIs" priority="4702" operator="equal">
      <formula>"M3生产准备"</formula>
    </cfRule>
    <cfRule type="cellIs" dxfId="2373" priority="6124" operator="equal">
      <formula>"M2设计验证"</formula>
    </cfRule>
    <cfRule type="cellIs" dxfId="2372" priority="7546" operator="equal">
      <formula>"M1开拓立项"</formula>
    </cfRule>
  </conditionalFormatting>
  <conditionalFormatting sqref="PVF162">
    <cfRule type="cellIs" priority="434" operator="equal">
      <formula>"M6售后质保"</formula>
    </cfRule>
    <cfRule type="cellIs" priority="1856" operator="equal">
      <formula>"M5安装验收"</formula>
    </cfRule>
    <cfRule type="cellIs" priority="3278" operator="equal">
      <formula>"M4装配调试"</formula>
    </cfRule>
    <cfRule type="cellIs" priority="4700" operator="equal">
      <formula>"M3生产准备"</formula>
    </cfRule>
    <cfRule type="cellIs" dxfId="2371" priority="6122" operator="equal">
      <formula>"M2设计验证"</formula>
    </cfRule>
    <cfRule type="cellIs" dxfId="2370" priority="7544" operator="equal">
      <formula>"M1开拓立项"</formula>
    </cfRule>
  </conditionalFormatting>
  <conditionalFormatting sqref="PWC162">
    <cfRule type="cellIs" priority="432" operator="equal">
      <formula>"M6售后质保"</formula>
    </cfRule>
    <cfRule type="cellIs" priority="1854" operator="equal">
      <formula>"M5安装验收"</formula>
    </cfRule>
    <cfRule type="cellIs" priority="3276" operator="equal">
      <formula>"M4装配调试"</formula>
    </cfRule>
    <cfRule type="cellIs" priority="4698" operator="equal">
      <formula>"M3生产准备"</formula>
    </cfRule>
    <cfRule type="cellIs" dxfId="2369" priority="6120" operator="equal">
      <formula>"M2设计验证"</formula>
    </cfRule>
    <cfRule type="cellIs" dxfId="2368" priority="7542" operator="equal">
      <formula>"M1开拓立项"</formula>
    </cfRule>
  </conditionalFormatting>
  <conditionalFormatting sqref="PWZ162">
    <cfRule type="cellIs" priority="430" operator="equal">
      <formula>"M6售后质保"</formula>
    </cfRule>
    <cfRule type="cellIs" priority="1852" operator="equal">
      <formula>"M5安装验收"</formula>
    </cfRule>
    <cfRule type="cellIs" priority="3274" operator="equal">
      <formula>"M4装配调试"</formula>
    </cfRule>
    <cfRule type="cellIs" priority="4696" operator="equal">
      <formula>"M3生产准备"</formula>
    </cfRule>
    <cfRule type="cellIs" dxfId="2367" priority="6118" operator="equal">
      <formula>"M2设计验证"</formula>
    </cfRule>
    <cfRule type="cellIs" dxfId="2366" priority="7540" operator="equal">
      <formula>"M1开拓立项"</formula>
    </cfRule>
  </conditionalFormatting>
  <conditionalFormatting sqref="PXW162">
    <cfRule type="cellIs" priority="428" operator="equal">
      <formula>"M6售后质保"</formula>
    </cfRule>
    <cfRule type="cellIs" priority="1850" operator="equal">
      <formula>"M5安装验收"</formula>
    </cfRule>
    <cfRule type="cellIs" priority="3272" operator="equal">
      <formula>"M4装配调试"</formula>
    </cfRule>
    <cfRule type="cellIs" priority="4694" operator="equal">
      <formula>"M3生产准备"</formula>
    </cfRule>
    <cfRule type="cellIs" dxfId="2365" priority="6116" operator="equal">
      <formula>"M2设计验证"</formula>
    </cfRule>
    <cfRule type="cellIs" dxfId="2364" priority="7538" operator="equal">
      <formula>"M1开拓立项"</formula>
    </cfRule>
  </conditionalFormatting>
  <conditionalFormatting sqref="PYT162">
    <cfRule type="cellIs" priority="426" operator="equal">
      <formula>"M6售后质保"</formula>
    </cfRule>
    <cfRule type="cellIs" priority="1848" operator="equal">
      <formula>"M5安装验收"</formula>
    </cfRule>
    <cfRule type="cellIs" priority="3270" operator="equal">
      <formula>"M4装配调试"</formula>
    </cfRule>
    <cfRule type="cellIs" priority="4692" operator="equal">
      <formula>"M3生产准备"</formula>
    </cfRule>
    <cfRule type="cellIs" dxfId="2363" priority="6114" operator="equal">
      <formula>"M2设计验证"</formula>
    </cfRule>
    <cfRule type="cellIs" dxfId="2362" priority="7536" operator="equal">
      <formula>"M1开拓立项"</formula>
    </cfRule>
  </conditionalFormatting>
  <conditionalFormatting sqref="PZQ162">
    <cfRule type="cellIs" priority="424" operator="equal">
      <formula>"M6售后质保"</formula>
    </cfRule>
    <cfRule type="cellIs" priority="1846" operator="equal">
      <formula>"M5安装验收"</formula>
    </cfRule>
    <cfRule type="cellIs" priority="3268" operator="equal">
      <formula>"M4装配调试"</formula>
    </cfRule>
    <cfRule type="cellIs" priority="4690" operator="equal">
      <formula>"M3生产准备"</formula>
    </cfRule>
    <cfRule type="cellIs" dxfId="2361" priority="6112" operator="equal">
      <formula>"M2设计验证"</formula>
    </cfRule>
    <cfRule type="cellIs" dxfId="2360" priority="7534" operator="equal">
      <formula>"M1开拓立项"</formula>
    </cfRule>
  </conditionalFormatting>
  <conditionalFormatting sqref="QAN162">
    <cfRule type="cellIs" priority="422" operator="equal">
      <formula>"M6售后质保"</formula>
    </cfRule>
    <cfRule type="cellIs" priority="1844" operator="equal">
      <formula>"M5安装验收"</formula>
    </cfRule>
    <cfRule type="cellIs" priority="3266" operator="equal">
      <formula>"M4装配调试"</formula>
    </cfRule>
    <cfRule type="cellIs" priority="4688" operator="equal">
      <formula>"M3生产准备"</formula>
    </cfRule>
    <cfRule type="cellIs" dxfId="2359" priority="6110" operator="equal">
      <formula>"M2设计验证"</formula>
    </cfRule>
    <cfRule type="cellIs" dxfId="2358" priority="7532" operator="equal">
      <formula>"M1开拓立项"</formula>
    </cfRule>
  </conditionalFormatting>
  <conditionalFormatting sqref="QBK162">
    <cfRule type="cellIs" priority="420" operator="equal">
      <formula>"M6售后质保"</formula>
    </cfRule>
    <cfRule type="cellIs" priority="1842" operator="equal">
      <formula>"M5安装验收"</formula>
    </cfRule>
    <cfRule type="cellIs" priority="3264" operator="equal">
      <formula>"M4装配调试"</formula>
    </cfRule>
    <cfRule type="cellIs" priority="4686" operator="equal">
      <formula>"M3生产准备"</formula>
    </cfRule>
    <cfRule type="cellIs" dxfId="2357" priority="6108" operator="equal">
      <formula>"M2设计验证"</formula>
    </cfRule>
    <cfRule type="cellIs" dxfId="2356" priority="7530" operator="equal">
      <formula>"M1开拓立项"</formula>
    </cfRule>
  </conditionalFormatting>
  <conditionalFormatting sqref="QCH162">
    <cfRule type="cellIs" priority="418" operator="equal">
      <formula>"M6售后质保"</formula>
    </cfRule>
    <cfRule type="cellIs" priority="1840" operator="equal">
      <formula>"M5安装验收"</formula>
    </cfRule>
    <cfRule type="cellIs" priority="3262" operator="equal">
      <formula>"M4装配调试"</formula>
    </cfRule>
    <cfRule type="cellIs" priority="4684" operator="equal">
      <formula>"M3生产准备"</formula>
    </cfRule>
    <cfRule type="cellIs" dxfId="2355" priority="6106" operator="equal">
      <formula>"M2设计验证"</formula>
    </cfRule>
    <cfRule type="cellIs" dxfId="2354" priority="7528" operator="equal">
      <formula>"M1开拓立项"</formula>
    </cfRule>
  </conditionalFormatting>
  <conditionalFormatting sqref="QDE162">
    <cfRule type="cellIs" priority="416" operator="equal">
      <formula>"M6售后质保"</formula>
    </cfRule>
    <cfRule type="cellIs" priority="1838" operator="equal">
      <formula>"M5安装验收"</formula>
    </cfRule>
    <cfRule type="cellIs" priority="3260" operator="equal">
      <formula>"M4装配调试"</formula>
    </cfRule>
    <cfRule type="cellIs" priority="4682" operator="equal">
      <formula>"M3生产准备"</formula>
    </cfRule>
    <cfRule type="cellIs" dxfId="2353" priority="6104" operator="equal">
      <formula>"M2设计验证"</formula>
    </cfRule>
    <cfRule type="cellIs" dxfId="2352" priority="7526" operator="equal">
      <formula>"M1开拓立项"</formula>
    </cfRule>
  </conditionalFormatting>
  <conditionalFormatting sqref="QEB162">
    <cfRule type="cellIs" priority="414" operator="equal">
      <formula>"M6售后质保"</formula>
    </cfRule>
    <cfRule type="cellIs" priority="1836" operator="equal">
      <formula>"M5安装验收"</formula>
    </cfRule>
    <cfRule type="cellIs" priority="3258" operator="equal">
      <formula>"M4装配调试"</formula>
    </cfRule>
    <cfRule type="cellIs" priority="4680" operator="equal">
      <formula>"M3生产准备"</formula>
    </cfRule>
    <cfRule type="cellIs" dxfId="2351" priority="6102" operator="equal">
      <formula>"M2设计验证"</formula>
    </cfRule>
    <cfRule type="cellIs" dxfId="2350" priority="7524" operator="equal">
      <formula>"M1开拓立项"</formula>
    </cfRule>
  </conditionalFormatting>
  <conditionalFormatting sqref="QEY162">
    <cfRule type="cellIs" priority="412" operator="equal">
      <formula>"M6售后质保"</formula>
    </cfRule>
    <cfRule type="cellIs" priority="1834" operator="equal">
      <formula>"M5安装验收"</formula>
    </cfRule>
    <cfRule type="cellIs" priority="3256" operator="equal">
      <formula>"M4装配调试"</formula>
    </cfRule>
    <cfRule type="cellIs" priority="4678" operator="equal">
      <formula>"M3生产准备"</formula>
    </cfRule>
    <cfRule type="cellIs" dxfId="2349" priority="6100" operator="equal">
      <formula>"M2设计验证"</formula>
    </cfRule>
    <cfRule type="cellIs" dxfId="2348" priority="7522" operator="equal">
      <formula>"M1开拓立项"</formula>
    </cfRule>
  </conditionalFormatting>
  <conditionalFormatting sqref="QFV162">
    <cfRule type="cellIs" priority="410" operator="equal">
      <formula>"M6售后质保"</formula>
    </cfRule>
    <cfRule type="cellIs" priority="1832" operator="equal">
      <formula>"M5安装验收"</formula>
    </cfRule>
    <cfRule type="cellIs" priority="3254" operator="equal">
      <formula>"M4装配调试"</formula>
    </cfRule>
    <cfRule type="cellIs" priority="4676" operator="equal">
      <formula>"M3生产准备"</formula>
    </cfRule>
    <cfRule type="cellIs" dxfId="2347" priority="6098" operator="equal">
      <formula>"M2设计验证"</formula>
    </cfRule>
    <cfRule type="cellIs" dxfId="2346" priority="7520" operator="equal">
      <formula>"M1开拓立项"</formula>
    </cfRule>
  </conditionalFormatting>
  <conditionalFormatting sqref="QGS162">
    <cfRule type="cellIs" priority="408" operator="equal">
      <formula>"M6售后质保"</formula>
    </cfRule>
    <cfRule type="cellIs" priority="1830" operator="equal">
      <formula>"M5安装验收"</formula>
    </cfRule>
    <cfRule type="cellIs" priority="3252" operator="equal">
      <formula>"M4装配调试"</formula>
    </cfRule>
    <cfRule type="cellIs" priority="4674" operator="equal">
      <formula>"M3生产准备"</formula>
    </cfRule>
    <cfRule type="cellIs" dxfId="2345" priority="6096" operator="equal">
      <formula>"M2设计验证"</formula>
    </cfRule>
    <cfRule type="cellIs" dxfId="2344" priority="7518" operator="equal">
      <formula>"M1开拓立项"</formula>
    </cfRule>
  </conditionalFormatting>
  <conditionalFormatting sqref="QHP162">
    <cfRule type="cellIs" priority="406" operator="equal">
      <formula>"M6售后质保"</formula>
    </cfRule>
    <cfRule type="cellIs" priority="1828" operator="equal">
      <formula>"M5安装验收"</formula>
    </cfRule>
    <cfRule type="cellIs" priority="3250" operator="equal">
      <formula>"M4装配调试"</formula>
    </cfRule>
    <cfRule type="cellIs" priority="4672" operator="equal">
      <formula>"M3生产准备"</formula>
    </cfRule>
    <cfRule type="cellIs" dxfId="2343" priority="6094" operator="equal">
      <formula>"M2设计验证"</formula>
    </cfRule>
    <cfRule type="cellIs" dxfId="2342" priority="7516" operator="equal">
      <formula>"M1开拓立项"</formula>
    </cfRule>
  </conditionalFormatting>
  <conditionalFormatting sqref="QIM162">
    <cfRule type="cellIs" priority="404" operator="equal">
      <formula>"M6售后质保"</formula>
    </cfRule>
    <cfRule type="cellIs" priority="1826" operator="equal">
      <formula>"M5安装验收"</formula>
    </cfRule>
    <cfRule type="cellIs" priority="3248" operator="equal">
      <formula>"M4装配调试"</formula>
    </cfRule>
    <cfRule type="cellIs" priority="4670" operator="equal">
      <formula>"M3生产准备"</formula>
    </cfRule>
    <cfRule type="cellIs" dxfId="2341" priority="6092" operator="equal">
      <formula>"M2设计验证"</formula>
    </cfRule>
    <cfRule type="cellIs" dxfId="2340" priority="7514" operator="equal">
      <formula>"M1开拓立项"</formula>
    </cfRule>
  </conditionalFormatting>
  <conditionalFormatting sqref="QJJ162">
    <cfRule type="cellIs" priority="402" operator="equal">
      <formula>"M6售后质保"</formula>
    </cfRule>
    <cfRule type="cellIs" priority="1824" operator="equal">
      <formula>"M5安装验收"</formula>
    </cfRule>
    <cfRule type="cellIs" priority="3246" operator="equal">
      <formula>"M4装配调试"</formula>
    </cfRule>
    <cfRule type="cellIs" priority="4668" operator="equal">
      <formula>"M3生产准备"</formula>
    </cfRule>
    <cfRule type="cellIs" dxfId="2339" priority="6090" operator="equal">
      <formula>"M2设计验证"</formula>
    </cfRule>
    <cfRule type="cellIs" dxfId="2338" priority="7512" operator="equal">
      <formula>"M1开拓立项"</formula>
    </cfRule>
  </conditionalFormatting>
  <conditionalFormatting sqref="QKG162">
    <cfRule type="cellIs" priority="400" operator="equal">
      <formula>"M6售后质保"</formula>
    </cfRule>
    <cfRule type="cellIs" priority="1822" operator="equal">
      <formula>"M5安装验收"</formula>
    </cfRule>
    <cfRule type="cellIs" priority="3244" operator="equal">
      <formula>"M4装配调试"</formula>
    </cfRule>
    <cfRule type="cellIs" priority="4666" operator="equal">
      <formula>"M3生产准备"</formula>
    </cfRule>
    <cfRule type="cellIs" dxfId="2337" priority="6088" operator="equal">
      <formula>"M2设计验证"</formula>
    </cfRule>
    <cfRule type="cellIs" dxfId="2336" priority="7510" operator="equal">
      <formula>"M1开拓立项"</formula>
    </cfRule>
  </conditionalFormatting>
  <conditionalFormatting sqref="QLD162">
    <cfRule type="cellIs" priority="398" operator="equal">
      <formula>"M6售后质保"</formula>
    </cfRule>
    <cfRule type="cellIs" priority="1820" operator="equal">
      <formula>"M5安装验收"</formula>
    </cfRule>
    <cfRule type="cellIs" priority="3242" operator="equal">
      <formula>"M4装配调试"</formula>
    </cfRule>
    <cfRule type="cellIs" priority="4664" operator="equal">
      <formula>"M3生产准备"</formula>
    </cfRule>
    <cfRule type="cellIs" dxfId="2335" priority="6086" operator="equal">
      <formula>"M2设计验证"</formula>
    </cfRule>
    <cfRule type="cellIs" dxfId="2334" priority="7508" operator="equal">
      <formula>"M1开拓立项"</formula>
    </cfRule>
  </conditionalFormatting>
  <conditionalFormatting sqref="QMA162">
    <cfRule type="cellIs" priority="396" operator="equal">
      <formula>"M6售后质保"</formula>
    </cfRule>
    <cfRule type="cellIs" priority="1818" operator="equal">
      <formula>"M5安装验收"</formula>
    </cfRule>
    <cfRule type="cellIs" priority="3240" operator="equal">
      <formula>"M4装配调试"</formula>
    </cfRule>
    <cfRule type="cellIs" priority="4662" operator="equal">
      <formula>"M3生产准备"</formula>
    </cfRule>
    <cfRule type="cellIs" dxfId="2333" priority="6084" operator="equal">
      <formula>"M2设计验证"</formula>
    </cfRule>
    <cfRule type="cellIs" dxfId="2332" priority="7506" operator="equal">
      <formula>"M1开拓立项"</formula>
    </cfRule>
  </conditionalFormatting>
  <conditionalFormatting sqref="QMX162">
    <cfRule type="cellIs" priority="394" operator="equal">
      <formula>"M6售后质保"</formula>
    </cfRule>
    <cfRule type="cellIs" priority="1816" operator="equal">
      <formula>"M5安装验收"</formula>
    </cfRule>
    <cfRule type="cellIs" priority="3238" operator="equal">
      <formula>"M4装配调试"</formula>
    </cfRule>
    <cfRule type="cellIs" priority="4660" operator="equal">
      <formula>"M3生产准备"</formula>
    </cfRule>
    <cfRule type="cellIs" dxfId="2331" priority="6082" operator="equal">
      <formula>"M2设计验证"</formula>
    </cfRule>
    <cfRule type="cellIs" dxfId="2330" priority="7504" operator="equal">
      <formula>"M1开拓立项"</formula>
    </cfRule>
  </conditionalFormatting>
  <conditionalFormatting sqref="QNU162">
    <cfRule type="cellIs" priority="392" operator="equal">
      <formula>"M6售后质保"</formula>
    </cfRule>
    <cfRule type="cellIs" priority="1814" operator="equal">
      <formula>"M5安装验收"</formula>
    </cfRule>
    <cfRule type="cellIs" priority="3236" operator="equal">
      <formula>"M4装配调试"</formula>
    </cfRule>
    <cfRule type="cellIs" priority="4658" operator="equal">
      <formula>"M3生产准备"</formula>
    </cfRule>
    <cfRule type="cellIs" dxfId="2329" priority="6080" operator="equal">
      <formula>"M2设计验证"</formula>
    </cfRule>
    <cfRule type="cellIs" dxfId="2328" priority="7502" operator="equal">
      <formula>"M1开拓立项"</formula>
    </cfRule>
  </conditionalFormatting>
  <conditionalFormatting sqref="QOR162">
    <cfRule type="cellIs" priority="390" operator="equal">
      <formula>"M6售后质保"</formula>
    </cfRule>
    <cfRule type="cellIs" priority="1812" operator="equal">
      <formula>"M5安装验收"</formula>
    </cfRule>
    <cfRule type="cellIs" priority="3234" operator="equal">
      <formula>"M4装配调试"</formula>
    </cfRule>
    <cfRule type="cellIs" priority="4656" operator="equal">
      <formula>"M3生产准备"</formula>
    </cfRule>
    <cfRule type="cellIs" dxfId="2327" priority="6078" operator="equal">
      <formula>"M2设计验证"</formula>
    </cfRule>
    <cfRule type="cellIs" dxfId="2326" priority="7500" operator="equal">
      <formula>"M1开拓立项"</formula>
    </cfRule>
  </conditionalFormatting>
  <conditionalFormatting sqref="QPO162">
    <cfRule type="cellIs" priority="388" operator="equal">
      <formula>"M6售后质保"</formula>
    </cfRule>
    <cfRule type="cellIs" priority="1810" operator="equal">
      <formula>"M5安装验收"</formula>
    </cfRule>
    <cfRule type="cellIs" priority="3232" operator="equal">
      <formula>"M4装配调试"</formula>
    </cfRule>
    <cfRule type="cellIs" priority="4654" operator="equal">
      <formula>"M3生产准备"</formula>
    </cfRule>
    <cfRule type="cellIs" dxfId="2325" priority="6076" operator="equal">
      <formula>"M2设计验证"</formula>
    </cfRule>
    <cfRule type="cellIs" dxfId="2324" priority="7498" operator="equal">
      <formula>"M1开拓立项"</formula>
    </cfRule>
  </conditionalFormatting>
  <conditionalFormatting sqref="QQL162">
    <cfRule type="cellIs" priority="386" operator="equal">
      <formula>"M6售后质保"</formula>
    </cfRule>
    <cfRule type="cellIs" priority="1808" operator="equal">
      <formula>"M5安装验收"</formula>
    </cfRule>
    <cfRule type="cellIs" priority="3230" operator="equal">
      <formula>"M4装配调试"</formula>
    </cfRule>
    <cfRule type="cellIs" priority="4652" operator="equal">
      <formula>"M3生产准备"</formula>
    </cfRule>
    <cfRule type="cellIs" dxfId="2323" priority="6074" operator="equal">
      <formula>"M2设计验证"</formula>
    </cfRule>
    <cfRule type="cellIs" dxfId="2322" priority="7496" operator="equal">
      <formula>"M1开拓立项"</formula>
    </cfRule>
  </conditionalFormatting>
  <conditionalFormatting sqref="QRI162">
    <cfRule type="cellIs" priority="384" operator="equal">
      <formula>"M6售后质保"</formula>
    </cfRule>
    <cfRule type="cellIs" priority="1806" operator="equal">
      <formula>"M5安装验收"</formula>
    </cfRule>
    <cfRule type="cellIs" priority="3228" operator="equal">
      <formula>"M4装配调试"</formula>
    </cfRule>
    <cfRule type="cellIs" priority="4650" operator="equal">
      <formula>"M3生产准备"</formula>
    </cfRule>
    <cfRule type="cellIs" dxfId="2321" priority="6072" operator="equal">
      <formula>"M2设计验证"</formula>
    </cfRule>
    <cfRule type="cellIs" dxfId="2320" priority="7494" operator="equal">
      <formula>"M1开拓立项"</formula>
    </cfRule>
  </conditionalFormatting>
  <conditionalFormatting sqref="QSF162">
    <cfRule type="cellIs" priority="382" operator="equal">
      <formula>"M6售后质保"</formula>
    </cfRule>
    <cfRule type="cellIs" priority="1804" operator="equal">
      <formula>"M5安装验收"</formula>
    </cfRule>
    <cfRule type="cellIs" priority="3226" operator="equal">
      <formula>"M4装配调试"</formula>
    </cfRule>
    <cfRule type="cellIs" priority="4648" operator="equal">
      <formula>"M3生产准备"</formula>
    </cfRule>
    <cfRule type="cellIs" dxfId="2319" priority="6070" operator="equal">
      <formula>"M2设计验证"</formula>
    </cfRule>
    <cfRule type="cellIs" dxfId="2318" priority="7492" operator="equal">
      <formula>"M1开拓立项"</formula>
    </cfRule>
  </conditionalFormatting>
  <conditionalFormatting sqref="QTC162">
    <cfRule type="cellIs" priority="380" operator="equal">
      <formula>"M6售后质保"</formula>
    </cfRule>
    <cfRule type="cellIs" priority="1802" operator="equal">
      <formula>"M5安装验收"</formula>
    </cfRule>
    <cfRule type="cellIs" priority="3224" operator="equal">
      <formula>"M4装配调试"</formula>
    </cfRule>
    <cfRule type="cellIs" priority="4646" operator="equal">
      <formula>"M3生产准备"</formula>
    </cfRule>
    <cfRule type="cellIs" dxfId="2317" priority="6068" operator="equal">
      <formula>"M2设计验证"</formula>
    </cfRule>
    <cfRule type="cellIs" dxfId="2316" priority="7490" operator="equal">
      <formula>"M1开拓立项"</formula>
    </cfRule>
  </conditionalFormatting>
  <conditionalFormatting sqref="QTZ162">
    <cfRule type="cellIs" priority="378" operator="equal">
      <formula>"M6售后质保"</formula>
    </cfRule>
    <cfRule type="cellIs" priority="1800" operator="equal">
      <formula>"M5安装验收"</formula>
    </cfRule>
    <cfRule type="cellIs" priority="3222" operator="equal">
      <formula>"M4装配调试"</formula>
    </cfRule>
    <cfRule type="cellIs" priority="4644" operator="equal">
      <formula>"M3生产准备"</formula>
    </cfRule>
    <cfRule type="cellIs" dxfId="2315" priority="6066" operator="equal">
      <formula>"M2设计验证"</formula>
    </cfRule>
    <cfRule type="cellIs" dxfId="2314" priority="7488" operator="equal">
      <formula>"M1开拓立项"</formula>
    </cfRule>
  </conditionalFormatting>
  <conditionalFormatting sqref="QUW162">
    <cfRule type="cellIs" priority="376" operator="equal">
      <formula>"M6售后质保"</formula>
    </cfRule>
    <cfRule type="cellIs" priority="1798" operator="equal">
      <formula>"M5安装验收"</formula>
    </cfRule>
    <cfRule type="cellIs" priority="3220" operator="equal">
      <formula>"M4装配调试"</formula>
    </cfRule>
    <cfRule type="cellIs" priority="4642" operator="equal">
      <formula>"M3生产准备"</formula>
    </cfRule>
    <cfRule type="cellIs" dxfId="2313" priority="6064" operator="equal">
      <formula>"M2设计验证"</formula>
    </cfRule>
    <cfRule type="cellIs" dxfId="2312" priority="7486" operator="equal">
      <formula>"M1开拓立项"</formula>
    </cfRule>
  </conditionalFormatting>
  <conditionalFormatting sqref="QVT162">
    <cfRule type="cellIs" priority="374" operator="equal">
      <formula>"M6售后质保"</formula>
    </cfRule>
    <cfRule type="cellIs" priority="1796" operator="equal">
      <formula>"M5安装验收"</formula>
    </cfRule>
    <cfRule type="cellIs" priority="3218" operator="equal">
      <formula>"M4装配调试"</formula>
    </cfRule>
    <cfRule type="cellIs" priority="4640" operator="equal">
      <formula>"M3生产准备"</formula>
    </cfRule>
    <cfRule type="cellIs" dxfId="2311" priority="6062" operator="equal">
      <formula>"M2设计验证"</formula>
    </cfRule>
    <cfRule type="cellIs" dxfId="2310" priority="7484" operator="equal">
      <formula>"M1开拓立项"</formula>
    </cfRule>
  </conditionalFormatting>
  <conditionalFormatting sqref="QWQ162">
    <cfRule type="cellIs" priority="372" operator="equal">
      <formula>"M6售后质保"</formula>
    </cfRule>
    <cfRule type="cellIs" priority="1794" operator="equal">
      <formula>"M5安装验收"</formula>
    </cfRule>
    <cfRule type="cellIs" priority="3216" operator="equal">
      <formula>"M4装配调试"</formula>
    </cfRule>
    <cfRule type="cellIs" priority="4638" operator="equal">
      <formula>"M3生产准备"</formula>
    </cfRule>
    <cfRule type="cellIs" dxfId="2309" priority="6060" operator="equal">
      <formula>"M2设计验证"</formula>
    </cfRule>
    <cfRule type="cellIs" dxfId="2308" priority="7482" operator="equal">
      <formula>"M1开拓立项"</formula>
    </cfRule>
  </conditionalFormatting>
  <conditionalFormatting sqref="QXN162">
    <cfRule type="cellIs" priority="370" operator="equal">
      <formula>"M6售后质保"</formula>
    </cfRule>
    <cfRule type="cellIs" priority="1792" operator="equal">
      <formula>"M5安装验收"</formula>
    </cfRule>
    <cfRule type="cellIs" priority="3214" operator="equal">
      <formula>"M4装配调试"</formula>
    </cfRule>
    <cfRule type="cellIs" priority="4636" operator="equal">
      <formula>"M3生产准备"</formula>
    </cfRule>
    <cfRule type="cellIs" dxfId="2307" priority="6058" operator="equal">
      <formula>"M2设计验证"</formula>
    </cfRule>
    <cfRule type="cellIs" dxfId="2306" priority="7480" operator="equal">
      <formula>"M1开拓立项"</formula>
    </cfRule>
  </conditionalFormatting>
  <conditionalFormatting sqref="QYK162">
    <cfRule type="cellIs" priority="368" operator="equal">
      <formula>"M6售后质保"</formula>
    </cfRule>
    <cfRule type="cellIs" priority="1790" operator="equal">
      <formula>"M5安装验收"</formula>
    </cfRule>
    <cfRule type="cellIs" priority="3212" operator="equal">
      <formula>"M4装配调试"</formula>
    </cfRule>
    <cfRule type="cellIs" priority="4634" operator="equal">
      <formula>"M3生产准备"</formula>
    </cfRule>
    <cfRule type="cellIs" dxfId="2305" priority="6056" operator="equal">
      <formula>"M2设计验证"</formula>
    </cfRule>
    <cfRule type="cellIs" dxfId="2304" priority="7478" operator="equal">
      <formula>"M1开拓立项"</formula>
    </cfRule>
  </conditionalFormatting>
  <conditionalFormatting sqref="QZH162">
    <cfRule type="cellIs" priority="366" operator="equal">
      <formula>"M6售后质保"</formula>
    </cfRule>
    <cfRule type="cellIs" priority="1788" operator="equal">
      <formula>"M5安装验收"</formula>
    </cfRule>
    <cfRule type="cellIs" priority="3210" operator="equal">
      <formula>"M4装配调试"</formula>
    </cfRule>
    <cfRule type="cellIs" priority="4632" operator="equal">
      <formula>"M3生产准备"</formula>
    </cfRule>
    <cfRule type="cellIs" dxfId="2303" priority="6054" operator="equal">
      <formula>"M2设计验证"</formula>
    </cfRule>
    <cfRule type="cellIs" dxfId="2302" priority="7476" operator="equal">
      <formula>"M1开拓立项"</formula>
    </cfRule>
  </conditionalFormatting>
  <conditionalFormatting sqref="RAE162">
    <cfRule type="cellIs" priority="364" operator="equal">
      <formula>"M6售后质保"</formula>
    </cfRule>
    <cfRule type="cellIs" priority="1786" operator="equal">
      <formula>"M5安装验收"</formula>
    </cfRule>
    <cfRule type="cellIs" priority="3208" operator="equal">
      <formula>"M4装配调试"</formula>
    </cfRule>
    <cfRule type="cellIs" priority="4630" operator="equal">
      <formula>"M3生产准备"</formula>
    </cfRule>
    <cfRule type="cellIs" dxfId="2301" priority="6052" operator="equal">
      <formula>"M2设计验证"</formula>
    </cfRule>
    <cfRule type="cellIs" dxfId="2300" priority="7474" operator="equal">
      <formula>"M1开拓立项"</formula>
    </cfRule>
  </conditionalFormatting>
  <conditionalFormatting sqref="RBB162">
    <cfRule type="cellIs" priority="362" operator="equal">
      <formula>"M6售后质保"</formula>
    </cfRule>
    <cfRule type="cellIs" priority="1784" operator="equal">
      <formula>"M5安装验收"</formula>
    </cfRule>
    <cfRule type="cellIs" priority="3206" operator="equal">
      <formula>"M4装配调试"</formula>
    </cfRule>
    <cfRule type="cellIs" priority="4628" operator="equal">
      <formula>"M3生产准备"</formula>
    </cfRule>
    <cfRule type="cellIs" dxfId="2299" priority="6050" operator="equal">
      <formula>"M2设计验证"</formula>
    </cfRule>
    <cfRule type="cellIs" dxfId="2298" priority="7472" operator="equal">
      <formula>"M1开拓立项"</formula>
    </cfRule>
  </conditionalFormatting>
  <conditionalFormatting sqref="RBY162">
    <cfRule type="cellIs" priority="360" operator="equal">
      <formula>"M6售后质保"</formula>
    </cfRule>
    <cfRule type="cellIs" priority="1782" operator="equal">
      <formula>"M5安装验收"</formula>
    </cfRule>
    <cfRule type="cellIs" priority="3204" operator="equal">
      <formula>"M4装配调试"</formula>
    </cfRule>
    <cfRule type="cellIs" priority="4626" operator="equal">
      <formula>"M3生产准备"</formula>
    </cfRule>
    <cfRule type="cellIs" dxfId="2297" priority="6048" operator="equal">
      <formula>"M2设计验证"</formula>
    </cfRule>
    <cfRule type="cellIs" dxfId="2296" priority="7470" operator="equal">
      <formula>"M1开拓立项"</formula>
    </cfRule>
  </conditionalFormatting>
  <conditionalFormatting sqref="RCV162">
    <cfRule type="cellIs" priority="358" operator="equal">
      <formula>"M6售后质保"</formula>
    </cfRule>
    <cfRule type="cellIs" priority="1780" operator="equal">
      <formula>"M5安装验收"</formula>
    </cfRule>
    <cfRule type="cellIs" priority="3202" operator="equal">
      <formula>"M4装配调试"</formula>
    </cfRule>
    <cfRule type="cellIs" priority="4624" operator="equal">
      <formula>"M3生产准备"</formula>
    </cfRule>
    <cfRule type="cellIs" dxfId="2295" priority="6046" operator="equal">
      <formula>"M2设计验证"</formula>
    </cfRule>
    <cfRule type="cellIs" dxfId="2294" priority="7468" operator="equal">
      <formula>"M1开拓立项"</formula>
    </cfRule>
  </conditionalFormatting>
  <conditionalFormatting sqref="RDS162">
    <cfRule type="cellIs" priority="356" operator="equal">
      <formula>"M6售后质保"</formula>
    </cfRule>
    <cfRule type="cellIs" priority="1778" operator="equal">
      <formula>"M5安装验收"</formula>
    </cfRule>
    <cfRule type="cellIs" priority="3200" operator="equal">
      <formula>"M4装配调试"</formula>
    </cfRule>
    <cfRule type="cellIs" priority="4622" operator="equal">
      <formula>"M3生产准备"</formula>
    </cfRule>
    <cfRule type="cellIs" dxfId="2293" priority="6044" operator="equal">
      <formula>"M2设计验证"</formula>
    </cfRule>
    <cfRule type="cellIs" dxfId="2292" priority="7466" operator="equal">
      <formula>"M1开拓立项"</formula>
    </cfRule>
  </conditionalFormatting>
  <conditionalFormatting sqref="REP162">
    <cfRule type="cellIs" priority="354" operator="equal">
      <formula>"M6售后质保"</formula>
    </cfRule>
    <cfRule type="cellIs" priority="1776" operator="equal">
      <formula>"M5安装验收"</formula>
    </cfRule>
    <cfRule type="cellIs" priority="3198" operator="equal">
      <formula>"M4装配调试"</formula>
    </cfRule>
    <cfRule type="cellIs" priority="4620" operator="equal">
      <formula>"M3生产准备"</formula>
    </cfRule>
    <cfRule type="cellIs" dxfId="2291" priority="6042" operator="equal">
      <formula>"M2设计验证"</formula>
    </cfRule>
    <cfRule type="cellIs" dxfId="2290" priority="7464" operator="equal">
      <formula>"M1开拓立项"</formula>
    </cfRule>
  </conditionalFormatting>
  <conditionalFormatting sqref="RFM162">
    <cfRule type="cellIs" priority="352" operator="equal">
      <formula>"M6售后质保"</formula>
    </cfRule>
    <cfRule type="cellIs" priority="1774" operator="equal">
      <formula>"M5安装验收"</formula>
    </cfRule>
    <cfRule type="cellIs" priority="3196" operator="equal">
      <formula>"M4装配调试"</formula>
    </cfRule>
    <cfRule type="cellIs" priority="4618" operator="equal">
      <formula>"M3生产准备"</formula>
    </cfRule>
    <cfRule type="cellIs" dxfId="2289" priority="6040" operator="equal">
      <formula>"M2设计验证"</formula>
    </cfRule>
    <cfRule type="cellIs" dxfId="2288" priority="7462" operator="equal">
      <formula>"M1开拓立项"</formula>
    </cfRule>
  </conditionalFormatting>
  <conditionalFormatting sqref="RGJ162">
    <cfRule type="cellIs" priority="350" operator="equal">
      <formula>"M6售后质保"</formula>
    </cfRule>
    <cfRule type="cellIs" priority="1772" operator="equal">
      <formula>"M5安装验收"</formula>
    </cfRule>
    <cfRule type="cellIs" priority="3194" operator="equal">
      <formula>"M4装配调试"</formula>
    </cfRule>
    <cfRule type="cellIs" priority="4616" operator="equal">
      <formula>"M3生产准备"</formula>
    </cfRule>
    <cfRule type="cellIs" dxfId="2287" priority="6038" operator="equal">
      <formula>"M2设计验证"</formula>
    </cfRule>
    <cfRule type="cellIs" dxfId="2286" priority="7460" operator="equal">
      <formula>"M1开拓立项"</formula>
    </cfRule>
  </conditionalFormatting>
  <conditionalFormatting sqref="RHG162">
    <cfRule type="cellIs" priority="348" operator="equal">
      <formula>"M6售后质保"</formula>
    </cfRule>
    <cfRule type="cellIs" priority="1770" operator="equal">
      <formula>"M5安装验收"</formula>
    </cfRule>
    <cfRule type="cellIs" priority="3192" operator="equal">
      <formula>"M4装配调试"</formula>
    </cfRule>
    <cfRule type="cellIs" priority="4614" operator="equal">
      <formula>"M3生产准备"</formula>
    </cfRule>
    <cfRule type="cellIs" dxfId="2285" priority="6036" operator="equal">
      <formula>"M2设计验证"</formula>
    </cfRule>
    <cfRule type="cellIs" dxfId="2284" priority="7458" operator="equal">
      <formula>"M1开拓立项"</formula>
    </cfRule>
  </conditionalFormatting>
  <conditionalFormatting sqref="RID162">
    <cfRule type="cellIs" priority="346" operator="equal">
      <formula>"M6售后质保"</formula>
    </cfRule>
    <cfRule type="cellIs" priority="1768" operator="equal">
      <formula>"M5安装验收"</formula>
    </cfRule>
    <cfRule type="cellIs" priority="3190" operator="equal">
      <formula>"M4装配调试"</formula>
    </cfRule>
    <cfRule type="cellIs" priority="4612" operator="equal">
      <formula>"M3生产准备"</formula>
    </cfRule>
    <cfRule type="cellIs" dxfId="2283" priority="6034" operator="equal">
      <formula>"M2设计验证"</formula>
    </cfRule>
    <cfRule type="cellIs" dxfId="2282" priority="7456" operator="equal">
      <formula>"M1开拓立项"</formula>
    </cfRule>
  </conditionalFormatting>
  <conditionalFormatting sqref="RJA162">
    <cfRule type="cellIs" priority="344" operator="equal">
      <formula>"M6售后质保"</formula>
    </cfRule>
    <cfRule type="cellIs" priority="1766" operator="equal">
      <formula>"M5安装验收"</formula>
    </cfRule>
    <cfRule type="cellIs" priority="3188" operator="equal">
      <formula>"M4装配调试"</formula>
    </cfRule>
    <cfRule type="cellIs" priority="4610" operator="equal">
      <formula>"M3生产准备"</formula>
    </cfRule>
    <cfRule type="cellIs" dxfId="2281" priority="6032" operator="equal">
      <formula>"M2设计验证"</formula>
    </cfRule>
    <cfRule type="cellIs" dxfId="2280" priority="7454" operator="equal">
      <formula>"M1开拓立项"</formula>
    </cfRule>
  </conditionalFormatting>
  <conditionalFormatting sqref="RJX162">
    <cfRule type="cellIs" priority="342" operator="equal">
      <formula>"M6售后质保"</formula>
    </cfRule>
    <cfRule type="cellIs" priority="1764" operator="equal">
      <formula>"M5安装验收"</formula>
    </cfRule>
    <cfRule type="cellIs" priority="3186" operator="equal">
      <formula>"M4装配调试"</formula>
    </cfRule>
    <cfRule type="cellIs" priority="4608" operator="equal">
      <formula>"M3生产准备"</formula>
    </cfRule>
    <cfRule type="cellIs" dxfId="2279" priority="6030" operator="equal">
      <formula>"M2设计验证"</formula>
    </cfRule>
    <cfRule type="cellIs" dxfId="2278" priority="7452" operator="equal">
      <formula>"M1开拓立项"</formula>
    </cfRule>
  </conditionalFormatting>
  <conditionalFormatting sqref="RKU162">
    <cfRule type="cellIs" priority="340" operator="equal">
      <formula>"M6售后质保"</formula>
    </cfRule>
    <cfRule type="cellIs" priority="1762" operator="equal">
      <formula>"M5安装验收"</formula>
    </cfRule>
    <cfRule type="cellIs" priority="3184" operator="equal">
      <formula>"M4装配调试"</formula>
    </cfRule>
    <cfRule type="cellIs" priority="4606" operator="equal">
      <formula>"M3生产准备"</formula>
    </cfRule>
    <cfRule type="cellIs" dxfId="2277" priority="6028" operator="equal">
      <formula>"M2设计验证"</formula>
    </cfRule>
    <cfRule type="cellIs" dxfId="2276" priority="7450" operator="equal">
      <formula>"M1开拓立项"</formula>
    </cfRule>
  </conditionalFormatting>
  <conditionalFormatting sqref="RLR162">
    <cfRule type="cellIs" priority="338" operator="equal">
      <formula>"M6售后质保"</formula>
    </cfRule>
    <cfRule type="cellIs" priority="1760" operator="equal">
      <formula>"M5安装验收"</formula>
    </cfRule>
    <cfRule type="cellIs" priority="3182" operator="equal">
      <formula>"M4装配调试"</formula>
    </cfRule>
    <cfRule type="cellIs" priority="4604" operator="equal">
      <formula>"M3生产准备"</formula>
    </cfRule>
    <cfRule type="cellIs" dxfId="2275" priority="6026" operator="equal">
      <formula>"M2设计验证"</formula>
    </cfRule>
    <cfRule type="cellIs" dxfId="2274" priority="7448" operator="equal">
      <formula>"M1开拓立项"</formula>
    </cfRule>
  </conditionalFormatting>
  <conditionalFormatting sqref="RMO162">
    <cfRule type="cellIs" priority="336" operator="equal">
      <formula>"M6售后质保"</formula>
    </cfRule>
    <cfRule type="cellIs" priority="1758" operator="equal">
      <formula>"M5安装验收"</formula>
    </cfRule>
    <cfRule type="cellIs" priority="3180" operator="equal">
      <formula>"M4装配调试"</formula>
    </cfRule>
    <cfRule type="cellIs" priority="4602" operator="equal">
      <formula>"M3生产准备"</formula>
    </cfRule>
    <cfRule type="cellIs" dxfId="2273" priority="6024" operator="equal">
      <formula>"M2设计验证"</formula>
    </cfRule>
    <cfRule type="cellIs" dxfId="2272" priority="7446" operator="equal">
      <formula>"M1开拓立项"</formula>
    </cfRule>
  </conditionalFormatting>
  <conditionalFormatting sqref="RNL162">
    <cfRule type="cellIs" priority="334" operator="equal">
      <formula>"M6售后质保"</formula>
    </cfRule>
    <cfRule type="cellIs" priority="1756" operator="equal">
      <formula>"M5安装验收"</formula>
    </cfRule>
    <cfRule type="cellIs" priority="3178" operator="equal">
      <formula>"M4装配调试"</formula>
    </cfRule>
    <cfRule type="cellIs" priority="4600" operator="equal">
      <formula>"M3生产准备"</formula>
    </cfRule>
    <cfRule type="cellIs" dxfId="2271" priority="6022" operator="equal">
      <formula>"M2设计验证"</formula>
    </cfRule>
    <cfRule type="cellIs" dxfId="2270" priority="7444" operator="equal">
      <formula>"M1开拓立项"</formula>
    </cfRule>
  </conditionalFormatting>
  <conditionalFormatting sqref="ROI162">
    <cfRule type="cellIs" priority="332" operator="equal">
      <formula>"M6售后质保"</formula>
    </cfRule>
    <cfRule type="cellIs" priority="1754" operator="equal">
      <formula>"M5安装验收"</formula>
    </cfRule>
    <cfRule type="cellIs" priority="3176" operator="equal">
      <formula>"M4装配调试"</formula>
    </cfRule>
    <cfRule type="cellIs" priority="4598" operator="equal">
      <formula>"M3生产准备"</formula>
    </cfRule>
    <cfRule type="cellIs" dxfId="2269" priority="6020" operator="equal">
      <formula>"M2设计验证"</formula>
    </cfRule>
    <cfRule type="cellIs" dxfId="2268" priority="7442" operator="equal">
      <formula>"M1开拓立项"</formula>
    </cfRule>
  </conditionalFormatting>
  <conditionalFormatting sqref="RPF162">
    <cfRule type="cellIs" priority="330" operator="equal">
      <formula>"M6售后质保"</formula>
    </cfRule>
    <cfRule type="cellIs" priority="1752" operator="equal">
      <formula>"M5安装验收"</formula>
    </cfRule>
    <cfRule type="cellIs" priority="3174" operator="equal">
      <formula>"M4装配调试"</formula>
    </cfRule>
    <cfRule type="cellIs" priority="4596" operator="equal">
      <formula>"M3生产准备"</formula>
    </cfRule>
    <cfRule type="cellIs" dxfId="2267" priority="6018" operator="equal">
      <formula>"M2设计验证"</formula>
    </cfRule>
    <cfRule type="cellIs" dxfId="2266" priority="7440" operator="equal">
      <formula>"M1开拓立项"</formula>
    </cfRule>
  </conditionalFormatting>
  <conditionalFormatting sqref="RQC162">
    <cfRule type="cellIs" priority="328" operator="equal">
      <formula>"M6售后质保"</formula>
    </cfRule>
    <cfRule type="cellIs" priority="1750" operator="equal">
      <formula>"M5安装验收"</formula>
    </cfRule>
    <cfRule type="cellIs" priority="3172" operator="equal">
      <formula>"M4装配调试"</formula>
    </cfRule>
    <cfRule type="cellIs" priority="4594" operator="equal">
      <formula>"M3生产准备"</formula>
    </cfRule>
    <cfRule type="cellIs" dxfId="2265" priority="6016" operator="equal">
      <formula>"M2设计验证"</formula>
    </cfRule>
    <cfRule type="cellIs" dxfId="2264" priority="7438" operator="equal">
      <formula>"M1开拓立项"</formula>
    </cfRule>
  </conditionalFormatting>
  <conditionalFormatting sqref="RQZ162">
    <cfRule type="cellIs" priority="326" operator="equal">
      <formula>"M6售后质保"</formula>
    </cfRule>
    <cfRule type="cellIs" priority="1748" operator="equal">
      <formula>"M5安装验收"</formula>
    </cfRule>
    <cfRule type="cellIs" priority="3170" operator="equal">
      <formula>"M4装配调试"</formula>
    </cfRule>
    <cfRule type="cellIs" priority="4592" operator="equal">
      <formula>"M3生产准备"</formula>
    </cfRule>
    <cfRule type="cellIs" dxfId="2263" priority="6014" operator="equal">
      <formula>"M2设计验证"</formula>
    </cfRule>
    <cfRule type="cellIs" dxfId="2262" priority="7436" operator="equal">
      <formula>"M1开拓立项"</formula>
    </cfRule>
  </conditionalFormatting>
  <conditionalFormatting sqref="RRW162">
    <cfRule type="cellIs" priority="324" operator="equal">
      <formula>"M6售后质保"</formula>
    </cfRule>
    <cfRule type="cellIs" priority="1746" operator="equal">
      <formula>"M5安装验收"</formula>
    </cfRule>
    <cfRule type="cellIs" priority="3168" operator="equal">
      <formula>"M4装配调试"</formula>
    </cfRule>
    <cfRule type="cellIs" priority="4590" operator="equal">
      <formula>"M3生产准备"</formula>
    </cfRule>
    <cfRule type="cellIs" dxfId="2261" priority="6012" operator="equal">
      <formula>"M2设计验证"</formula>
    </cfRule>
    <cfRule type="cellIs" dxfId="2260" priority="7434" operator="equal">
      <formula>"M1开拓立项"</formula>
    </cfRule>
  </conditionalFormatting>
  <conditionalFormatting sqref="RST162">
    <cfRule type="cellIs" priority="322" operator="equal">
      <formula>"M6售后质保"</formula>
    </cfRule>
    <cfRule type="cellIs" priority="1744" operator="equal">
      <formula>"M5安装验收"</formula>
    </cfRule>
    <cfRule type="cellIs" priority="3166" operator="equal">
      <formula>"M4装配调试"</formula>
    </cfRule>
    <cfRule type="cellIs" priority="4588" operator="equal">
      <formula>"M3生产准备"</formula>
    </cfRule>
    <cfRule type="cellIs" dxfId="2259" priority="6010" operator="equal">
      <formula>"M2设计验证"</formula>
    </cfRule>
    <cfRule type="cellIs" dxfId="2258" priority="7432" operator="equal">
      <formula>"M1开拓立项"</formula>
    </cfRule>
  </conditionalFormatting>
  <conditionalFormatting sqref="RTQ162">
    <cfRule type="cellIs" priority="320" operator="equal">
      <formula>"M6售后质保"</formula>
    </cfRule>
    <cfRule type="cellIs" priority="1742" operator="equal">
      <formula>"M5安装验收"</formula>
    </cfRule>
    <cfRule type="cellIs" priority="3164" operator="equal">
      <formula>"M4装配调试"</formula>
    </cfRule>
    <cfRule type="cellIs" priority="4586" operator="equal">
      <formula>"M3生产准备"</formula>
    </cfRule>
    <cfRule type="cellIs" dxfId="2257" priority="6008" operator="equal">
      <formula>"M2设计验证"</formula>
    </cfRule>
    <cfRule type="cellIs" dxfId="2256" priority="7430" operator="equal">
      <formula>"M1开拓立项"</formula>
    </cfRule>
  </conditionalFormatting>
  <conditionalFormatting sqref="RUN162">
    <cfRule type="cellIs" priority="318" operator="equal">
      <formula>"M6售后质保"</formula>
    </cfRule>
    <cfRule type="cellIs" priority="1740" operator="equal">
      <formula>"M5安装验收"</formula>
    </cfRule>
    <cfRule type="cellIs" priority="3162" operator="equal">
      <formula>"M4装配调试"</formula>
    </cfRule>
    <cfRule type="cellIs" priority="4584" operator="equal">
      <formula>"M3生产准备"</formula>
    </cfRule>
    <cfRule type="cellIs" dxfId="2255" priority="6006" operator="equal">
      <formula>"M2设计验证"</formula>
    </cfRule>
    <cfRule type="cellIs" dxfId="2254" priority="7428" operator="equal">
      <formula>"M1开拓立项"</formula>
    </cfRule>
  </conditionalFormatting>
  <conditionalFormatting sqref="RVK162">
    <cfRule type="cellIs" priority="316" operator="equal">
      <formula>"M6售后质保"</formula>
    </cfRule>
    <cfRule type="cellIs" priority="1738" operator="equal">
      <formula>"M5安装验收"</formula>
    </cfRule>
    <cfRule type="cellIs" priority="3160" operator="equal">
      <formula>"M4装配调试"</formula>
    </cfRule>
    <cfRule type="cellIs" priority="4582" operator="equal">
      <formula>"M3生产准备"</formula>
    </cfRule>
    <cfRule type="cellIs" dxfId="2253" priority="6004" operator="equal">
      <formula>"M2设计验证"</formula>
    </cfRule>
    <cfRule type="cellIs" dxfId="2252" priority="7426" operator="equal">
      <formula>"M1开拓立项"</formula>
    </cfRule>
  </conditionalFormatting>
  <conditionalFormatting sqref="RWH162">
    <cfRule type="cellIs" priority="314" operator="equal">
      <formula>"M6售后质保"</formula>
    </cfRule>
    <cfRule type="cellIs" priority="1736" operator="equal">
      <formula>"M5安装验收"</formula>
    </cfRule>
    <cfRule type="cellIs" priority="3158" operator="equal">
      <formula>"M4装配调试"</formula>
    </cfRule>
    <cfRule type="cellIs" priority="4580" operator="equal">
      <formula>"M3生产准备"</formula>
    </cfRule>
    <cfRule type="cellIs" dxfId="2251" priority="6002" operator="equal">
      <formula>"M2设计验证"</formula>
    </cfRule>
    <cfRule type="cellIs" dxfId="2250" priority="7424" operator="equal">
      <formula>"M1开拓立项"</formula>
    </cfRule>
  </conditionalFormatting>
  <conditionalFormatting sqref="RXE162">
    <cfRule type="cellIs" priority="312" operator="equal">
      <formula>"M6售后质保"</formula>
    </cfRule>
    <cfRule type="cellIs" priority="1734" operator="equal">
      <formula>"M5安装验收"</formula>
    </cfRule>
    <cfRule type="cellIs" priority="3156" operator="equal">
      <formula>"M4装配调试"</formula>
    </cfRule>
    <cfRule type="cellIs" priority="4578" operator="equal">
      <formula>"M3生产准备"</formula>
    </cfRule>
    <cfRule type="cellIs" dxfId="2249" priority="6000" operator="equal">
      <formula>"M2设计验证"</formula>
    </cfRule>
    <cfRule type="cellIs" dxfId="2248" priority="7422" operator="equal">
      <formula>"M1开拓立项"</formula>
    </cfRule>
  </conditionalFormatting>
  <conditionalFormatting sqref="RYB162">
    <cfRule type="cellIs" priority="310" operator="equal">
      <formula>"M6售后质保"</formula>
    </cfRule>
    <cfRule type="cellIs" priority="1732" operator="equal">
      <formula>"M5安装验收"</formula>
    </cfRule>
    <cfRule type="cellIs" priority="3154" operator="equal">
      <formula>"M4装配调试"</formula>
    </cfRule>
    <cfRule type="cellIs" priority="4576" operator="equal">
      <formula>"M3生产准备"</formula>
    </cfRule>
    <cfRule type="cellIs" dxfId="2247" priority="5998" operator="equal">
      <formula>"M2设计验证"</formula>
    </cfRule>
    <cfRule type="cellIs" dxfId="2246" priority="7420" operator="equal">
      <formula>"M1开拓立项"</formula>
    </cfRule>
  </conditionalFormatting>
  <conditionalFormatting sqref="RYY162">
    <cfRule type="cellIs" priority="308" operator="equal">
      <formula>"M6售后质保"</formula>
    </cfRule>
    <cfRule type="cellIs" priority="1730" operator="equal">
      <formula>"M5安装验收"</formula>
    </cfRule>
    <cfRule type="cellIs" priority="3152" operator="equal">
      <formula>"M4装配调试"</formula>
    </cfRule>
    <cfRule type="cellIs" priority="4574" operator="equal">
      <formula>"M3生产准备"</formula>
    </cfRule>
    <cfRule type="cellIs" dxfId="2245" priority="5996" operator="equal">
      <formula>"M2设计验证"</formula>
    </cfRule>
    <cfRule type="cellIs" dxfId="2244" priority="7418" operator="equal">
      <formula>"M1开拓立项"</formula>
    </cfRule>
  </conditionalFormatting>
  <conditionalFormatting sqref="RZV162">
    <cfRule type="cellIs" priority="306" operator="equal">
      <formula>"M6售后质保"</formula>
    </cfRule>
    <cfRule type="cellIs" priority="1728" operator="equal">
      <formula>"M5安装验收"</formula>
    </cfRule>
    <cfRule type="cellIs" priority="3150" operator="equal">
      <formula>"M4装配调试"</formula>
    </cfRule>
    <cfRule type="cellIs" priority="4572" operator="equal">
      <formula>"M3生产准备"</formula>
    </cfRule>
    <cfRule type="cellIs" dxfId="2243" priority="5994" operator="equal">
      <formula>"M2设计验证"</formula>
    </cfRule>
    <cfRule type="cellIs" dxfId="2242" priority="7416" operator="equal">
      <formula>"M1开拓立项"</formula>
    </cfRule>
  </conditionalFormatting>
  <conditionalFormatting sqref="SAS162">
    <cfRule type="cellIs" priority="304" operator="equal">
      <formula>"M6售后质保"</formula>
    </cfRule>
    <cfRule type="cellIs" priority="1726" operator="equal">
      <formula>"M5安装验收"</formula>
    </cfRule>
    <cfRule type="cellIs" priority="3148" operator="equal">
      <formula>"M4装配调试"</formula>
    </cfRule>
    <cfRule type="cellIs" priority="4570" operator="equal">
      <formula>"M3生产准备"</formula>
    </cfRule>
    <cfRule type="cellIs" dxfId="2241" priority="5992" operator="equal">
      <formula>"M2设计验证"</formula>
    </cfRule>
    <cfRule type="cellIs" dxfId="2240" priority="7414" operator="equal">
      <formula>"M1开拓立项"</formula>
    </cfRule>
  </conditionalFormatting>
  <conditionalFormatting sqref="SBP162">
    <cfRule type="cellIs" priority="302" operator="equal">
      <formula>"M6售后质保"</formula>
    </cfRule>
    <cfRule type="cellIs" priority="1724" operator="equal">
      <formula>"M5安装验收"</formula>
    </cfRule>
    <cfRule type="cellIs" priority="3146" operator="equal">
      <formula>"M4装配调试"</formula>
    </cfRule>
    <cfRule type="cellIs" priority="4568" operator="equal">
      <formula>"M3生产准备"</formula>
    </cfRule>
    <cfRule type="cellIs" dxfId="2239" priority="5990" operator="equal">
      <formula>"M2设计验证"</formula>
    </cfRule>
    <cfRule type="cellIs" dxfId="2238" priority="7412" operator="equal">
      <formula>"M1开拓立项"</formula>
    </cfRule>
  </conditionalFormatting>
  <conditionalFormatting sqref="SCM162">
    <cfRule type="cellIs" priority="300" operator="equal">
      <formula>"M6售后质保"</formula>
    </cfRule>
    <cfRule type="cellIs" priority="1722" operator="equal">
      <formula>"M5安装验收"</formula>
    </cfRule>
    <cfRule type="cellIs" priority="3144" operator="equal">
      <formula>"M4装配调试"</formula>
    </cfRule>
    <cfRule type="cellIs" priority="4566" operator="equal">
      <formula>"M3生产准备"</formula>
    </cfRule>
    <cfRule type="cellIs" dxfId="2237" priority="5988" operator="equal">
      <formula>"M2设计验证"</formula>
    </cfRule>
    <cfRule type="cellIs" dxfId="2236" priority="7410" operator="equal">
      <formula>"M1开拓立项"</formula>
    </cfRule>
  </conditionalFormatting>
  <conditionalFormatting sqref="SDJ162">
    <cfRule type="cellIs" priority="298" operator="equal">
      <formula>"M6售后质保"</formula>
    </cfRule>
    <cfRule type="cellIs" priority="1720" operator="equal">
      <formula>"M5安装验收"</formula>
    </cfRule>
    <cfRule type="cellIs" priority="3142" operator="equal">
      <formula>"M4装配调试"</formula>
    </cfRule>
    <cfRule type="cellIs" priority="4564" operator="equal">
      <formula>"M3生产准备"</formula>
    </cfRule>
    <cfRule type="cellIs" dxfId="2235" priority="5986" operator="equal">
      <formula>"M2设计验证"</formula>
    </cfRule>
    <cfRule type="cellIs" dxfId="2234" priority="7408" operator="equal">
      <formula>"M1开拓立项"</formula>
    </cfRule>
  </conditionalFormatting>
  <conditionalFormatting sqref="SEG162">
    <cfRule type="cellIs" priority="296" operator="equal">
      <formula>"M6售后质保"</formula>
    </cfRule>
    <cfRule type="cellIs" priority="1718" operator="equal">
      <formula>"M5安装验收"</formula>
    </cfRule>
    <cfRule type="cellIs" priority="3140" operator="equal">
      <formula>"M4装配调试"</formula>
    </cfRule>
    <cfRule type="cellIs" priority="4562" operator="equal">
      <formula>"M3生产准备"</formula>
    </cfRule>
    <cfRule type="cellIs" dxfId="2233" priority="5984" operator="equal">
      <formula>"M2设计验证"</formula>
    </cfRule>
    <cfRule type="cellIs" dxfId="2232" priority="7406" operator="equal">
      <formula>"M1开拓立项"</formula>
    </cfRule>
  </conditionalFormatting>
  <conditionalFormatting sqref="SFD162">
    <cfRule type="cellIs" priority="294" operator="equal">
      <formula>"M6售后质保"</formula>
    </cfRule>
    <cfRule type="cellIs" priority="1716" operator="equal">
      <formula>"M5安装验收"</formula>
    </cfRule>
    <cfRule type="cellIs" priority="3138" operator="equal">
      <formula>"M4装配调试"</formula>
    </cfRule>
    <cfRule type="cellIs" priority="4560" operator="equal">
      <formula>"M3生产准备"</formula>
    </cfRule>
    <cfRule type="cellIs" dxfId="2231" priority="5982" operator="equal">
      <formula>"M2设计验证"</formula>
    </cfRule>
    <cfRule type="cellIs" dxfId="2230" priority="7404" operator="equal">
      <formula>"M1开拓立项"</formula>
    </cfRule>
  </conditionalFormatting>
  <conditionalFormatting sqref="SGA162">
    <cfRule type="cellIs" priority="292" operator="equal">
      <formula>"M6售后质保"</formula>
    </cfRule>
    <cfRule type="cellIs" priority="1714" operator="equal">
      <formula>"M5安装验收"</formula>
    </cfRule>
    <cfRule type="cellIs" priority="3136" operator="equal">
      <formula>"M4装配调试"</formula>
    </cfRule>
    <cfRule type="cellIs" priority="4558" operator="equal">
      <formula>"M3生产准备"</formula>
    </cfRule>
    <cfRule type="cellIs" dxfId="2229" priority="5980" operator="equal">
      <formula>"M2设计验证"</formula>
    </cfRule>
    <cfRule type="cellIs" dxfId="2228" priority="7402" operator="equal">
      <formula>"M1开拓立项"</formula>
    </cfRule>
  </conditionalFormatting>
  <conditionalFormatting sqref="SGX162">
    <cfRule type="cellIs" priority="290" operator="equal">
      <formula>"M6售后质保"</formula>
    </cfRule>
    <cfRule type="cellIs" priority="1712" operator="equal">
      <formula>"M5安装验收"</formula>
    </cfRule>
    <cfRule type="cellIs" priority="3134" operator="equal">
      <formula>"M4装配调试"</formula>
    </cfRule>
    <cfRule type="cellIs" priority="4556" operator="equal">
      <formula>"M3生产准备"</formula>
    </cfRule>
    <cfRule type="cellIs" dxfId="2227" priority="5978" operator="equal">
      <formula>"M2设计验证"</formula>
    </cfRule>
    <cfRule type="cellIs" dxfId="2226" priority="7400" operator="equal">
      <formula>"M1开拓立项"</formula>
    </cfRule>
  </conditionalFormatting>
  <conditionalFormatting sqref="SHU162">
    <cfRule type="cellIs" priority="288" operator="equal">
      <formula>"M6售后质保"</formula>
    </cfRule>
    <cfRule type="cellIs" priority="1710" operator="equal">
      <formula>"M5安装验收"</formula>
    </cfRule>
    <cfRule type="cellIs" priority="3132" operator="equal">
      <formula>"M4装配调试"</formula>
    </cfRule>
    <cfRule type="cellIs" priority="4554" operator="equal">
      <formula>"M3生产准备"</formula>
    </cfRule>
    <cfRule type="cellIs" dxfId="2225" priority="5976" operator="equal">
      <formula>"M2设计验证"</formula>
    </cfRule>
    <cfRule type="cellIs" dxfId="2224" priority="7398" operator="equal">
      <formula>"M1开拓立项"</formula>
    </cfRule>
  </conditionalFormatting>
  <conditionalFormatting sqref="SIR162">
    <cfRule type="cellIs" priority="286" operator="equal">
      <formula>"M6售后质保"</formula>
    </cfRule>
    <cfRule type="cellIs" priority="1708" operator="equal">
      <formula>"M5安装验收"</formula>
    </cfRule>
    <cfRule type="cellIs" priority="3130" operator="equal">
      <formula>"M4装配调试"</formula>
    </cfRule>
    <cfRule type="cellIs" priority="4552" operator="equal">
      <formula>"M3生产准备"</formula>
    </cfRule>
    <cfRule type="cellIs" dxfId="2223" priority="5974" operator="equal">
      <formula>"M2设计验证"</formula>
    </cfRule>
    <cfRule type="cellIs" dxfId="2222" priority="7396" operator="equal">
      <formula>"M1开拓立项"</formula>
    </cfRule>
  </conditionalFormatting>
  <conditionalFormatting sqref="SJO162">
    <cfRule type="cellIs" priority="284" operator="equal">
      <formula>"M6售后质保"</formula>
    </cfRule>
    <cfRule type="cellIs" priority="1706" operator="equal">
      <formula>"M5安装验收"</formula>
    </cfRule>
    <cfRule type="cellIs" priority="3128" operator="equal">
      <formula>"M4装配调试"</formula>
    </cfRule>
    <cfRule type="cellIs" priority="4550" operator="equal">
      <formula>"M3生产准备"</formula>
    </cfRule>
    <cfRule type="cellIs" dxfId="2221" priority="5972" operator="equal">
      <formula>"M2设计验证"</formula>
    </cfRule>
    <cfRule type="cellIs" dxfId="2220" priority="7394" operator="equal">
      <formula>"M1开拓立项"</formula>
    </cfRule>
  </conditionalFormatting>
  <conditionalFormatting sqref="SKL162">
    <cfRule type="cellIs" priority="282" operator="equal">
      <formula>"M6售后质保"</formula>
    </cfRule>
    <cfRule type="cellIs" priority="1704" operator="equal">
      <formula>"M5安装验收"</formula>
    </cfRule>
    <cfRule type="cellIs" priority="3126" operator="equal">
      <formula>"M4装配调试"</formula>
    </cfRule>
    <cfRule type="cellIs" priority="4548" operator="equal">
      <formula>"M3生产准备"</formula>
    </cfRule>
    <cfRule type="cellIs" dxfId="2219" priority="5970" operator="equal">
      <formula>"M2设计验证"</formula>
    </cfRule>
    <cfRule type="cellIs" dxfId="2218" priority="7392" operator="equal">
      <formula>"M1开拓立项"</formula>
    </cfRule>
  </conditionalFormatting>
  <conditionalFormatting sqref="SLI162">
    <cfRule type="cellIs" priority="280" operator="equal">
      <formula>"M6售后质保"</formula>
    </cfRule>
    <cfRule type="cellIs" priority="1702" operator="equal">
      <formula>"M5安装验收"</formula>
    </cfRule>
    <cfRule type="cellIs" priority="3124" operator="equal">
      <formula>"M4装配调试"</formula>
    </cfRule>
    <cfRule type="cellIs" priority="4546" operator="equal">
      <formula>"M3生产准备"</formula>
    </cfRule>
    <cfRule type="cellIs" dxfId="2217" priority="5968" operator="equal">
      <formula>"M2设计验证"</formula>
    </cfRule>
    <cfRule type="cellIs" dxfId="2216" priority="7390" operator="equal">
      <formula>"M1开拓立项"</formula>
    </cfRule>
  </conditionalFormatting>
  <conditionalFormatting sqref="SMF162">
    <cfRule type="cellIs" priority="278" operator="equal">
      <formula>"M6售后质保"</formula>
    </cfRule>
    <cfRule type="cellIs" priority="1700" operator="equal">
      <formula>"M5安装验收"</formula>
    </cfRule>
    <cfRule type="cellIs" priority="3122" operator="equal">
      <formula>"M4装配调试"</formula>
    </cfRule>
    <cfRule type="cellIs" priority="4544" operator="equal">
      <formula>"M3生产准备"</formula>
    </cfRule>
    <cfRule type="cellIs" dxfId="2215" priority="5966" operator="equal">
      <formula>"M2设计验证"</formula>
    </cfRule>
    <cfRule type="cellIs" dxfId="2214" priority="7388" operator="equal">
      <formula>"M1开拓立项"</formula>
    </cfRule>
  </conditionalFormatting>
  <conditionalFormatting sqref="SNC162">
    <cfRule type="cellIs" priority="276" operator="equal">
      <formula>"M6售后质保"</formula>
    </cfRule>
    <cfRule type="cellIs" priority="1698" operator="equal">
      <formula>"M5安装验收"</formula>
    </cfRule>
    <cfRule type="cellIs" priority="3120" operator="equal">
      <formula>"M4装配调试"</formula>
    </cfRule>
    <cfRule type="cellIs" priority="4542" operator="equal">
      <formula>"M3生产准备"</formula>
    </cfRule>
    <cfRule type="cellIs" dxfId="2213" priority="5964" operator="equal">
      <formula>"M2设计验证"</formula>
    </cfRule>
    <cfRule type="cellIs" dxfId="2212" priority="7386" operator="equal">
      <formula>"M1开拓立项"</formula>
    </cfRule>
  </conditionalFormatting>
  <conditionalFormatting sqref="SNZ162">
    <cfRule type="cellIs" priority="274" operator="equal">
      <formula>"M6售后质保"</formula>
    </cfRule>
    <cfRule type="cellIs" priority="1696" operator="equal">
      <formula>"M5安装验收"</formula>
    </cfRule>
    <cfRule type="cellIs" priority="3118" operator="equal">
      <formula>"M4装配调试"</formula>
    </cfRule>
    <cfRule type="cellIs" priority="4540" operator="equal">
      <formula>"M3生产准备"</formula>
    </cfRule>
    <cfRule type="cellIs" dxfId="2211" priority="5962" operator="equal">
      <formula>"M2设计验证"</formula>
    </cfRule>
    <cfRule type="cellIs" dxfId="2210" priority="7384" operator="equal">
      <formula>"M1开拓立项"</formula>
    </cfRule>
  </conditionalFormatting>
  <conditionalFormatting sqref="SOW162">
    <cfRule type="cellIs" priority="272" operator="equal">
      <formula>"M6售后质保"</formula>
    </cfRule>
    <cfRule type="cellIs" priority="1694" operator="equal">
      <formula>"M5安装验收"</formula>
    </cfRule>
    <cfRule type="cellIs" priority="3116" operator="equal">
      <formula>"M4装配调试"</formula>
    </cfRule>
    <cfRule type="cellIs" priority="4538" operator="equal">
      <formula>"M3生产准备"</formula>
    </cfRule>
    <cfRule type="cellIs" dxfId="2209" priority="5960" operator="equal">
      <formula>"M2设计验证"</formula>
    </cfRule>
    <cfRule type="cellIs" dxfId="2208" priority="7382" operator="equal">
      <formula>"M1开拓立项"</formula>
    </cfRule>
  </conditionalFormatting>
  <conditionalFormatting sqref="SPT162">
    <cfRule type="cellIs" priority="270" operator="equal">
      <formula>"M6售后质保"</formula>
    </cfRule>
    <cfRule type="cellIs" priority="1692" operator="equal">
      <formula>"M5安装验收"</formula>
    </cfRule>
    <cfRule type="cellIs" priority="3114" operator="equal">
      <formula>"M4装配调试"</formula>
    </cfRule>
    <cfRule type="cellIs" priority="4536" operator="equal">
      <formula>"M3生产准备"</formula>
    </cfRule>
    <cfRule type="cellIs" dxfId="2207" priority="5958" operator="equal">
      <formula>"M2设计验证"</formula>
    </cfRule>
    <cfRule type="cellIs" dxfId="2206" priority="7380" operator="equal">
      <formula>"M1开拓立项"</formula>
    </cfRule>
  </conditionalFormatting>
  <conditionalFormatting sqref="SQQ162">
    <cfRule type="cellIs" priority="268" operator="equal">
      <formula>"M6售后质保"</formula>
    </cfRule>
    <cfRule type="cellIs" priority="1690" operator="equal">
      <formula>"M5安装验收"</formula>
    </cfRule>
    <cfRule type="cellIs" priority="3112" operator="equal">
      <formula>"M4装配调试"</formula>
    </cfRule>
    <cfRule type="cellIs" priority="4534" operator="equal">
      <formula>"M3生产准备"</formula>
    </cfRule>
    <cfRule type="cellIs" dxfId="2205" priority="5956" operator="equal">
      <formula>"M2设计验证"</formula>
    </cfRule>
    <cfRule type="cellIs" dxfId="2204" priority="7378" operator="equal">
      <formula>"M1开拓立项"</formula>
    </cfRule>
  </conditionalFormatting>
  <conditionalFormatting sqref="SRN162">
    <cfRule type="cellIs" priority="266" operator="equal">
      <formula>"M6售后质保"</formula>
    </cfRule>
    <cfRule type="cellIs" priority="1688" operator="equal">
      <formula>"M5安装验收"</formula>
    </cfRule>
    <cfRule type="cellIs" priority="3110" operator="equal">
      <formula>"M4装配调试"</formula>
    </cfRule>
    <cfRule type="cellIs" priority="4532" operator="equal">
      <formula>"M3生产准备"</formula>
    </cfRule>
    <cfRule type="cellIs" dxfId="2203" priority="5954" operator="equal">
      <formula>"M2设计验证"</formula>
    </cfRule>
    <cfRule type="cellIs" dxfId="2202" priority="7376" operator="equal">
      <formula>"M1开拓立项"</formula>
    </cfRule>
  </conditionalFormatting>
  <conditionalFormatting sqref="SSK162">
    <cfRule type="cellIs" priority="264" operator="equal">
      <formula>"M6售后质保"</formula>
    </cfRule>
    <cfRule type="cellIs" priority="1686" operator="equal">
      <formula>"M5安装验收"</formula>
    </cfRule>
    <cfRule type="cellIs" priority="3108" operator="equal">
      <formula>"M4装配调试"</formula>
    </cfRule>
    <cfRule type="cellIs" priority="4530" operator="equal">
      <formula>"M3生产准备"</formula>
    </cfRule>
    <cfRule type="cellIs" dxfId="2201" priority="5952" operator="equal">
      <formula>"M2设计验证"</formula>
    </cfRule>
    <cfRule type="cellIs" dxfId="2200" priority="7374" operator="equal">
      <formula>"M1开拓立项"</formula>
    </cfRule>
  </conditionalFormatting>
  <conditionalFormatting sqref="STH162">
    <cfRule type="cellIs" priority="262" operator="equal">
      <formula>"M6售后质保"</formula>
    </cfRule>
    <cfRule type="cellIs" priority="1684" operator="equal">
      <formula>"M5安装验收"</formula>
    </cfRule>
    <cfRule type="cellIs" priority="3106" operator="equal">
      <formula>"M4装配调试"</formula>
    </cfRule>
    <cfRule type="cellIs" priority="4528" operator="equal">
      <formula>"M3生产准备"</formula>
    </cfRule>
    <cfRule type="cellIs" dxfId="2199" priority="5950" operator="equal">
      <formula>"M2设计验证"</formula>
    </cfRule>
    <cfRule type="cellIs" dxfId="2198" priority="7372" operator="equal">
      <formula>"M1开拓立项"</formula>
    </cfRule>
  </conditionalFormatting>
  <conditionalFormatting sqref="SUE162">
    <cfRule type="cellIs" priority="260" operator="equal">
      <formula>"M6售后质保"</formula>
    </cfRule>
    <cfRule type="cellIs" priority="1682" operator="equal">
      <formula>"M5安装验收"</formula>
    </cfRule>
    <cfRule type="cellIs" priority="3104" operator="equal">
      <formula>"M4装配调试"</formula>
    </cfRule>
    <cfRule type="cellIs" priority="4526" operator="equal">
      <formula>"M3生产准备"</formula>
    </cfRule>
    <cfRule type="cellIs" dxfId="2197" priority="5948" operator="equal">
      <formula>"M2设计验证"</formula>
    </cfRule>
    <cfRule type="cellIs" dxfId="2196" priority="7370" operator="equal">
      <formula>"M1开拓立项"</formula>
    </cfRule>
  </conditionalFormatting>
  <conditionalFormatting sqref="SVB162">
    <cfRule type="cellIs" priority="258" operator="equal">
      <formula>"M6售后质保"</formula>
    </cfRule>
    <cfRule type="cellIs" priority="1680" operator="equal">
      <formula>"M5安装验收"</formula>
    </cfRule>
    <cfRule type="cellIs" priority="3102" operator="equal">
      <formula>"M4装配调试"</formula>
    </cfRule>
    <cfRule type="cellIs" priority="4524" operator="equal">
      <formula>"M3生产准备"</formula>
    </cfRule>
    <cfRule type="cellIs" dxfId="2195" priority="5946" operator="equal">
      <formula>"M2设计验证"</formula>
    </cfRule>
    <cfRule type="cellIs" dxfId="2194" priority="7368" operator="equal">
      <formula>"M1开拓立项"</formula>
    </cfRule>
  </conditionalFormatting>
  <conditionalFormatting sqref="SVY162">
    <cfRule type="cellIs" priority="256" operator="equal">
      <formula>"M6售后质保"</formula>
    </cfRule>
    <cfRule type="cellIs" priority="1678" operator="equal">
      <formula>"M5安装验收"</formula>
    </cfRule>
    <cfRule type="cellIs" priority="3100" operator="equal">
      <formula>"M4装配调试"</formula>
    </cfRule>
    <cfRule type="cellIs" priority="4522" operator="equal">
      <formula>"M3生产准备"</formula>
    </cfRule>
    <cfRule type="cellIs" dxfId="2193" priority="5944" operator="equal">
      <formula>"M2设计验证"</formula>
    </cfRule>
    <cfRule type="cellIs" dxfId="2192" priority="7366" operator="equal">
      <formula>"M1开拓立项"</formula>
    </cfRule>
  </conditionalFormatting>
  <conditionalFormatting sqref="SWV162">
    <cfRule type="cellIs" priority="254" operator="equal">
      <formula>"M6售后质保"</formula>
    </cfRule>
    <cfRule type="cellIs" priority="1676" operator="equal">
      <formula>"M5安装验收"</formula>
    </cfRule>
    <cfRule type="cellIs" priority="3098" operator="equal">
      <formula>"M4装配调试"</formula>
    </cfRule>
    <cfRule type="cellIs" priority="4520" operator="equal">
      <formula>"M3生产准备"</formula>
    </cfRule>
    <cfRule type="cellIs" dxfId="2191" priority="5942" operator="equal">
      <formula>"M2设计验证"</formula>
    </cfRule>
    <cfRule type="cellIs" dxfId="2190" priority="7364" operator="equal">
      <formula>"M1开拓立项"</formula>
    </cfRule>
  </conditionalFormatting>
  <conditionalFormatting sqref="SXS162">
    <cfRule type="cellIs" priority="252" operator="equal">
      <formula>"M6售后质保"</formula>
    </cfRule>
    <cfRule type="cellIs" priority="1674" operator="equal">
      <formula>"M5安装验收"</formula>
    </cfRule>
    <cfRule type="cellIs" priority="3096" operator="equal">
      <formula>"M4装配调试"</formula>
    </cfRule>
    <cfRule type="cellIs" priority="4518" operator="equal">
      <formula>"M3生产准备"</formula>
    </cfRule>
    <cfRule type="cellIs" dxfId="2189" priority="5940" operator="equal">
      <formula>"M2设计验证"</formula>
    </cfRule>
    <cfRule type="cellIs" dxfId="2188" priority="7362" operator="equal">
      <formula>"M1开拓立项"</formula>
    </cfRule>
  </conditionalFormatting>
  <conditionalFormatting sqref="SYP162">
    <cfRule type="cellIs" priority="250" operator="equal">
      <formula>"M6售后质保"</formula>
    </cfRule>
    <cfRule type="cellIs" priority="1672" operator="equal">
      <formula>"M5安装验收"</formula>
    </cfRule>
    <cfRule type="cellIs" priority="3094" operator="equal">
      <formula>"M4装配调试"</formula>
    </cfRule>
    <cfRule type="cellIs" priority="4516" operator="equal">
      <formula>"M3生产准备"</formula>
    </cfRule>
    <cfRule type="cellIs" dxfId="2187" priority="5938" operator="equal">
      <formula>"M2设计验证"</formula>
    </cfRule>
    <cfRule type="cellIs" dxfId="2186" priority="7360" operator="equal">
      <formula>"M1开拓立项"</formula>
    </cfRule>
  </conditionalFormatting>
  <conditionalFormatting sqref="SZM162">
    <cfRule type="cellIs" priority="248" operator="equal">
      <formula>"M6售后质保"</formula>
    </cfRule>
    <cfRule type="cellIs" priority="1670" operator="equal">
      <formula>"M5安装验收"</formula>
    </cfRule>
    <cfRule type="cellIs" priority="3092" operator="equal">
      <formula>"M4装配调试"</formula>
    </cfRule>
    <cfRule type="cellIs" priority="4514" operator="equal">
      <formula>"M3生产准备"</formula>
    </cfRule>
    <cfRule type="cellIs" dxfId="2185" priority="5936" operator="equal">
      <formula>"M2设计验证"</formula>
    </cfRule>
    <cfRule type="cellIs" dxfId="2184" priority="7358" operator="equal">
      <formula>"M1开拓立项"</formula>
    </cfRule>
  </conditionalFormatting>
  <conditionalFormatting sqref="TAJ162">
    <cfRule type="cellIs" priority="246" operator="equal">
      <formula>"M6售后质保"</formula>
    </cfRule>
    <cfRule type="cellIs" priority="1668" operator="equal">
      <formula>"M5安装验收"</formula>
    </cfRule>
    <cfRule type="cellIs" priority="3090" operator="equal">
      <formula>"M4装配调试"</formula>
    </cfRule>
    <cfRule type="cellIs" priority="4512" operator="equal">
      <formula>"M3生产准备"</formula>
    </cfRule>
    <cfRule type="cellIs" dxfId="2183" priority="5934" operator="equal">
      <formula>"M2设计验证"</formula>
    </cfRule>
    <cfRule type="cellIs" dxfId="2182" priority="7356" operator="equal">
      <formula>"M1开拓立项"</formula>
    </cfRule>
  </conditionalFormatting>
  <conditionalFormatting sqref="TBG162">
    <cfRule type="cellIs" priority="244" operator="equal">
      <formula>"M6售后质保"</formula>
    </cfRule>
    <cfRule type="cellIs" priority="1666" operator="equal">
      <formula>"M5安装验收"</formula>
    </cfRule>
    <cfRule type="cellIs" priority="3088" operator="equal">
      <formula>"M4装配调试"</formula>
    </cfRule>
    <cfRule type="cellIs" priority="4510" operator="equal">
      <formula>"M3生产准备"</formula>
    </cfRule>
    <cfRule type="cellIs" dxfId="2181" priority="5932" operator="equal">
      <formula>"M2设计验证"</formula>
    </cfRule>
    <cfRule type="cellIs" dxfId="2180" priority="7354" operator="equal">
      <formula>"M1开拓立项"</formula>
    </cfRule>
  </conditionalFormatting>
  <conditionalFormatting sqref="TCD162">
    <cfRule type="cellIs" priority="242" operator="equal">
      <formula>"M6售后质保"</formula>
    </cfRule>
    <cfRule type="cellIs" priority="1664" operator="equal">
      <formula>"M5安装验收"</formula>
    </cfRule>
    <cfRule type="cellIs" priority="3086" operator="equal">
      <formula>"M4装配调试"</formula>
    </cfRule>
    <cfRule type="cellIs" priority="4508" operator="equal">
      <formula>"M3生产准备"</formula>
    </cfRule>
    <cfRule type="cellIs" dxfId="2179" priority="5930" operator="equal">
      <formula>"M2设计验证"</formula>
    </cfRule>
    <cfRule type="cellIs" dxfId="2178" priority="7352" operator="equal">
      <formula>"M1开拓立项"</formula>
    </cfRule>
  </conditionalFormatting>
  <conditionalFormatting sqref="TDA162">
    <cfRule type="cellIs" priority="240" operator="equal">
      <formula>"M6售后质保"</formula>
    </cfRule>
    <cfRule type="cellIs" priority="1662" operator="equal">
      <formula>"M5安装验收"</formula>
    </cfRule>
    <cfRule type="cellIs" priority="3084" operator="equal">
      <formula>"M4装配调试"</formula>
    </cfRule>
    <cfRule type="cellIs" priority="4506" operator="equal">
      <formula>"M3生产准备"</formula>
    </cfRule>
    <cfRule type="cellIs" dxfId="2177" priority="5928" operator="equal">
      <formula>"M2设计验证"</formula>
    </cfRule>
    <cfRule type="cellIs" dxfId="2176" priority="7350" operator="equal">
      <formula>"M1开拓立项"</formula>
    </cfRule>
  </conditionalFormatting>
  <conditionalFormatting sqref="TDX162">
    <cfRule type="cellIs" priority="238" operator="equal">
      <formula>"M6售后质保"</formula>
    </cfRule>
    <cfRule type="cellIs" priority="1660" operator="equal">
      <formula>"M5安装验收"</formula>
    </cfRule>
    <cfRule type="cellIs" priority="3082" operator="equal">
      <formula>"M4装配调试"</formula>
    </cfRule>
    <cfRule type="cellIs" priority="4504" operator="equal">
      <formula>"M3生产准备"</formula>
    </cfRule>
    <cfRule type="cellIs" dxfId="2175" priority="5926" operator="equal">
      <formula>"M2设计验证"</formula>
    </cfRule>
    <cfRule type="cellIs" dxfId="2174" priority="7348" operator="equal">
      <formula>"M1开拓立项"</formula>
    </cfRule>
  </conditionalFormatting>
  <conditionalFormatting sqref="TEU162">
    <cfRule type="cellIs" priority="236" operator="equal">
      <formula>"M6售后质保"</formula>
    </cfRule>
    <cfRule type="cellIs" priority="1658" operator="equal">
      <formula>"M5安装验收"</formula>
    </cfRule>
    <cfRule type="cellIs" priority="3080" operator="equal">
      <formula>"M4装配调试"</formula>
    </cfRule>
    <cfRule type="cellIs" priority="4502" operator="equal">
      <formula>"M3生产准备"</formula>
    </cfRule>
    <cfRule type="cellIs" dxfId="2173" priority="5924" operator="equal">
      <formula>"M2设计验证"</formula>
    </cfRule>
    <cfRule type="cellIs" dxfId="2172" priority="7346" operator="equal">
      <formula>"M1开拓立项"</formula>
    </cfRule>
  </conditionalFormatting>
  <conditionalFormatting sqref="TFR162">
    <cfRule type="cellIs" priority="234" operator="equal">
      <formula>"M6售后质保"</formula>
    </cfRule>
    <cfRule type="cellIs" priority="1656" operator="equal">
      <formula>"M5安装验收"</formula>
    </cfRule>
    <cfRule type="cellIs" priority="3078" operator="equal">
      <formula>"M4装配调试"</formula>
    </cfRule>
    <cfRule type="cellIs" priority="4500" operator="equal">
      <formula>"M3生产准备"</formula>
    </cfRule>
    <cfRule type="cellIs" dxfId="2171" priority="5922" operator="equal">
      <formula>"M2设计验证"</formula>
    </cfRule>
    <cfRule type="cellIs" dxfId="2170" priority="7344" operator="equal">
      <formula>"M1开拓立项"</formula>
    </cfRule>
  </conditionalFormatting>
  <conditionalFormatting sqref="TGO162">
    <cfRule type="cellIs" priority="232" operator="equal">
      <formula>"M6售后质保"</formula>
    </cfRule>
    <cfRule type="cellIs" priority="1654" operator="equal">
      <formula>"M5安装验收"</formula>
    </cfRule>
    <cfRule type="cellIs" priority="3076" operator="equal">
      <formula>"M4装配调试"</formula>
    </cfRule>
    <cfRule type="cellIs" priority="4498" operator="equal">
      <formula>"M3生产准备"</formula>
    </cfRule>
    <cfRule type="cellIs" dxfId="2169" priority="5920" operator="equal">
      <formula>"M2设计验证"</formula>
    </cfRule>
    <cfRule type="cellIs" dxfId="2168" priority="7342" operator="equal">
      <formula>"M1开拓立项"</formula>
    </cfRule>
  </conditionalFormatting>
  <conditionalFormatting sqref="THL162">
    <cfRule type="cellIs" priority="230" operator="equal">
      <formula>"M6售后质保"</formula>
    </cfRule>
    <cfRule type="cellIs" priority="1652" operator="equal">
      <formula>"M5安装验收"</formula>
    </cfRule>
    <cfRule type="cellIs" priority="3074" operator="equal">
      <formula>"M4装配调试"</formula>
    </cfRule>
    <cfRule type="cellIs" priority="4496" operator="equal">
      <formula>"M3生产准备"</formula>
    </cfRule>
    <cfRule type="cellIs" dxfId="2167" priority="5918" operator="equal">
      <formula>"M2设计验证"</formula>
    </cfRule>
    <cfRule type="cellIs" dxfId="2166" priority="7340" operator="equal">
      <formula>"M1开拓立项"</formula>
    </cfRule>
  </conditionalFormatting>
  <conditionalFormatting sqref="TII162">
    <cfRule type="cellIs" priority="228" operator="equal">
      <formula>"M6售后质保"</formula>
    </cfRule>
    <cfRule type="cellIs" priority="1650" operator="equal">
      <formula>"M5安装验收"</formula>
    </cfRule>
    <cfRule type="cellIs" priority="3072" operator="equal">
      <formula>"M4装配调试"</formula>
    </cfRule>
    <cfRule type="cellIs" priority="4494" operator="equal">
      <formula>"M3生产准备"</formula>
    </cfRule>
    <cfRule type="cellIs" dxfId="2165" priority="5916" operator="equal">
      <formula>"M2设计验证"</formula>
    </cfRule>
    <cfRule type="cellIs" dxfId="2164" priority="7338" operator="equal">
      <formula>"M1开拓立项"</formula>
    </cfRule>
  </conditionalFormatting>
  <conditionalFormatting sqref="TJF162">
    <cfRule type="cellIs" priority="226" operator="equal">
      <formula>"M6售后质保"</formula>
    </cfRule>
    <cfRule type="cellIs" priority="1648" operator="equal">
      <formula>"M5安装验收"</formula>
    </cfRule>
    <cfRule type="cellIs" priority="3070" operator="equal">
      <formula>"M4装配调试"</formula>
    </cfRule>
    <cfRule type="cellIs" priority="4492" operator="equal">
      <formula>"M3生产准备"</formula>
    </cfRule>
    <cfRule type="cellIs" dxfId="2163" priority="5914" operator="equal">
      <formula>"M2设计验证"</formula>
    </cfRule>
    <cfRule type="cellIs" dxfId="2162" priority="7336" operator="equal">
      <formula>"M1开拓立项"</formula>
    </cfRule>
  </conditionalFormatting>
  <conditionalFormatting sqref="TKC162">
    <cfRule type="cellIs" priority="224" operator="equal">
      <formula>"M6售后质保"</formula>
    </cfRule>
    <cfRule type="cellIs" priority="1646" operator="equal">
      <formula>"M5安装验收"</formula>
    </cfRule>
    <cfRule type="cellIs" priority="3068" operator="equal">
      <formula>"M4装配调试"</formula>
    </cfRule>
    <cfRule type="cellIs" priority="4490" operator="equal">
      <formula>"M3生产准备"</formula>
    </cfRule>
    <cfRule type="cellIs" dxfId="2161" priority="5912" operator="equal">
      <formula>"M2设计验证"</formula>
    </cfRule>
    <cfRule type="cellIs" dxfId="2160" priority="7334" operator="equal">
      <formula>"M1开拓立项"</formula>
    </cfRule>
  </conditionalFormatting>
  <conditionalFormatting sqref="TKZ162">
    <cfRule type="cellIs" priority="222" operator="equal">
      <formula>"M6售后质保"</formula>
    </cfRule>
    <cfRule type="cellIs" priority="1644" operator="equal">
      <formula>"M5安装验收"</formula>
    </cfRule>
    <cfRule type="cellIs" priority="3066" operator="equal">
      <formula>"M4装配调试"</formula>
    </cfRule>
    <cfRule type="cellIs" priority="4488" operator="equal">
      <formula>"M3生产准备"</formula>
    </cfRule>
    <cfRule type="cellIs" dxfId="2159" priority="5910" operator="equal">
      <formula>"M2设计验证"</formula>
    </cfRule>
    <cfRule type="cellIs" dxfId="2158" priority="7332" operator="equal">
      <formula>"M1开拓立项"</formula>
    </cfRule>
  </conditionalFormatting>
  <conditionalFormatting sqref="TLW162">
    <cfRule type="cellIs" priority="220" operator="equal">
      <formula>"M6售后质保"</formula>
    </cfRule>
    <cfRule type="cellIs" priority="1642" operator="equal">
      <formula>"M5安装验收"</formula>
    </cfRule>
    <cfRule type="cellIs" priority="3064" operator="equal">
      <formula>"M4装配调试"</formula>
    </cfRule>
    <cfRule type="cellIs" priority="4486" operator="equal">
      <formula>"M3生产准备"</formula>
    </cfRule>
    <cfRule type="cellIs" dxfId="2157" priority="5908" operator="equal">
      <formula>"M2设计验证"</formula>
    </cfRule>
    <cfRule type="cellIs" dxfId="2156" priority="7330" operator="equal">
      <formula>"M1开拓立项"</formula>
    </cfRule>
  </conditionalFormatting>
  <conditionalFormatting sqref="TMT162">
    <cfRule type="cellIs" priority="218" operator="equal">
      <formula>"M6售后质保"</formula>
    </cfRule>
    <cfRule type="cellIs" priority="1640" operator="equal">
      <formula>"M5安装验收"</formula>
    </cfRule>
    <cfRule type="cellIs" priority="3062" operator="equal">
      <formula>"M4装配调试"</formula>
    </cfRule>
    <cfRule type="cellIs" priority="4484" operator="equal">
      <formula>"M3生产准备"</formula>
    </cfRule>
    <cfRule type="cellIs" dxfId="2155" priority="5906" operator="equal">
      <formula>"M2设计验证"</formula>
    </cfRule>
    <cfRule type="cellIs" dxfId="2154" priority="7328" operator="equal">
      <formula>"M1开拓立项"</formula>
    </cfRule>
  </conditionalFormatting>
  <conditionalFormatting sqref="TNQ162">
    <cfRule type="cellIs" priority="216" operator="equal">
      <formula>"M6售后质保"</formula>
    </cfRule>
    <cfRule type="cellIs" priority="1638" operator="equal">
      <formula>"M5安装验收"</formula>
    </cfRule>
    <cfRule type="cellIs" priority="3060" operator="equal">
      <formula>"M4装配调试"</formula>
    </cfRule>
    <cfRule type="cellIs" priority="4482" operator="equal">
      <formula>"M3生产准备"</formula>
    </cfRule>
    <cfRule type="cellIs" dxfId="2153" priority="5904" operator="equal">
      <formula>"M2设计验证"</formula>
    </cfRule>
    <cfRule type="cellIs" dxfId="2152" priority="7326" operator="equal">
      <formula>"M1开拓立项"</formula>
    </cfRule>
  </conditionalFormatting>
  <conditionalFormatting sqref="TON162">
    <cfRule type="cellIs" priority="214" operator="equal">
      <formula>"M6售后质保"</formula>
    </cfRule>
    <cfRule type="cellIs" priority="1636" operator="equal">
      <formula>"M5安装验收"</formula>
    </cfRule>
    <cfRule type="cellIs" priority="3058" operator="equal">
      <formula>"M4装配调试"</formula>
    </cfRule>
    <cfRule type="cellIs" priority="4480" operator="equal">
      <formula>"M3生产准备"</formula>
    </cfRule>
    <cfRule type="cellIs" dxfId="2151" priority="5902" operator="equal">
      <formula>"M2设计验证"</formula>
    </cfRule>
    <cfRule type="cellIs" dxfId="2150" priority="7324" operator="equal">
      <formula>"M1开拓立项"</formula>
    </cfRule>
  </conditionalFormatting>
  <conditionalFormatting sqref="TPK162">
    <cfRule type="cellIs" priority="212" operator="equal">
      <formula>"M6售后质保"</formula>
    </cfRule>
    <cfRule type="cellIs" priority="1634" operator="equal">
      <formula>"M5安装验收"</formula>
    </cfRule>
    <cfRule type="cellIs" priority="3056" operator="equal">
      <formula>"M4装配调试"</formula>
    </cfRule>
    <cfRule type="cellIs" priority="4478" operator="equal">
      <formula>"M3生产准备"</formula>
    </cfRule>
    <cfRule type="cellIs" dxfId="2149" priority="5900" operator="equal">
      <formula>"M2设计验证"</formula>
    </cfRule>
    <cfRule type="cellIs" dxfId="2148" priority="7322" operator="equal">
      <formula>"M1开拓立项"</formula>
    </cfRule>
  </conditionalFormatting>
  <conditionalFormatting sqref="TQH162">
    <cfRule type="cellIs" priority="210" operator="equal">
      <formula>"M6售后质保"</formula>
    </cfRule>
    <cfRule type="cellIs" priority="1632" operator="equal">
      <formula>"M5安装验收"</formula>
    </cfRule>
    <cfRule type="cellIs" priority="3054" operator="equal">
      <formula>"M4装配调试"</formula>
    </cfRule>
    <cfRule type="cellIs" priority="4476" operator="equal">
      <formula>"M3生产准备"</formula>
    </cfRule>
    <cfRule type="cellIs" dxfId="2147" priority="5898" operator="equal">
      <formula>"M2设计验证"</formula>
    </cfRule>
    <cfRule type="cellIs" dxfId="2146" priority="7320" operator="equal">
      <formula>"M1开拓立项"</formula>
    </cfRule>
  </conditionalFormatting>
  <conditionalFormatting sqref="TRE162">
    <cfRule type="cellIs" priority="208" operator="equal">
      <formula>"M6售后质保"</formula>
    </cfRule>
    <cfRule type="cellIs" priority="1630" operator="equal">
      <formula>"M5安装验收"</formula>
    </cfRule>
    <cfRule type="cellIs" priority="3052" operator="equal">
      <formula>"M4装配调试"</formula>
    </cfRule>
    <cfRule type="cellIs" priority="4474" operator="equal">
      <formula>"M3生产准备"</formula>
    </cfRule>
    <cfRule type="cellIs" dxfId="2145" priority="5896" operator="equal">
      <formula>"M2设计验证"</formula>
    </cfRule>
    <cfRule type="cellIs" dxfId="2144" priority="7318" operator="equal">
      <formula>"M1开拓立项"</formula>
    </cfRule>
  </conditionalFormatting>
  <conditionalFormatting sqref="TSB162">
    <cfRule type="cellIs" priority="206" operator="equal">
      <formula>"M6售后质保"</formula>
    </cfRule>
    <cfRule type="cellIs" priority="1628" operator="equal">
      <formula>"M5安装验收"</formula>
    </cfRule>
    <cfRule type="cellIs" priority="3050" operator="equal">
      <formula>"M4装配调试"</formula>
    </cfRule>
    <cfRule type="cellIs" priority="4472" operator="equal">
      <formula>"M3生产准备"</formula>
    </cfRule>
    <cfRule type="cellIs" dxfId="2143" priority="5894" operator="equal">
      <formula>"M2设计验证"</formula>
    </cfRule>
    <cfRule type="cellIs" dxfId="2142" priority="7316" operator="equal">
      <formula>"M1开拓立项"</formula>
    </cfRule>
  </conditionalFormatting>
  <conditionalFormatting sqref="TSY162">
    <cfRule type="cellIs" priority="204" operator="equal">
      <formula>"M6售后质保"</formula>
    </cfRule>
    <cfRule type="cellIs" priority="1626" operator="equal">
      <formula>"M5安装验收"</formula>
    </cfRule>
    <cfRule type="cellIs" priority="3048" operator="equal">
      <formula>"M4装配调试"</formula>
    </cfRule>
    <cfRule type="cellIs" priority="4470" operator="equal">
      <formula>"M3生产准备"</formula>
    </cfRule>
    <cfRule type="cellIs" dxfId="2141" priority="5892" operator="equal">
      <formula>"M2设计验证"</formula>
    </cfRule>
    <cfRule type="cellIs" dxfId="2140" priority="7314" operator="equal">
      <formula>"M1开拓立项"</formula>
    </cfRule>
  </conditionalFormatting>
  <conditionalFormatting sqref="TTV162">
    <cfRule type="cellIs" priority="202" operator="equal">
      <formula>"M6售后质保"</formula>
    </cfRule>
    <cfRule type="cellIs" priority="1624" operator="equal">
      <formula>"M5安装验收"</formula>
    </cfRule>
    <cfRule type="cellIs" priority="3046" operator="equal">
      <formula>"M4装配调试"</formula>
    </cfRule>
    <cfRule type="cellIs" priority="4468" operator="equal">
      <formula>"M3生产准备"</formula>
    </cfRule>
    <cfRule type="cellIs" dxfId="2139" priority="5890" operator="equal">
      <formula>"M2设计验证"</formula>
    </cfRule>
    <cfRule type="cellIs" dxfId="2138" priority="7312" operator="equal">
      <formula>"M1开拓立项"</formula>
    </cfRule>
  </conditionalFormatting>
  <conditionalFormatting sqref="TUS162">
    <cfRule type="cellIs" priority="200" operator="equal">
      <formula>"M6售后质保"</formula>
    </cfRule>
    <cfRule type="cellIs" priority="1622" operator="equal">
      <formula>"M5安装验收"</formula>
    </cfRule>
    <cfRule type="cellIs" priority="3044" operator="equal">
      <formula>"M4装配调试"</formula>
    </cfRule>
    <cfRule type="cellIs" priority="4466" operator="equal">
      <formula>"M3生产准备"</formula>
    </cfRule>
    <cfRule type="cellIs" dxfId="2137" priority="5888" operator="equal">
      <formula>"M2设计验证"</formula>
    </cfRule>
    <cfRule type="cellIs" dxfId="2136" priority="7310" operator="equal">
      <formula>"M1开拓立项"</formula>
    </cfRule>
  </conditionalFormatting>
  <conditionalFormatting sqref="TVP162">
    <cfRule type="cellIs" priority="198" operator="equal">
      <formula>"M6售后质保"</formula>
    </cfRule>
    <cfRule type="cellIs" priority="1620" operator="equal">
      <formula>"M5安装验收"</formula>
    </cfRule>
    <cfRule type="cellIs" priority="3042" operator="equal">
      <formula>"M4装配调试"</formula>
    </cfRule>
    <cfRule type="cellIs" priority="4464" operator="equal">
      <formula>"M3生产准备"</formula>
    </cfRule>
    <cfRule type="cellIs" dxfId="2135" priority="5886" operator="equal">
      <formula>"M2设计验证"</formula>
    </cfRule>
    <cfRule type="cellIs" dxfId="2134" priority="7308" operator="equal">
      <formula>"M1开拓立项"</formula>
    </cfRule>
  </conditionalFormatting>
  <conditionalFormatting sqref="TWM162">
    <cfRule type="cellIs" priority="196" operator="equal">
      <formula>"M6售后质保"</formula>
    </cfRule>
    <cfRule type="cellIs" priority="1618" operator="equal">
      <formula>"M5安装验收"</formula>
    </cfRule>
    <cfRule type="cellIs" priority="3040" operator="equal">
      <formula>"M4装配调试"</formula>
    </cfRule>
    <cfRule type="cellIs" priority="4462" operator="equal">
      <formula>"M3生产准备"</formula>
    </cfRule>
    <cfRule type="cellIs" dxfId="2133" priority="5884" operator="equal">
      <formula>"M2设计验证"</formula>
    </cfRule>
    <cfRule type="cellIs" dxfId="2132" priority="7306" operator="equal">
      <formula>"M1开拓立项"</formula>
    </cfRule>
  </conditionalFormatting>
  <conditionalFormatting sqref="TXJ162">
    <cfRule type="cellIs" priority="194" operator="equal">
      <formula>"M6售后质保"</formula>
    </cfRule>
    <cfRule type="cellIs" priority="1616" operator="equal">
      <formula>"M5安装验收"</formula>
    </cfRule>
    <cfRule type="cellIs" priority="3038" operator="equal">
      <formula>"M4装配调试"</formula>
    </cfRule>
    <cfRule type="cellIs" priority="4460" operator="equal">
      <formula>"M3生产准备"</formula>
    </cfRule>
    <cfRule type="cellIs" dxfId="2131" priority="5882" operator="equal">
      <formula>"M2设计验证"</formula>
    </cfRule>
    <cfRule type="cellIs" dxfId="2130" priority="7304" operator="equal">
      <formula>"M1开拓立项"</formula>
    </cfRule>
  </conditionalFormatting>
  <conditionalFormatting sqref="TYG162">
    <cfRule type="cellIs" priority="192" operator="equal">
      <formula>"M6售后质保"</formula>
    </cfRule>
    <cfRule type="cellIs" priority="1614" operator="equal">
      <formula>"M5安装验收"</formula>
    </cfRule>
    <cfRule type="cellIs" priority="3036" operator="equal">
      <formula>"M4装配调试"</formula>
    </cfRule>
    <cfRule type="cellIs" priority="4458" operator="equal">
      <formula>"M3生产准备"</formula>
    </cfRule>
    <cfRule type="cellIs" dxfId="2129" priority="5880" operator="equal">
      <formula>"M2设计验证"</formula>
    </cfRule>
    <cfRule type="cellIs" dxfId="2128" priority="7302" operator="equal">
      <formula>"M1开拓立项"</formula>
    </cfRule>
  </conditionalFormatting>
  <conditionalFormatting sqref="TZD162">
    <cfRule type="cellIs" priority="190" operator="equal">
      <formula>"M6售后质保"</formula>
    </cfRule>
    <cfRule type="cellIs" priority="1612" operator="equal">
      <formula>"M5安装验收"</formula>
    </cfRule>
    <cfRule type="cellIs" priority="3034" operator="equal">
      <formula>"M4装配调试"</formula>
    </cfRule>
    <cfRule type="cellIs" priority="4456" operator="equal">
      <formula>"M3生产准备"</formula>
    </cfRule>
    <cfRule type="cellIs" dxfId="2127" priority="5878" operator="equal">
      <formula>"M2设计验证"</formula>
    </cfRule>
    <cfRule type="cellIs" dxfId="2126" priority="7300" operator="equal">
      <formula>"M1开拓立项"</formula>
    </cfRule>
  </conditionalFormatting>
  <conditionalFormatting sqref="UAA162">
    <cfRule type="cellIs" priority="188" operator="equal">
      <formula>"M6售后质保"</formula>
    </cfRule>
    <cfRule type="cellIs" priority="1610" operator="equal">
      <formula>"M5安装验收"</formula>
    </cfRule>
    <cfRule type="cellIs" priority="3032" operator="equal">
      <formula>"M4装配调试"</formula>
    </cfRule>
    <cfRule type="cellIs" priority="4454" operator="equal">
      <formula>"M3生产准备"</formula>
    </cfRule>
    <cfRule type="cellIs" dxfId="2125" priority="5876" operator="equal">
      <formula>"M2设计验证"</formula>
    </cfRule>
    <cfRule type="cellIs" dxfId="2124" priority="7298" operator="equal">
      <formula>"M1开拓立项"</formula>
    </cfRule>
  </conditionalFormatting>
  <conditionalFormatting sqref="UAX162">
    <cfRule type="cellIs" priority="186" operator="equal">
      <formula>"M6售后质保"</formula>
    </cfRule>
    <cfRule type="cellIs" priority="1608" operator="equal">
      <formula>"M5安装验收"</formula>
    </cfRule>
    <cfRule type="cellIs" priority="3030" operator="equal">
      <formula>"M4装配调试"</formula>
    </cfRule>
    <cfRule type="cellIs" priority="4452" operator="equal">
      <formula>"M3生产准备"</formula>
    </cfRule>
    <cfRule type="cellIs" dxfId="2123" priority="5874" operator="equal">
      <formula>"M2设计验证"</formula>
    </cfRule>
    <cfRule type="cellIs" dxfId="2122" priority="7296" operator="equal">
      <formula>"M1开拓立项"</formula>
    </cfRule>
  </conditionalFormatting>
  <conditionalFormatting sqref="UBU162">
    <cfRule type="cellIs" priority="184" operator="equal">
      <formula>"M6售后质保"</formula>
    </cfRule>
    <cfRule type="cellIs" priority="1606" operator="equal">
      <formula>"M5安装验收"</formula>
    </cfRule>
    <cfRule type="cellIs" priority="3028" operator="equal">
      <formula>"M4装配调试"</formula>
    </cfRule>
    <cfRule type="cellIs" priority="4450" operator="equal">
      <formula>"M3生产准备"</formula>
    </cfRule>
    <cfRule type="cellIs" dxfId="2121" priority="5872" operator="equal">
      <formula>"M2设计验证"</formula>
    </cfRule>
    <cfRule type="cellIs" dxfId="2120" priority="7294" operator="equal">
      <formula>"M1开拓立项"</formula>
    </cfRule>
  </conditionalFormatting>
  <conditionalFormatting sqref="UCR162">
    <cfRule type="cellIs" priority="182" operator="equal">
      <formula>"M6售后质保"</formula>
    </cfRule>
    <cfRule type="cellIs" priority="1604" operator="equal">
      <formula>"M5安装验收"</formula>
    </cfRule>
    <cfRule type="cellIs" priority="3026" operator="equal">
      <formula>"M4装配调试"</formula>
    </cfRule>
    <cfRule type="cellIs" priority="4448" operator="equal">
      <formula>"M3生产准备"</formula>
    </cfRule>
    <cfRule type="cellIs" dxfId="2119" priority="5870" operator="equal">
      <formula>"M2设计验证"</formula>
    </cfRule>
    <cfRule type="cellIs" dxfId="2118" priority="7292" operator="equal">
      <formula>"M1开拓立项"</formula>
    </cfRule>
  </conditionalFormatting>
  <conditionalFormatting sqref="UDO162">
    <cfRule type="cellIs" priority="180" operator="equal">
      <formula>"M6售后质保"</formula>
    </cfRule>
    <cfRule type="cellIs" priority="1602" operator="equal">
      <formula>"M5安装验收"</formula>
    </cfRule>
    <cfRule type="cellIs" priority="3024" operator="equal">
      <formula>"M4装配调试"</formula>
    </cfRule>
    <cfRule type="cellIs" priority="4446" operator="equal">
      <formula>"M3生产准备"</formula>
    </cfRule>
    <cfRule type="cellIs" dxfId="2117" priority="5868" operator="equal">
      <formula>"M2设计验证"</formula>
    </cfRule>
    <cfRule type="cellIs" dxfId="2116" priority="7290" operator="equal">
      <formula>"M1开拓立项"</formula>
    </cfRule>
  </conditionalFormatting>
  <conditionalFormatting sqref="UEL162">
    <cfRule type="cellIs" priority="178" operator="equal">
      <formula>"M6售后质保"</formula>
    </cfRule>
    <cfRule type="cellIs" priority="1600" operator="equal">
      <formula>"M5安装验收"</formula>
    </cfRule>
    <cfRule type="cellIs" priority="3022" operator="equal">
      <formula>"M4装配调试"</formula>
    </cfRule>
    <cfRule type="cellIs" priority="4444" operator="equal">
      <formula>"M3生产准备"</formula>
    </cfRule>
    <cfRule type="cellIs" dxfId="2115" priority="5866" operator="equal">
      <formula>"M2设计验证"</formula>
    </cfRule>
    <cfRule type="cellIs" dxfId="2114" priority="7288" operator="equal">
      <formula>"M1开拓立项"</formula>
    </cfRule>
  </conditionalFormatting>
  <conditionalFormatting sqref="UFI162">
    <cfRule type="cellIs" priority="176" operator="equal">
      <formula>"M6售后质保"</formula>
    </cfRule>
    <cfRule type="cellIs" priority="1598" operator="equal">
      <formula>"M5安装验收"</formula>
    </cfRule>
    <cfRule type="cellIs" priority="3020" operator="equal">
      <formula>"M4装配调试"</formula>
    </cfRule>
    <cfRule type="cellIs" priority="4442" operator="equal">
      <formula>"M3生产准备"</formula>
    </cfRule>
    <cfRule type="cellIs" dxfId="2113" priority="5864" operator="equal">
      <formula>"M2设计验证"</formula>
    </cfRule>
    <cfRule type="cellIs" dxfId="2112" priority="7286" operator="equal">
      <formula>"M1开拓立项"</formula>
    </cfRule>
  </conditionalFormatting>
  <conditionalFormatting sqref="UGF162">
    <cfRule type="cellIs" priority="174" operator="equal">
      <formula>"M6售后质保"</formula>
    </cfRule>
    <cfRule type="cellIs" priority="1596" operator="equal">
      <formula>"M5安装验收"</formula>
    </cfRule>
    <cfRule type="cellIs" priority="3018" operator="equal">
      <formula>"M4装配调试"</formula>
    </cfRule>
    <cfRule type="cellIs" priority="4440" operator="equal">
      <formula>"M3生产准备"</formula>
    </cfRule>
    <cfRule type="cellIs" dxfId="2111" priority="5862" operator="equal">
      <formula>"M2设计验证"</formula>
    </cfRule>
    <cfRule type="cellIs" dxfId="2110" priority="7284" operator="equal">
      <formula>"M1开拓立项"</formula>
    </cfRule>
  </conditionalFormatting>
  <conditionalFormatting sqref="UHC162">
    <cfRule type="cellIs" priority="172" operator="equal">
      <formula>"M6售后质保"</formula>
    </cfRule>
    <cfRule type="cellIs" priority="1594" operator="equal">
      <formula>"M5安装验收"</formula>
    </cfRule>
    <cfRule type="cellIs" priority="3016" operator="equal">
      <formula>"M4装配调试"</formula>
    </cfRule>
    <cfRule type="cellIs" priority="4438" operator="equal">
      <formula>"M3生产准备"</formula>
    </cfRule>
    <cfRule type="cellIs" dxfId="2109" priority="5860" operator="equal">
      <formula>"M2设计验证"</formula>
    </cfRule>
    <cfRule type="cellIs" dxfId="2108" priority="7282" operator="equal">
      <formula>"M1开拓立项"</formula>
    </cfRule>
  </conditionalFormatting>
  <conditionalFormatting sqref="UHZ162">
    <cfRule type="cellIs" priority="170" operator="equal">
      <formula>"M6售后质保"</formula>
    </cfRule>
    <cfRule type="cellIs" priority="1592" operator="equal">
      <formula>"M5安装验收"</formula>
    </cfRule>
    <cfRule type="cellIs" priority="3014" operator="equal">
      <formula>"M4装配调试"</formula>
    </cfRule>
    <cfRule type="cellIs" priority="4436" operator="equal">
      <formula>"M3生产准备"</formula>
    </cfRule>
    <cfRule type="cellIs" dxfId="2107" priority="5858" operator="equal">
      <formula>"M2设计验证"</formula>
    </cfRule>
    <cfRule type="cellIs" dxfId="2106" priority="7280" operator="equal">
      <formula>"M1开拓立项"</formula>
    </cfRule>
  </conditionalFormatting>
  <conditionalFormatting sqref="UIW162">
    <cfRule type="cellIs" priority="168" operator="equal">
      <formula>"M6售后质保"</formula>
    </cfRule>
    <cfRule type="cellIs" priority="1590" operator="equal">
      <formula>"M5安装验收"</formula>
    </cfRule>
    <cfRule type="cellIs" priority="3012" operator="equal">
      <formula>"M4装配调试"</formula>
    </cfRule>
    <cfRule type="cellIs" priority="4434" operator="equal">
      <formula>"M3生产准备"</formula>
    </cfRule>
    <cfRule type="cellIs" dxfId="2105" priority="5856" operator="equal">
      <formula>"M2设计验证"</formula>
    </cfRule>
    <cfRule type="cellIs" dxfId="2104" priority="7278" operator="equal">
      <formula>"M1开拓立项"</formula>
    </cfRule>
  </conditionalFormatting>
  <conditionalFormatting sqref="UJT162">
    <cfRule type="cellIs" priority="166" operator="equal">
      <formula>"M6售后质保"</formula>
    </cfRule>
    <cfRule type="cellIs" priority="1588" operator="equal">
      <formula>"M5安装验收"</formula>
    </cfRule>
    <cfRule type="cellIs" priority="3010" operator="equal">
      <formula>"M4装配调试"</formula>
    </cfRule>
    <cfRule type="cellIs" priority="4432" operator="equal">
      <formula>"M3生产准备"</formula>
    </cfRule>
    <cfRule type="cellIs" dxfId="2103" priority="5854" operator="equal">
      <formula>"M2设计验证"</formula>
    </cfRule>
    <cfRule type="cellIs" dxfId="2102" priority="7276" operator="equal">
      <formula>"M1开拓立项"</formula>
    </cfRule>
  </conditionalFormatting>
  <conditionalFormatting sqref="UKQ162">
    <cfRule type="cellIs" priority="164" operator="equal">
      <formula>"M6售后质保"</formula>
    </cfRule>
    <cfRule type="cellIs" priority="1586" operator="equal">
      <formula>"M5安装验收"</formula>
    </cfRule>
    <cfRule type="cellIs" priority="3008" operator="equal">
      <formula>"M4装配调试"</formula>
    </cfRule>
    <cfRule type="cellIs" priority="4430" operator="equal">
      <formula>"M3生产准备"</formula>
    </cfRule>
    <cfRule type="cellIs" dxfId="2101" priority="5852" operator="equal">
      <formula>"M2设计验证"</formula>
    </cfRule>
    <cfRule type="cellIs" dxfId="2100" priority="7274" operator="equal">
      <formula>"M1开拓立项"</formula>
    </cfRule>
  </conditionalFormatting>
  <conditionalFormatting sqref="ULN162">
    <cfRule type="cellIs" priority="162" operator="equal">
      <formula>"M6售后质保"</formula>
    </cfRule>
    <cfRule type="cellIs" priority="1584" operator="equal">
      <formula>"M5安装验收"</formula>
    </cfRule>
    <cfRule type="cellIs" priority="3006" operator="equal">
      <formula>"M4装配调试"</formula>
    </cfRule>
    <cfRule type="cellIs" priority="4428" operator="equal">
      <formula>"M3生产准备"</formula>
    </cfRule>
    <cfRule type="cellIs" dxfId="2099" priority="5850" operator="equal">
      <formula>"M2设计验证"</formula>
    </cfRule>
    <cfRule type="cellIs" dxfId="2098" priority="7272" operator="equal">
      <formula>"M1开拓立项"</formula>
    </cfRule>
  </conditionalFormatting>
  <conditionalFormatting sqref="UMK162">
    <cfRule type="cellIs" priority="160" operator="equal">
      <formula>"M6售后质保"</formula>
    </cfRule>
    <cfRule type="cellIs" priority="1582" operator="equal">
      <formula>"M5安装验收"</formula>
    </cfRule>
    <cfRule type="cellIs" priority="3004" operator="equal">
      <formula>"M4装配调试"</formula>
    </cfRule>
    <cfRule type="cellIs" priority="4426" operator="equal">
      <formula>"M3生产准备"</formula>
    </cfRule>
    <cfRule type="cellIs" dxfId="2097" priority="5848" operator="equal">
      <formula>"M2设计验证"</formula>
    </cfRule>
    <cfRule type="cellIs" dxfId="2096" priority="7270" operator="equal">
      <formula>"M1开拓立项"</formula>
    </cfRule>
  </conditionalFormatting>
  <conditionalFormatting sqref="UNH162">
    <cfRule type="cellIs" priority="158" operator="equal">
      <formula>"M6售后质保"</formula>
    </cfRule>
    <cfRule type="cellIs" priority="1580" operator="equal">
      <formula>"M5安装验收"</formula>
    </cfRule>
    <cfRule type="cellIs" priority="3002" operator="equal">
      <formula>"M4装配调试"</formula>
    </cfRule>
    <cfRule type="cellIs" priority="4424" operator="equal">
      <formula>"M3生产准备"</formula>
    </cfRule>
    <cfRule type="cellIs" dxfId="2095" priority="5846" operator="equal">
      <formula>"M2设计验证"</formula>
    </cfRule>
    <cfRule type="cellIs" dxfId="2094" priority="7268" operator="equal">
      <formula>"M1开拓立项"</formula>
    </cfRule>
  </conditionalFormatting>
  <conditionalFormatting sqref="UOE162">
    <cfRule type="cellIs" priority="156" operator="equal">
      <formula>"M6售后质保"</formula>
    </cfRule>
    <cfRule type="cellIs" priority="1578" operator="equal">
      <formula>"M5安装验收"</formula>
    </cfRule>
    <cfRule type="cellIs" priority="3000" operator="equal">
      <formula>"M4装配调试"</formula>
    </cfRule>
    <cfRule type="cellIs" priority="4422" operator="equal">
      <formula>"M3生产准备"</formula>
    </cfRule>
    <cfRule type="cellIs" dxfId="2093" priority="5844" operator="equal">
      <formula>"M2设计验证"</formula>
    </cfRule>
    <cfRule type="cellIs" dxfId="2092" priority="7266" operator="equal">
      <formula>"M1开拓立项"</formula>
    </cfRule>
  </conditionalFormatting>
  <conditionalFormatting sqref="UPB162">
    <cfRule type="cellIs" priority="154" operator="equal">
      <formula>"M6售后质保"</formula>
    </cfRule>
    <cfRule type="cellIs" priority="1576" operator="equal">
      <formula>"M5安装验收"</formula>
    </cfRule>
    <cfRule type="cellIs" priority="2998" operator="equal">
      <formula>"M4装配调试"</formula>
    </cfRule>
    <cfRule type="cellIs" priority="4420" operator="equal">
      <formula>"M3生产准备"</formula>
    </cfRule>
    <cfRule type="cellIs" dxfId="2091" priority="5842" operator="equal">
      <formula>"M2设计验证"</formula>
    </cfRule>
    <cfRule type="cellIs" dxfId="2090" priority="7264" operator="equal">
      <formula>"M1开拓立项"</formula>
    </cfRule>
  </conditionalFormatting>
  <conditionalFormatting sqref="UPY162">
    <cfRule type="cellIs" priority="152" operator="equal">
      <formula>"M6售后质保"</formula>
    </cfRule>
    <cfRule type="cellIs" priority="1574" operator="equal">
      <formula>"M5安装验收"</formula>
    </cfRule>
    <cfRule type="cellIs" priority="2996" operator="equal">
      <formula>"M4装配调试"</formula>
    </cfRule>
    <cfRule type="cellIs" priority="4418" operator="equal">
      <formula>"M3生产准备"</formula>
    </cfRule>
    <cfRule type="cellIs" dxfId="2089" priority="5840" operator="equal">
      <formula>"M2设计验证"</formula>
    </cfRule>
    <cfRule type="cellIs" dxfId="2088" priority="7262" operator="equal">
      <formula>"M1开拓立项"</formula>
    </cfRule>
  </conditionalFormatting>
  <conditionalFormatting sqref="UQV162">
    <cfRule type="cellIs" priority="150" operator="equal">
      <formula>"M6售后质保"</formula>
    </cfRule>
    <cfRule type="cellIs" priority="1572" operator="equal">
      <formula>"M5安装验收"</formula>
    </cfRule>
    <cfRule type="cellIs" priority="2994" operator="equal">
      <formula>"M4装配调试"</formula>
    </cfRule>
    <cfRule type="cellIs" priority="4416" operator="equal">
      <formula>"M3生产准备"</formula>
    </cfRule>
    <cfRule type="cellIs" dxfId="2087" priority="5838" operator="equal">
      <formula>"M2设计验证"</formula>
    </cfRule>
    <cfRule type="cellIs" dxfId="2086" priority="7260" operator="equal">
      <formula>"M1开拓立项"</formula>
    </cfRule>
  </conditionalFormatting>
  <conditionalFormatting sqref="URS162">
    <cfRule type="cellIs" priority="148" operator="equal">
      <formula>"M6售后质保"</formula>
    </cfRule>
    <cfRule type="cellIs" priority="1570" operator="equal">
      <formula>"M5安装验收"</formula>
    </cfRule>
    <cfRule type="cellIs" priority="2992" operator="equal">
      <formula>"M4装配调试"</formula>
    </cfRule>
    <cfRule type="cellIs" priority="4414" operator="equal">
      <formula>"M3生产准备"</formula>
    </cfRule>
    <cfRule type="cellIs" dxfId="2085" priority="5836" operator="equal">
      <formula>"M2设计验证"</formula>
    </cfRule>
    <cfRule type="cellIs" dxfId="2084" priority="7258" operator="equal">
      <formula>"M1开拓立项"</formula>
    </cfRule>
  </conditionalFormatting>
  <conditionalFormatting sqref="USP162">
    <cfRule type="cellIs" priority="146" operator="equal">
      <formula>"M6售后质保"</formula>
    </cfRule>
    <cfRule type="cellIs" priority="1568" operator="equal">
      <formula>"M5安装验收"</formula>
    </cfRule>
    <cfRule type="cellIs" priority="2990" operator="equal">
      <formula>"M4装配调试"</formula>
    </cfRule>
    <cfRule type="cellIs" priority="4412" operator="equal">
      <formula>"M3生产准备"</formula>
    </cfRule>
    <cfRule type="cellIs" dxfId="2083" priority="5834" operator="equal">
      <formula>"M2设计验证"</formula>
    </cfRule>
    <cfRule type="cellIs" dxfId="2082" priority="7256" operator="equal">
      <formula>"M1开拓立项"</formula>
    </cfRule>
  </conditionalFormatting>
  <conditionalFormatting sqref="UTM162">
    <cfRule type="cellIs" priority="144" operator="equal">
      <formula>"M6售后质保"</formula>
    </cfRule>
    <cfRule type="cellIs" priority="1566" operator="equal">
      <formula>"M5安装验收"</formula>
    </cfRule>
    <cfRule type="cellIs" priority="2988" operator="equal">
      <formula>"M4装配调试"</formula>
    </cfRule>
    <cfRule type="cellIs" priority="4410" operator="equal">
      <formula>"M3生产准备"</formula>
    </cfRule>
    <cfRule type="cellIs" dxfId="2081" priority="5832" operator="equal">
      <formula>"M2设计验证"</formula>
    </cfRule>
    <cfRule type="cellIs" dxfId="2080" priority="7254" operator="equal">
      <formula>"M1开拓立项"</formula>
    </cfRule>
  </conditionalFormatting>
  <conditionalFormatting sqref="UUJ162">
    <cfRule type="cellIs" priority="142" operator="equal">
      <formula>"M6售后质保"</formula>
    </cfRule>
    <cfRule type="cellIs" priority="1564" operator="equal">
      <formula>"M5安装验收"</formula>
    </cfRule>
    <cfRule type="cellIs" priority="2986" operator="equal">
      <formula>"M4装配调试"</formula>
    </cfRule>
    <cfRule type="cellIs" priority="4408" operator="equal">
      <formula>"M3生产准备"</formula>
    </cfRule>
    <cfRule type="cellIs" dxfId="2079" priority="5830" operator="equal">
      <formula>"M2设计验证"</formula>
    </cfRule>
    <cfRule type="cellIs" dxfId="2078" priority="7252" operator="equal">
      <formula>"M1开拓立项"</formula>
    </cfRule>
  </conditionalFormatting>
  <conditionalFormatting sqref="UVG162">
    <cfRule type="cellIs" priority="140" operator="equal">
      <formula>"M6售后质保"</formula>
    </cfRule>
    <cfRule type="cellIs" priority="1562" operator="equal">
      <formula>"M5安装验收"</formula>
    </cfRule>
    <cfRule type="cellIs" priority="2984" operator="equal">
      <formula>"M4装配调试"</formula>
    </cfRule>
    <cfRule type="cellIs" priority="4406" operator="equal">
      <formula>"M3生产准备"</formula>
    </cfRule>
    <cfRule type="cellIs" dxfId="2077" priority="5828" operator="equal">
      <formula>"M2设计验证"</formula>
    </cfRule>
    <cfRule type="cellIs" dxfId="2076" priority="7250" operator="equal">
      <formula>"M1开拓立项"</formula>
    </cfRule>
  </conditionalFormatting>
  <conditionalFormatting sqref="UWD162">
    <cfRule type="cellIs" priority="138" operator="equal">
      <formula>"M6售后质保"</formula>
    </cfRule>
    <cfRule type="cellIs" priority="1560" operator="equal">
      <formula>"M5安装验收"</formula>
    </cfRule>
    <cfRule type="cellIs" priority="2982" operator="equal">
      <formula>"M4装配调试"</formula>
    </cfRule>
    <cfRule type="cellIs" priority="4404" operator="equal">
      <formula>"M3生产准备"</formula>
    </cfRule>
    <cfRule type="cellIs" dxfId="2075" priority="5826" operator="equal">
      <formula>"M2设计验证"</formula>
    </cfRule>
    <cfRule type="cellIs" dxfId="2074" priority="7248" operator="equal">
      <formula>"M1开拓立项"</formula>
    </cfRule>
  </conditionalFormatting>
  <conditionalFormatting sqref="UXA162">
    <cfRule type="cellIs" priority="136" operator="equal">
      <formula>"M6售后质保"</formula>
    </cfRule>
    <cfRule type="cellIs" priority="1558" operator="equal">
      <formula>"M5安装验收"</formula>
    </cfRule>
    <cfRule type="cellIs" priority="2980" operator="equal">
      <formula>"M4装配调试"</formula>
    </cfRule>
    <cfRule type="cellIs" priority="4402" operator="equal">
      <formula>"M3生产准备"</formula>
    </cfRule>
    <cfRule type="cellIs" dxfId="2073" priority="5824" operator="equal">
      <formula>"M2设计验证"</formula>
    </cfRule>
    <cfRule type="cellIs" dxfId="2072" priority="7246" operator="equal">
      <formula>"M1开拓立项"</formula>
    </cfRule>
  </conditionalFormatting>
  <conditionalFormatting sqref="UXX162">
    <cfRule type="cellIs" priority="134" operator="equal">
      <formula>"M6售后质保"</formula>
    </cfRule>
    <cfRule type="cellIs" priority="1556" operator="equal">
      <formula>"M5安装验收"</formula>
    </cfRule>
    <cfRule type="cellIs" priority="2978" operator="equal">
      <formula>"M4装配调试"</formula>
    </cfRule>
    <cfRule type="cellIs" priority="4400" operator="equal">
      <formula>"M3生产准备"</formula>
    </cfRule>
    <cfRule type="cellIs" dxfId="2071" priority="5822" operator="equal">
      <formula>"M2设计验证"</formula>
    </cfRule>
    <cfRule type="cellIs" dxfId="2070" priority="7244" operator="equal">
      <formula>"M1开拓立项"</formula>
    </cfRule>
  </conditionalFormatting>
  <conditionalFormatting sqref="UYU162">
    <cfRule type="cellIs" priority="132" operator="equal">
      <formula>"M6售后质保"</formula>
    </cfRule>
    <cfRule type="cellIs" priority="1554" operator="equal">
      <formula>"M5安装验收"</formula>
    </cfRule>
    <cfRule type="cellIs" priority="2976" operator="equal">
      <formula>"M4装配调试"</formula>
    </cfRule>
    <cfRule type="cellIs" priority="4398" operator="equal">
      <formula>"M3生产准备"</formula>
    </cfRule>
    <cfRule type="cellIs" dxfId="2069" priority="5820" operator="equal">
      <formula>"M2设计验证"</formula>
    </cfRule>
    <cfRule type="cellIs" dxfId="2068" priority="7242" operator="equal">
      <formula>"M1开拓立项"</formula>
    </cfRule>
  </conditionalFormatting>
  <conditionalFormatting sqref="UZR162">
    <cfRule type="cellIs" priority="130" operator="equal">
      <formula>"M6售后质保"</formula>
    </cfRule>
    <cfRule type="cellIs" priority="1552" operator="equal">
      <formula>"M5安装验收"</formula>
    </cfRule>
    <cfRule type="cellIs" priority="2974" operator="equal">
      <formula>"M4装配调试"</formula>
    </cfRule>
    <cfRule type="cellIs" priority="4396" operator="equal">
      <formula>"M3生产准备"</formula>
    </cfRule>
    <cfRule type="cellIs" dxfId="2067" priority="5818" operator="equal">
      <formula>"M2设计验证"</formula>
    </cfRule>
    <cfRule type="cellIs" dxfId="2066" priority="7240" operator="equal">
      <formula>"M1开拓立项"</formula>
    </cfRule>
  </conditionalFormatting>
  <conditionalFormatting sqref="VAO162">
    <cfRule type="cellIs" priority="128" operator="equal">
      <formula>"M6售后质保"</formula>
    </cfRule>
    <cfRule type="cellIs" priority="1550" operator="equal">
      <formula>"M5安装验收"</formula>
    </cfRule>
    <cfRule type="cellIs" priority="2972" operator="equal">
      <formula>"M4装配调试"</formula>
    </cfRule>
    <cfRule type="cellIs" priority="4394" operator="equal">
      <formula>"M3生产准备"</formula>
    </cfRule>
    <cfRule type="cellIs" dxfId="2065" priority="5816" operator="equal">
      <formula>"M2设计验证"</formula>
    </cfRule>
    <cfRule type="cellIs" dxfId="2064" priority="7238" operator="equal">
      <formula>"M1开拓立项"</formula>
    </cfRule>
  </conditionalFormatting>
  <conditionalFormatting sqref="VBL162">
    <cfRule type="cellIs" priority="126" operator="equal">
      <formula>"M6售后质保"</formula>
    </cfRule>
    <cfRule type="cellIs" priority="1548" operator="equal">
      <formula>"M5安装验收"</formula>
    </cfRule>
    <cfRule type="cellIs" priority="2970" operator="equal">
      <formula>"M4装配调试"</formula>
    </cfRule>
    <cfRule type="cellIs" priority="4392" operator="equal">
      <formula>"M3生产准备"</formula>
    </cfRule>
    <cfRule type="cellIs" dxfId="2063" priority="5814" operator="equal">
      <formula>"M2设计验证"</formula>
    </cfRule>
    <cfRule type="cellIs" dxfId="2062" priority="7236" operator="equal">
      <formula>"M1开拓立项"</formula>
    </cfRule>
  </conditionalFormatting>
  <conditionalFormatting sqref="VCI162">
    <cfRule type="cellIs" priority="124" operator="equal">
      <formula>"M6售后质保"</formula>
    </cfRule>
    <cfRule type="cellIs" priority="1546" operator="equal">
      <formula>"M5安装验收"</formula>
    </cfRule>
    <cfRule type="cellIs" priority="2968" operator="equal">
      <formula>"M4装配调试"</formula>
    </cfRule>
    <cfRule type="cellIs" priority="4390" operator="equal">
      <formula>"M3生产准备"</formula>
    </cfRule>
    <cfRule type="cellIs" dxfId="2061" priority="5812" operator="equal">
      <formula>"M2设计验证"</formula>
    </cfRule>
    <cfRule type="cellIs" dxfId="2060" priority="7234" operator="equal">
      <formula>"M1开拓立项"</formula>
    </cfRule>
  </conditionalFormatting>
  <conditionalFormatting sqref="VDF162">
    <cfRule type="cellIs" priority="122" operator="equal">
      <formula>"M6售后质保"</formula>
    </cfRule>
    <cfRule type="cellIs" priority="1544" operator="equal">
      <formula>"M5安装验收"</formula>
    </cfRule>
    <cfRule type="cellIs" priority="2966" operator="equal">
      <formula>"M4装配调试"</formula>
    </cfRule>
    <cfRule type="cellIs" priority="4388" operator="equal">
      <formula>"M3生产准备"</formula>
    </cfRule>
    <cfRule type="cellIs" dxfId="2059" priority="5810" operator="equal">
      <formula>"M2设计验证"</formula>
    </cfRule>
    <cfRule type="cellIs" dxfId="2058" priority="7232" operator="equal">
      <formula>"M1开拓立项"</formula>
    </cfRule>
  </conditionalFormatting>
  <conditionalFormatting sqref="VEC162">
    <cfRule type="cellIs" priority="120" operator="equal">
      <formula>"M6售后质保"</formula>
    </cfRule>
    <cfRule type="cellIs" priority="1542" operator="equal">
      <formula>"M5安装验收"</formula>
    </cfRule>
    <cfRule type="cellIs" priority="2964" operator="equal">
      <formula>"M4装配调试"</formula>
    </cfRule>
    <cfRule type="cellIs" priority="4386" operator="equal">
      <formula>"M3生产准备"</formula>
    </cfRule>
    <cfRule type="cellIs" dxfId="2057" priority="5808" operator="equal">
      <formula>"M2设计验证"</formula>
    </cfRule>
    <cfRule type="cellIs" dxfId="2056" priority="7230" operator="equal">
      <formula>"M1开拓立项"</formula>
    </cfRule>
  </conditionalFormatting>
  <conditionalFormatting sqref="VEZ162">
    <cfRule type="cellIs" priority="118" operator="equal">
      <formula>"M6售后质保"</formula>
    </cfRule>
    <cfRule type="cellIs" priority="1540" operator="equal">
      <formula>"M5安装验收"</formula>
    </cfRule>
    <cfRule type="cellIs" priority="2962" operator="equal">
      <formula>"M4装配调试"</formula>
    </cfRule>
    <cfRule type="cellIs" priority="4384" operator="equal">
      <formula>"M3生产准备"</formula>
    </cfRule>
    <cfRule type="cellIs" dxfId="2055" priority="5806" operator="equal">
      <formula>"M2设计验证"</formula>
    </cfRule>
    <cfRule type="cellIs" dxfId="2054" priority="7228" operator="equal">
      <formula>"M1开拓立项"</formula>
    </cfRule>
  </conditionalFormatting>
  <conditionalFormatting sqref="VFW162">
    <cfRule type="cellIs" priority="116" operator="equal">
      <formula>"M6售后质保"</formula>
    </cfRule>
    <cfRule type="cellIs" priority="1538" operator="equal">
      <formula>"M5安装验收"</formula>
    </cfRule>
    <cfRule type="cellIs" priority="2960" operator="equal">
      <formula>"M4装配调试"</formula>
    </cfRule>
    <cfRule type="cellIs" priority="4382" operator="equal">
      <formula>"M3生产准备"</formula>
    </cfRule>
    <cfRule type="cellIs" dxfId="2053" priority="5804" operator="equal">
      <formula>"M2设计验证"</formula>
    </cfRule>
    <cfRule type="cellIs" dxfId="2052" priority="7226" operator="equal">
      <formula>"M1开拓立项"</formula>
    </cfRule>
  </conditionalFormatting>
  <conditionalFormatting sqref="VGT162">
    <cfRule type="cellIs" priority="114" operator="equal">
      <formula>"M6售后质保"</formula>
    </cfRule>
    <cfRule type="cellIs" priority="1536" operator="equal">
      <formula>"M5安装验收"</formula>
    </cfRule>
    <cfRule type="cellIs" priority="2958" operator="equal">
      <formula>"M4装配调试"</formula>
    </cfRule>
    <cfRule type="cellIs" priority="4380" operator="equal">
      <formula>"M3生产准备"</formula>
    </cfRule>
    <cfRule type="cellIs" dxfId="2051" priority="5802" operator="equal">
      <formula>"M2设计验证"</formula>
    </cfRule>
    <cfRule type="cellIs" dxfId="2050" priority="7224" operator="equal">
      <formula>"M1开拓立项"</formula>
    </cfRule>
  </conditionalFormatting>
  <conditionalFormatting sqref="VHQ162">
    <cfRule type="cellIs" priority="112" operator="equal">
      <formula>"M6售后质保"</formula>
    </cfRule>
    <cfRule type="cellIs" priority="1534" operator="equal">
      <formula>"M5安装验收"</formula>
    </cfRule>
    <cfRule type="cellIs" priority="2956" operator="equal">
      <formula>"M4装配调试"</formula>
    </cfRule>
    <cfRule type="cellIs" priority="4378" operator="equal">
      <formula>"M3生产准备"</formula>
    </cfRule>
    <cfRule type="cellIs" dxfId="2049" priority="5800" operator="equal">
      <formula>"M2设计验证"</formula>
    </cfRule>
    <cfRule type="cellIs" dxfId="2048" priority="7222" operator="equal">
      <formula>"M1开拓立项"</formula>
    </cfRule>
  </conditionalFormatting>
  <conditionalFormatting sqref="VIN162">
    <cfRule type="cellIs" priority="110" operator="equal">
      <formula>"M6售后质保"</formula>
    </cfRule>
    <cfRule type="cellIs" priority="1532" operator="equal">
      <formula>"M5安装验收"</formula>
    </cfRule>
    <cfRule type="cellIs" priority="2954" operator="equal">
      <formula>"M4装配调试"</formula>
    </cfRule>
    <cfRule type="cellIs" priority="4376" operator="equal">
      <formula>"M3生产准备"</formula>
    </cfRule>
    <cfRule type="cellIs" dxfId="2047" priority="5798" operator="equal">
      <formula>"M2设计验证"</formula>
    </cfRule>
    <cfRule type="cellIs" dxfId="2046" priority="7220" operator="equal">
      <formula>"M1开拓立项"</formula>
    </cfRule>
  </conditionalFormatting>
  <conditionalFormatting sqref="VJK162">
    <cfRule type="cellIs" priority="108" operator="equal">
      <formula>"M6售后质保"</formula>
    </cfRule>
    <cfRule type="cellIs" priority="1530" operator="equal">
      <formula>"M5安装验收"</formula>
    </cfRule>
    <cfRule type="cellIs" priority="2952" operator="equal">
      <formula>"M4装配调试"</formula>
    </cfRule>
    <cfRule type="cellIs" priority="4374" operator="equal">
      <formula>"M3生产准备"</formula>
    </cfRule>
    <cfRule type="cellIs" dxfId="2045" priority="5796" operator="equal">
      <formula>"M2设计验证"</formula>
    </cfRule>
    <cfRule type="cellIs" dxfId="2044" priority="7218" operator="equal">
      <formula>"M1开拓立项"</formula>
    </cfRule>
  </conditionalFormatting>
  <conditionalFormatting sqref="VKH162">
    <cfRule type="cellIs" priority="106" operator="equal">
      <formula>"M6售后质保"</formula>
    </cfRule>
    <cfRule type="cellIs" priority="1528" operator="equal">
      <formula>"M5安装验收"</formula>
    </cfRule>
    <cfRule type="cellIs" priority="2950" operator="equal">
      <formula>"M4装配调试"</formula>
    </cfRule>
    <cfRule type="cellIs" priority="4372" operator="equal">
      <formula>"M3生产准备"</formula>
    </cfRule>
    <cfRule type="cellIs" dxfId="2043" priority="5794" operator="equal">
      <formula>"M2设计验证"</formula>
    </cfRule>
    <cfRule type="cellIs" dxfId="2042" priority="7216" operator="equal">
      <formula>"M1开拓立项"</formula>
    </cfRule>
  </conditionalFormatting>
  <conditionalFormatting sqref="VLE162">
    <cfRule type="cellIs" priority="104" operator="equal">
      <formula>"M6售后质保"</formula>
    </cfRule>
    <cfRule type="cellIs" priority="1526" operator="equal">
      <formula>"M5安装验收"</formula>
    </cfRule>
    <cfRule type="cellIs" priority="2948" operator="equal">
      <formula>"M4装配调试"</formula>
    </cfRule>
    <cfRule type="cellIs" priority="4370" operator="equal">
      <formula>"M3生产准备"</formula>
    </cfRule>
    <cfRule type="cellIs" dxfId="2041" priority="5792" operator="equal">
      <formula>"M2设计验证"</formula>
    </cfRule>
    <cfRule type="cellIs" dxfId="2040" priority="7214" operator="equal">
      <formula>"M1开拓立项"</formula>
    </cfRule>
  </conditionalFormatting>
  <conditionalFormatting sqref="VMB162">
    <cfRule type="cellIs" priority="102" operator="equal">
      <formula>"M6售后质保"</formula>
    </cfRule>
    <cfRule type="cellIs" priority="1524" operator="equal">
      <formula>"M5安装验收"</formula>
    </cfRule>
    <cfRule type="cellIs" priority="2946" operator="equal">
      <formula>"M4装配调试"</formula>
    </cfRule>
    <cfRule type="cellIs" priority="4368" operator="equal">
      <formula>"M3生产准备"</formula>
    </cfRule>
    <cfRule type="cellIs" dxfId="2039" priority="5790" operator="equal">
      <formula>"M2设计验证"</formula>
    </cfRule>
    <cfRule type="cellIs" dxfId="2038" priority="7212" operator="equal">
      <formula>"M1开拓立项"</formula>
    </cfRule>
  </conditionalFormatting>
  <conditionalFormatting sqref="VMY162">
    <cfRule type="cellIs" priority="100" operator="equal">
      <formula>"M6售后质保"</formula>
    </cfRule>
    <cfRule type="cellIs" priority="1522" operator="equal">
      <formula>"M5安装验收"</formula>
    </cfRule>
    <cfRule type="cellIs" priority="2944" operator="equal">
      <formula>"M4装配调试"</formula>
    </cfRule>
    <cfRule type="cellIs" priority="4366" operator="equal">
      <formula>"M3生产准备"</formula>
    </cfRule>
    <cfRule type="cellIs" dxfId="2037" priority="5788" operator="equal">
      <formula>"M2设计验证"</formula>
    </cfRule>
    <cfRule type="cellIs" dxfId="2036" priority="7210" operator="equal">
      <formula>"M1开拓立项"</formula>
    </cfRule>
  </conditionalFormatting>
  <conditionalFormatting sqref="VNV162">
    <cfRule type="cellIs" priority="98" operator="equal">
      <formula>"M6售后质保"</formula>
    </cfRule>
    <cfRule type="cellIs" priority="1520" operator="equal">
      <formula>"M5安装验收"</formula>
    </cfRule>
    <cfRule type="cellIs" priority="2942" operator="equal">
      <formula>"M4装配调试"</formula>
    </cfRule>
    <cfRule type="cellIs" priority="4364" operator="equal">
      <formula>"M3生产准备"</formula>
    </cfRule>
    <cfRule type="cellIs" dxfId="2035" priority="5786" operator="equal">
      <formula>"M2设计验证"</formula>
    </cfRule>
    <cfRule type="cellIs" dxfId="2034" priority="7208" operator="equal">
      <formula>"M1开拓立项"</formula>
    </cfRule>
  </conditionalFormatting>
  <conditionalFormatting sqref="VOS162">
    <cfRule type="cellIs" priority="96" operator="equal">
      <formula>"M6售后质保"</formula>
    </cfRule>
    <cfRule type="cellIs" priority="1518" operator="equal">
      <formula>"M5安装验收"</formula>
    </cfRule>
    <cfRule type="cellIs" priority="2940" operator="equal">
      <formula>"M4装配调试"</formula>
    </cfRule>
    <cfRule type="cellIs" priority="4362" operator="equal">
      <formula>"M3生产准备"</formula>
    </cfRule>
    <cfRule type="cellIs" dxfId="2033" priority="5784" operator="equal">
      <formula>"M2设计验证"</formula>
    </cfRule>
    <cfRule type="cellIs" dxfId="2032" priority="7206" operator="equal">
      <formula>"M1开拓立项"</formula>
    </cfRule>
  </conditionalFormatting>
  <conditionalFormatting sqref="VPP162">
    <cfRule type="cellIs" priority="94" operator="equal">
      <formula>"M6售后质保"</formula>
    </cfRule>
    <cfRule type="cellIs" priority="1516" operator="equal">
      <formula>"M5安装验收"</formula>
    </cfRule>
    <cfRule type="cellIs" priority="2938" operator="equal">
      <formula>"M4装配调试"</formula>
    </cfRule>
    <cfRule type="cellIs" priority="4360" operator="equal">
      <formula>"M3生产准备"</formula>
    </cfRule>
    <cfRule type="cellIs" dxfId="2031" priority="5782" operator="equal">
      <formula>"M2设计验证"</formula>
    </cfRule>
    <cfRule type="cellIs" dxfId="2030" priority="7204" operator="equal">
      <formula>"M1开拓立项"</formula>
    </cfRule>
  </conditionalFormatting>
  <conditionalFormatting sqref="VQM162">
    <cfRule type="cellIs" priority="92" operator="equal">
      <formula>"M6售后质保"</formula>
    </cfRule>
    <cfRule type="cellIs" priority="1514" operator="equal">
      <formula>"M5安装验收"</formula>
    </cfRule>
    <cfRule type="cellIs" priority="2936" operator="equal">
      <formula>"M4装配调试"</formula>
    </cfRule>
    <cfRule type="cellIs" priority="4358" operator="equal">
      <formula>"M3生产准备"</formula>
    </cfRule>
    <cfRule type="cellIs" dxfId="2029" priority="5780" operator="equal">
      <formula>"M2设计验证"</formula>
    </cfRule>
    <cfRule type="cellIs" dxfId="2028" priority="7202" operator="equal">
      <formula>"M1开拓立项"</formula>
    </cfRule>
  </conditionalFormatting>
  <conditionalFormatting sqref="VRJ162">
    <cfRule type="cellIs" priority="90" operator="equal">
      <formula>"M6售后质保"</formula>
    </cfRule>
    <cfRule type="cellIs" priority="1512" operator="equal">
      <formula>"M5安装验收"</formula>
    </cfRule>
    <cfRule type="cellIs" priority="2934" operator="equal">
      <formula>"M4装配调试"</formula>
    </cfRule>
    <cfRule type="cellIs" priority="4356" operator="equal">
      <formula>"M3生产准备"</formula>
    </cfRule>
    <cfRule type="cellIs" dxfId="2027" priority="5778" operator="equal">
      <formula>"M2设计验证"</formula>
    </cfRule>
    <cfRule type="cellIs" dxfId="2026" priority="7200" operator="equal">
      <formula>"M1开拓立项"</formula>
    </cfRule>
  </conditionalFormatting>
  <conditionalFormatting sqref="VSG162">
    <cfRule type="cellIs" priority="88" operator="equal">
      <formula>"M6售后质保"</formula>
    </cfRule>
    <cfRule type="cellIs" priority="1510" operator="equal">
      <formula>"M5安装验收"</formula>
    </cfRule>
    <cfRule type="cellIs" priority="2932" operator="equal">
      <formula>"M4装配调试"</formula>
    </cfRule>
    <cfRule type="cellIs" priority="4354" operator="equal">
      <formula>"M3生产准备"</formula>
    </cfRule>
    <cfRule type="cellIs" dxfId="2025" priority="5776" operator="equal">
      <formula>"M2设计验证"</formula>
    </cfRule>
    <cfRule type="cellIs" dxfId="2024" priority="7198" operator="equal">
      <formula>"M1开拓立项"</formula>
    </cfRule>
  </conditionalFormatting>
  <conditionalFormatting sqref="VTD162">
    <cfRule type="cellIs" priority="86" operator="equal">
      <formula>"M6售后质保"</formula>
    </cfRule>
    <cfRule type="cellIs" priority="1508" operator="equal">
      <formula>"M5安装验收"</formula>
    </cfRule>
    <cfRule type="cellIs" priority="2930" operator="equal">
      <formula>"M4装配调试"</formula>
    </cfRule>
    <cfRule type="cellIs" priority="4352" operator="equal">
      <formula>"M3生产准备"</formula>
    </cfRule>
    <cfRule type="cellIs" dxfId="2023" priority="5774" operator="equal">
      <formula>"M2设计验证"</formula>
    </cfRule>
    <cfRule type="cellIs" dxfId="2022" priority="7196" operator="equal">
      <formula>"M1开拓立项"</formula>
    </cfRule>
  </conditionalFormatting>
  <conditionalFormatting sqref="VUA162">
    <cfRule type="cellIs" priority="84" operator="equal">
      <formula>"M6售后质保"</formula>
    </cfRule>
    <cfRule type="cellIs" priority="1506" operator="equal">
      <formula>"M5安装验收"</formula>
    </cfRule>
    <cfRule type="cellIs" priority="2928" operator="equal">
      <formula>"M4装配调试"</formula>
    </cfRule>
    <cfRule type="cellIs" priority="4350" operator="equal">
      <formula>"M3生产准备"</formula>
    </cfRule>
    <cfRule type="cellIs" dxfId="2021" priority="5772" operator="equal">
      <formula>"M2设计验证"</formula>
    </cfRule>
    <cfRule type="cellIs" dxfId="2020" priority="7194" operator="equal">
      <formula>"M1开拓立项"</formula>
    </cfRule>
  </conditionalFormatting>
  <conditionalFormatting sqref="VUX162">
    <cfRule type="cellIs" priority="82" operator="equal">
      <formula>"M6售后质保"</formula>
    </cfRule>
    <cfRule type="cellIs" priority="1504" operator="equal">
      <formula>"M5安装验收"</formula>
    </cfRule>
    <cfRule type="cellIs" priority="2926" operator="equal">
      <formula>"M4装配调试"</formula>
    </cfRule>
    <cfRule type="cellIs" priority="4348" operator="equal">
      <formula>"M3生产准备"</formula>
    </cfRule>
    <cfRule type="cellIs" dxfId="2019" priority="5770" operator="equal">
      <formula>"M2设计验证"</formula>
    </cfRule>
    <cfRule type="cellIs" dxfId="2018" priority="7192" operator="equal">
      <formula>"M1开拓立项"</formula>
    </cfRule>
  </conditionalFormatting>
  <conditionalFormatting sqref="VVU162">
    <cfRule type="cellIs" priority="80" operator="equal">
      <formula>"M6售后质保"</formula>
    </cfRule>
    <cfRule type="cellIs" priority="1502" operator="equal">
      <formula>"M5安装验收"</formula>
    </cfRule>
    <cfRule type="cellIs" priority="2924" operator="equal">
      <formula>"M4装配调试"</formula>
    </cfRule>
    <cfRule type="cellIs" priority="4346" operator="equal">
      <formula>"M3生产准备"</formula>
    </cfRule>
    <cfRule type="cellIs" dxfId="2017" priority="5768" operator="equal">
      <formula>"M2设计验证"</formula>
    </cfRule>
    <cfRule type="cellIs" dxfId="2016" priority="7190" operator="equal">
      <formula>"M1开拓立项"</formula>
    </cfRule>
  </conditionalFormatting>
  <conditionalFormatting sqref="VWR162">
    <cfRule type="cellIs" priority="78" operator="equal">
      <formula>"M6售后质保"</formula>
    </cfRule>
    <cfRule type="cellIs" priority="1500" operator="equal">
      <formula>"M5安装验收"</formula>
    </cfRule>
    <cfRule type="cellIs" priority="2922" operator="equal">
      <formula>"M4装配调试"</formula>
    </cfRule>
    <cfRule type="cellIs" priority="4344" operator="equal">
      <formula>"M3生产准备"</formula>
    </cfRule>
    <cfRule type="cellIs" dxfId="2015" priority="5766" operator="equal">
      <formula>"M2设计验证"</formula>
    </cfRule>
    <cfRule type="cellIs" dxfId="2014" priority="7188" operator="equal">
      <formula>"M1开拓立项"</formula>
    </cfRule>
  </conditionalFormatting>
  <conditionalFormatting sqref="VXO162">
    <cfRule type="cellIs" priority="76" operator="equal">
      <formula>"M6售后质保"</formula>
    </cfRule>
    <cfRule type="cellIs" priority="1498" operator="equal">
      <formula>"M5安装验收"</formula>
    </cfRule>
    <cfRule type="cellIs" priority="2920" operator="equal">
      <formula>"M4装配调试"</formula>
    </cfRule>
    <cfRule type="cellIs" priority="4342" operator="equal">
      <formula>"M3生产准备"</formula>
    </cfRule>
    <cfRule type="cellIs" dxfId="2013" priority="5764" operator="equal">
      <formula>"M2设计验证"</formula>
    </cfRule>
    <cfRule type="cellIs" dxfId="2012" priority="7186" operator="equal">
      <formula>"M1开拓立项"</formula>
    </cfRule>
  </conditionalFormatting>
  <conditionalFormatting sqref="VYL162">
    <cfRule type="cellIs" priority="74" operator="equal">
      <formula>"M6售后质保"</formula>
    </cfRule>
    <cfRule type="cellIs" priority="1496" operator="equal">
      <formula>"M5安装验收"</formula>
    </cfRule>
    <cfRule type="cellIs" priority="2918" operator="equal">
      <formula>"M4装配调试"</formula>
    </cfRule>
    <cfRule type="cellIs" priority="4340" operator="equal">
      <formula>"M3生产准备"</formula>
    </cfRule>
    <cfRule type="cellIs" dxfId="2011" priority="5762" operator="equal">
      <formula>"M2设计验证"</formula>
    </cfRule>
    <cfRule type="cellIs" dxfId="2010" priority="7184" operator="equal">
      <formula>"M1开拓立项"</formula>
    </cfRule>
  </conditionalFormatting>
  <conditionalFormatting sqref="VZI162">
    <cfRule type="cellIs" priority="72" operator="equal">
      <formula>"M6售后质保"</formula>
    </cfRule>
    <cfRule type="cellIs" priority="1494" operator="equal">
      <formula>"M5安装验收"</formula>
    </cfRule>
    <cfRule type="cellIs" priority="2916" operator="equal">
      <formula>"M4装配调试"</formula>
    </cfRule>
    <cfRule type="cellIs" priority="4338" operator="equal">
      <formula>"M3生产准备"</formula>
    </cfRule>
    <cfRule type="cellIs" dxfId="2009" priority="5760" operator="equal">
      <formula>"M2设计验证"</formula>
    </cfRule>
    <cfRule type="cellIs" dxfId="2008" priority="7182" operator="equal">
      <formula>"M1开拓立项"</formula>
    </cfRule>
  </conditionalFormatting>
  <conditionalFormatting sqref="WAF162">
    <cfRule type="cellIs" priority="70" operator="equal">
      <formula>"M6售后质保"</formula>
    </cfRule>
    <cfRule type="cellIs" priority="1492" operator="equal">
      <formula>"M5安装验收"</formula>
    </cfRule>
    <cfRule type="cellIs" priority="2914" operator="equal">
      <formula>"M4装配调试"</formula>
    </cfRule>
    <cfRule type="cellIs" priority="4336" operator="equal">
      <formula>"M3生产准备"</formula>
    </cfRule>
    <cfRule type="cellIs" dxfId="2007" priority="5758" operator="equal">
      <formula>"M2设计验证"</formula>
    </cfRule>
    <cfRule type="cellIs" dxfId="2006" priority="7180" operator="equal">
      <formula>"M1开拓立项"</formula>
    </cfRule>
  </conditionalFormatting>
  <conditionalFormatting sqref="WBC162">
    <cfRule type="cellIs" priority="68" operator="equal">
      <formula>"M6售后质保"</formula>
    </cfRule>
    <cfRule type="cellIs" priority="1490" operator="equal">
      <formula>"M5安装验收"</formula>
    </cfRule>
    <cfRule type="cellIs" priority="2912" operator="equal">
      <formula>"M4装配调试"</formula>
    </cfRule>
    <cfRule type="cellIs" priority="4334" operator="equal">
      <formula>"M3生产准备"</formula>
    </cfRule>
    <cfRule type="cellIs" dxfId="2005" priority="5756" operator="equal">
      <formula>"M2设计验证"</formula>
    </cfRule>
    <cfRule type="cellIs" dxfId="2004" priority="7178" operator="equal">
      <formula>"M1开拓立项"</formula>
    </cfRule>
  </conditionalFormatting>
  <conditionalFormatting sqref="WBZ162">
    <cfRule type="cellIs" priority="66" operator="equal">
      <formula>"M6售后质保"</formula>
    </cfRule>
    <cfRule type="cellIs" priority="1488" operator="equal">
      <formula>"M5安装验收"</formula>
    </cfRule>
    <cfRule type="cellIs" priority="2910" operator="equal">
      <formula>"M4装配调试"</formula>
    </cfRule>
    <cfRule type="cellIs" priority="4332" operator="equal">
      <formula>"M3生产准备"</formula>
    </cfRule>
    <cfRule type="cellIs" dxfId="2003" priority="5754" operator="equal">
      <formula>"M2设计验证"</formula>
    </cfRule>
    <cfRule type="cellIs" dxfId="2002" priority="7176" operator="equal">
      <formula>"M1开拓立项"</formula>
    </cfRule>
  </conditionalFormatting>
  <conditionalFormatting sqref="WCW162">
    <cfRule type="cellIs" priority="64" operator="equal">
      <formula>"M6售后质保"</formula>
    </cfRule>
    <cfRule type="cellIs" priority="1486" operator="equal">
      <formula>"M5安装验收"</formula>
    </cfRule>
    <cfRule type="cellIs" priority="2908" operator="equal">
      <formula>"M4装配调试"</formula>
    </cfRule>
    <cfRule type="cellIs" priority="4330" operator="equal">
      <formula>"M3生产准备"</formula>
    </cfRule>
    <cfRule type="cellIs" dxfId="2001" priority="5752" operator="equal">
      <formula>"M2设计验证"</formula>
    </cfRule>
    <cfRule type="cellIs" dxfId="2000" priority="7174" operator="equal">
      <formula>"M1开拓立项"</formula>
    </cfRule>
  </conditionalFormatting>
  <conditionalFormatting sqref="WDT162">
    <cfRule type="cellIs" priority="62" operator="equal">
      <formula>"M6售后质保"</formula>
    </cfRule>
    <cfRule type="cellIs" priority="1484" operator="equal">
      <formula>"M5安装验收"</formula>
    </cfRule>
    <cfRule type="cellIs" priority="2906" operator="equal">
      <formula>"M4装配调试"</formula>
    </cfRule>
    <cfRule type="cellIs" priority="4328" operator="equal">
      <formula>"M3生产准备"</formula>
    </cfRule>
    <cfRule type="cellIs" dxfId="1999" priority="5750" operator="equal">
      <formula>"M2设计验证"</formula>
    </cfRule>
    <cfRule type="cellIs" dxfId="1998" priority="7172" operator="equal">
      <formula>"M1开拓立项"</formula>
    </cfRule>
  </conditionalFormatting>
  <conditionalFormatting sqref="WEQ162">
    <cfRule type="cellIs" priority="60" operator="equal">
      <formula>"M6售后质保"</formula>
    </cfRule>
    <cfRule type="cellIs" priority="1482" operator="equal">
      <formula>"M5安装验收"</formula>
    </cfRule>
    <cfRule type="cellIs" priority="2904" operator="equal">
      <formula>"M4装配调试"</formula>
    </cfRule>
    <cfRule type="cellIs" priority="4326" operator="equal">
      <formula>"M3生产准备"</formula>
    </cfRule>
    <cfRule type="cellIs" dxfId="1997" priority="5748" operator="equal">
      <formula>"M2设计验证"</formula>
    </cfRule>
    <cfRule type="cellIs" dxfId="1996" priority="7170" operator="equal">
      <formula>"M1开拓立项"</formula>
    </cfRule>
  </conditionalFormatting>
  <conditionalFormatting sqref="WFN162">
    <cfRule type="cellIs" priority="58" operator="equal">
      <formula>"M6售后质保"</formula>
    </cfRule>
    <cfRule type="cellIs" priority="1480" operator="equal">
      <formula>"M5安装验收"</formula>
    </cfRule>
    <cfRule type="cellIs" priority="2902" operator="equal">
      <formula>"M4装配调试"</formula>
    </cfRule>
    <cfRule type="cellIs" priority="4324" operator="equal">
      <formula>"M3生产准备"</formula>
    </cfRule>
    <cfRule type="cellIs" dxfId="1995" priority="5746" operator="equal">
      <formula>"M2设计验证"</formula>
    </cfRule>
    <cfRule type="cellIs" dxfId="1994" priority="7168" operator="equal">
      <formula>"M1开拓立项"</formula>
    </cfRule>
  </conditionalFormatting>
  <conditionalFormatting sqref="WGK162">
    <cfRule type="cellIs" priority="56" operator="equal">
      <formula>"M6售后质保"</formula>
    </cfRule>
    <cfRule type="cellIs" priority="1478" operator="equal">
      <formula>"M5安装验收"</formula>
    </cfRule>
    <cfRule type="cellIs" priority="2900" operator="equal">
      <formula>"M4装配调试"</formula>
    </cfRule>
    <cfRule type="cellIs" priority="4322" operator="equal">
      <formula>"M3生产准备"</formula>
    </cfRule>
    <cfRule type="cellIs" dxfId="1993" priority="5744" operator="equal">
      <formula>"M2设计验证"</formula>
    </cfRule>
    <cfRule type="cellIs" dxfId="1992" priority="7166" operator="equal">
      <formula>"M1开拓立项"</formula>
    </cfRule>
  </conditionalFormatting>
  <conditionalFormatting sqref="WHH162">
    <cfRule type="cellIs" priority="54" operator="equal">
      <formula>"M6售后质保"</formula>
    </cfRule>
    <cfRule type="cellIs" priority="1476" operator="equal">
      <formula>"M5安装验收"</formula>
    </cfRule>
    <cfRule type="cellIs" priority="2898" operator="equal">
      <formula>"M4装配调试"</formula>
    </cfRule>
    <cfRule type="cellIs" priority="4320" operator="equal">
      <formula>"M3生产准备"</formula>
    </cfRule>
    <cfRule type="cellIs" dxfId="1991" priority="5742" operator="equal">
      <formula>"M2设计验证"</formula>
    </cfRule>
    <cfRule type="cellIs" dxfId="1990" priority="7164" operator="equal">
      <formula>"M1开拓立项"</formula>
    </cfRule>
  </conditionalFormatting>
  <conditionalFormatting sqref="WIE162">
    <cfRule type="cellIs" priority="52" operator="equal">
      <formula>"M6售后质保"</formula>
    </cfRule>
    <cfRule type="cellIs" priority="1474" operator="equal">
      <formula>"M5安装验收"</formula>
    </cfRule>
    <cfRule type="cellIs" priority="2896" operator="equal">
      <formula>"M4装配调试"</formula>
    </cfRule>
    <cfRule type="cellIs" priority="4318" operator="equal">
      <formula>"M3生产准备"</formula>
    </cfRule>
    <cfRule type="cellIs" dxfId="1989" priority="5740" operator="equal">
      <formula>"M2设计验证"</formula>
    </cfRule>
    <cfRule type="cellIs" dxfId="1988" priority="7162" operator="equal">
      <formula>"M1开拓立项"</formula>
    </cfRule>
  </conditionalFormatting>
  <conditionalFormatting sqref="WJB162">
    <cfRule type="cellIs" priority="50" operator="equal">
      <formula>"M6售后质保"</formula>
    </cfRule>
    <cfRule type="cellIs" priority="1472" operator="equal">
      <formula>"M5安装验收"</formula>
    </cfRule>
    <cfRule type="cellIs" priority="2894" operator="equal">
      <formula>"M4装配调试"</formula>
    </cfRule>
    <cfRule type="cellIs" priority="4316" operator="equal">
      <formula>"M3生产准备"</formula>
    </cfRule>
    <cfRule type="cellIs" dxfId="1987" priority="5738" operator="equal">
      <formula>"M2设计验证"</formula>
    </cfRule>
    <cfRule type="cellIs" dxfId="1986" priority="7160" operator="equal">
      <formula>"M1开拓立项"</formula>
    </cfRule>
  </conditionalFormatting>
  <conditionalFormatting sqref="WJY162">
    <cfRule type="cellIs" priority="48" operator="equal">
      <formula>"M6售后质保"</formula>
    </cfRule>
    <cfRule type="cellIs" priority="1470" operator="equal">
      <formula>"M5安装验收"</formula>
    </cfRule>
    <cfRule type="cellIs" priority="2892" operator="equal">
      <formula>"M4装配调试"</formula>
    </cfRule>
    <cfRule type="cellIs" priority="4314" operator="equal">
      <formula>"M3生产准备"</formula>
    </cfRule>
    <cfRule type="cellIs" dxfId="1985" priority="5736" operator="equal">
      <formula>"M2设计验证"</formula>
    </cfRule>
    <cfRule type="cellIs" dxfId="1984" priority="7158" operator="equal">
      <formula>"M1开拓立项"</formula>
    </cfRule>
  </conditionalFormatting>
  <conditionalFormatting sqref="WKV162">
    <cfRule type="cellIs" priority="46" operator="equal">
      <formula>"M6售后质保"</formula>
    </cfRule>
    <cfRule type="cellIs" priority="1468" operator="equal">
      <formula>"M5安装验收"</formula>
    </cfRule>
    <cfRule type="cellIs" priority="2890" operator="equal">
      <formula>"M4装配调试"</formula>
    </cfRule>
    <cfRule type="cellIs" priority="4312" operator="equal">
      <formula>"M3生产准备"</formula>
    </cfRule>
    <cfRule type="cellIs" dxfId="1983" priority="5734" operator="equal">
      <formula>"M2设计验证"</formula>
    </cfRule>
    <cfRule type="cellIs" dxfId="1982" priority="7156" operator="equal">
      <formula>"M1开拓立项"</formula>
    </cfRule>
  </conditionalFormatting>
  <conditionalFormatting sqref="WLS162">
    <cfRule type="cellIs" priority="44" operator="equal">
      <formula>"M6售后质保"</formula>
    </cfRule>
    <cfRule type="cellIs" priority="1466" operator="equal">
      <formula>"M5安装验收"</formula>
    </cfRule>
    <cfRule type="cellIs" priority="2888" operator="equal">
      <formula>"M4装配调试"</formula>
    </cfRule>
    <cfRule type="cellIs" priority="4310" operator="equal">
      <formula>"M3生产准备"</formula>
    </cfRule>
    <cfRule type="cellIs" dxfId="1981" priority="5732" operator="equal">
      <formula>"M2设计验证"</formula>
    </cfRule>
    <cfRule type="cellIs" dxfId="1980" priority="7154" operator="equal">
      <formula>"M1开拓立项"</formula>
    </cfRule>
  </conditionalFormatting>
  <conditionalFormatting sqref="WMP162">
    <cfRule type="cellIs" priority="42" operator="equal">
      <formula>"M6售后质保"</formula>
    </cfRule>
    <cfRule type="cellIs" priority="1464" operator="equal">
      <formula>"M5安装验收"</formula>
    </cfRule>
    <cfRule type="cellIs" priority="2886" operator="equal">
      <formula>"M4装配调试"</formula>
    </cfRule>
    <cfRule type="cellIs" priority="4308" operator="equal">
      <formula>"M3生产准备"</formula>
    </cfRule>
    <cfRule type="cellIs" dxfId="1979" priority="5730" operator="equal">
      <formula>"M2设计验证"</formula>
    </cfRule>
    <cfRule type="cellIs" dxfId="1978" priority="7152" operator="equal">
      <formula>"M1开拓立项"</formula>
    </cfRule>
  </conditionalFormatting>
  <conditionalFormatting sqref="WNM162">
    <cfRule type="cellIs" priority="40" operator="equal">
      <formula>"M6售后质保"</formula>
    </cfRule>
    <cfRule type="cellIs" priority="1462" operator="equal">
      <formula>"M5安装验收"</formula>
    </cfRule>
    <cfRule type="cellIs" priority="2884" operator="equal">
      <formula>"M4装配调试"</formula>
    </cfRule>
    <cfRule type="cellIs" priority="4306" operator="equal">
      <formula>"M3生产准备"</formula>
    </cfRule>
    <cfRule type="cellIs" dxfId="1977" priority="5728" operator="equal">
      <formula>"M2设计验证"</formula>
    </cfRule>
    <cfRule type="cellIs" dxfId="1976" priority="7150" operator="equal">
      <formula>"M1开拓立项"</formula>
    </cfRule>
  </conditionalFormatting>
  <conditionalFormatting sqref="WOJ162">
    <cfRule type="cellIs" priority="38" operator="equal">
      <formula>"M6售后质保"</formula>
    </cfRule>
    <cfRule type="cellIs" priority="1460" operator="equal">
      <formula>"M5安装验收"</formula>
    </cfRule>
    <cfRule type="cellIs" priority="2882" operator="equal">
      <formula>"M4装配调试"</formula>
    </cfRule>
    <cfRule type="cellIs" priority="4304" operator="equal">
      <formula>"M3生产准备"</formula>
    </cfRule>
    <cfRule type="cellIs" dxfId="1975" priority="5726" operator="equal">
      <formula>"M2设计验证"</formula>
    </cfRule>
    <cfRule type="cellIs" dxfId="1974" priority="7148" operator="equal">
      <formula>"M1开拓立项"</formula>
    </cfRule>
  </conditionalFormatting>
  <conditionalFormatting sqref="WPG162">
    <cfRule type="cellIs" priority="36" operator="equal">
      <formula>"M6售后质保"</formula>
    </cfRule>
    <cfRule type="cellIs" priority="1458" operator="equal">
      <formula>"M5安装验收"</formula>
    </cfRule>
    <cfRule type="cellIs" priority="2880" operator="equal">
      <formula>"M4装配调试"</formula>
    </cfRule>
    <cfRule type="cellIs" priority="4302" operator="equal">
      <formula>"M3生产准备"</formula>
    </cfRule>
    <cfRule type="cellIs" dxfId="1973" priority="5724" operator="equal">
      <formula>"M2设计验证"</formula>
    </cfRule>
    <cfRule type="cellIs" dxfId="1972" priority="7146" operator="equal">
      <formula>"M1开拓立项"</formula>
    </cfRule>
  </conditionalFormatting>
  <conditionalFormatting sqref="WQD162">
    <cfRule type="cellIs" priority="34" operator="equal">
      <formula>"M6售后质保"</formula>
    </cfRule>
    <cfRule type="cellIs" priority="1456" operator="equal">
      <formula>"M5安装验收"</formula>
    </cfRule>
    <cfRule type="cellIs" priority="2878" operator="equal">
      <formula>"M4装配调试"</formula>
    </cfRule>
    <cfRule type="cellIs" priority="4300" operator="equal">
      <formula>"M3生产准备"</formula>
    </cfRule>
    <cfRule type="cellIs" dxfId="1971" priority="5722" operator="equal">
      <formula>"M2设计验证"</formula>
    </cfRule>
    <cfRule type="cellIs" dxfId="1970" priority="7144" operator="equal">
      <formula>"M1开拓立项"</formula>
    </cfRule>
  </conditionalFormatting>
  <conditionalFormatting sqref="WRA162">
    <cfRule type="cellIs" priority="32" operator="equal">
      <formula>"M6售后质保"</formula>
    </cfRule>
    <cfRule type="cellIs" priority="1454" operator="equal">
      <formula>"M5安装验收"</formula>
    </cfRule>
    <cfRule type="cellIs" priority="2876" operator="equal">
      <formula>"M4装配调试"</formula>
    </cfRule>
    <cfRule type="cellIs" priority="4298" operator="equal">
      <formula>"M3生产准备"</formula>
    </cfRule>
    <cfRule type="cellIs" dxfId="1969" priority="5720" operator="equal">
      <formula>"M2设计验证"</formula>
    </cfRule>
    <cfRule type="cellIs" dxfId="1968" priority="7142" operator="equal">
      <formula>"M1开拓立项"</formula>
    </cfRule>
  </conditionalFormatting>
  <conditionalFormatting sqref="WRX162">
    <cfRule type="cellIs" priority="30" operator="equal">
      <formula>"M6售后质保"</formula>
    </cfRule>
    <cfRule type="cellIs" priority="1452" operator="equal">
      <formula>"M5安装验收"</formula>
    </cfRule>
    <cfRule type="cellIs" priority="2874" operator="equal">
      <formula>"M4装配调试"</formula>
    </cfRule>
    <cfRule type="cellIs" priority="4296" operator="equal">
      <formula>"M3生产准备"</formula>
    </cfRule>
    <cfRule type="cellIs" dxfId="1967" priority="5718" operator="equal">
      <formula>"M2设计验证"</formula>
    </cfRule>
    <cfRule type="cellIs" dxfId="1966" priority="7140" operator="equal">
      <formula>"M1开拓立项"</formula>
    </cfRule>
  </conditionalFormatting>
  <conditionalFormatting sqref="WSU162">
    <cfRule type="cellIs" priority="28" operator="equal">
      <formula>"M6售后质保"</formula>
    </cfRule>
    <cfRule type="cellIs" priority="1450" operator="equal">
      <formula>"M5安装验收"</formula>
    </cfRule>
    <cfRule type="cellIs" priority="2872" operator="equal">
      <formula>"M4装配调试"</formula>
    </cfRule>
    <cfRule type="cellIs" priority="4294" operator="equal">
      <formula>"M3生产准备"</formula>
    </cfRule>
    <cfRule type="cellIs" dxfId="1965" priority="5716" operator="equal">
      <formula>"M2设计验证"</formula>
    </cfRule>
    <cfRule type="cellIs" dxfId="1964" priority="7138" operator="equal">
      <formula>"M1开拓立项"</formula>
    </cfRule>
  </conditionalFormatting>
  <conditionalFormatting sqref="WTR162">
    <cfRule type="cellIs" priority="26" operator="equal">
      <formula>"M6售后质保"</formula>
    </cfRule>
    <cfRule type="cellIs" priority="1448" operator="equal">
      <formula>"M5安装验收"</formula>
    </cfRule>
    <cfRule type="cellIs" priority="2870" operator="equal">
      <formula>"M4装配调试"</formula>
    </cfRule>
    <cfRule type="cellIs" priority="4292" operator="equal">
      <formula>"M3生产准备"</formula>
    </cfRule>
    <cfRule type="cellIs" dxfId="1963" priority="5714" operator="equal">
      <formula>"M2设计验证"</formula>
    </cfRule>
    <cfRule type="cellIs" dxfId="1962" priority="7136" operator="equal">
      <formula>"M1开拓立项"</formula>
    </cfRule>
  </conditionalFormatting>
  <conditionalFormatting sqref="WUO162">
    <cfRule type="cellIs" priority="24" operator="equal">
      <formula>"M6售后质保"</formula>
    </cfRule>
    <cfRule type="cellIs" priority="1446" operator="equal">
      <formula>"M5安装验收"</formula>
    </cfRule>
    <cfRule type="cellIs" priority="2868" operator="equal">
      <formula>"M4装配调试"</formula>
    </cfRule>
    <cfRule type="cellIs" priority="4290" operator="equal">
      <formula>"M3生产准备"</formula>
    </cfRule>
    <cfRule type="cellIs" dxfId="1961" priority="5712" operator="equal">
      <formula>"M2设计验证"</formula>
    </cfRule>
    <cfRule type="cellIs" dxfId="1960" priority="7134" operator="equal">
      <formula>"M1开拓立项"</formula>
    </cfRule>
  </conditionalFormatting>
  <conditionalFormatting sqref="WVL162">
    <cfRule type="cellIs" priority="22" operator="equal">
      <formula>"M6售后质保"</formula>
    </cfRule>
    <cfRule type="cellIs" priority="1444" operator="equal">
      <formula>"M5安装验收"</formula>
    </cfRule>
    <cfRule type="cellIs" priority="2866" operator="equal">
      <formula>"M4装配调试"</formula>
    </cfRule>
    <cfRule type="cellIs" priority="4288" operator="equal">
      <formula>"M3生产准备"</formula>
    </cfRule>
    <cfRule type="cellIs" dxfId="1959" priority="5710" operator="equal">
      <formula>"M2设计验证"</formula>
    </cfRule>
    <cfRule type="cellIs" dxfId="1958" priority="7132" operator="equal">
      <formula>"M1开拓立项"</formula>
    </cfRule>
  </conditionalFormatting>
  <conditionalFormatting sqref="WWI162">
    <cfRule type="cellIs" priority="20" operator="equal">
      <formula>"M6售后质保"</formula>
    </cfRule>
    <cfRule type="cellIs" priority="1442" operator="equal">
      <formula>"M5安装验收"</formula>
    </cfRule>
    <cfRule type="cellIs" priority="2864" operator="equal">
      <formula>"M4装配调试"</formula>
    </cfRule>
    <cfRule type="cellIs" priority="4286" operator="equal">
      <formula>"M3生产准备"</formula>
    </cfRule>
    <cfRule type="cellIs" dxfId="1957" priority="5708" operator="equal">
      <formula>"M2设计验证"</formula>
    </cfRule>
    <cfRule type="cellIs" dxfId="1956" priority="7130" operator="equal">
      <formula>"M1开拓立项"</formula>
    </cfRule>
  </conditionalFormatting>
  <conditionalFormatting sqref="WXF162">
    <cfRule type="cellIs" priority="18" operator="equal">
      <formula>"M6售后质保"</formula>
    </cfRule>
    <cfRule type="cellIs" priority="1440" operator="equal">
      <formula>"M5安装验收"</formula>
    </cfRule>
    <cfRule type="cellIs" priority="2862" operator="equal">
      <formula>"M4装配调试"</formula>
    </cfRule>
    <cfRule type="cellIs" priority="4284" operator="equal">
      <formula>"M3生产准备"</formula>
    </cfRule>
    <cfRule type="cellIs" dxfId="1955" priority="5706" operator="equal">
      <formula>"M2设计验证"</formula>
    </cfRule>
    <cfRule type="cellIs" dxfId="1954" priority="7128" operator="equal">
      <formula>"M1开拓立项"</formula>
    </cfRule>
  </conditionalFormatting>
  <conditionalFormatting sqref="WYC162">
    <cfRule type="cellIs" priority="16" operator="equal">
      <formula>"M6售后质保"</formula>
    </cfRule>
    <cfRule type="cellIs" priority="1438" operator="equal">
      <formula>"M5安装验收"</formula>
    </cfRule>
    <cfRule type="cellIs" priority="2860" operator="equal">
      <formula>"M4装配调试"</formula>
    </cfRule>
    <cfRule type="cellIs" priority="4282" operator="equal">
      <formula>"M3生产准备"</formula>
    </cfRule>
    <cfRule type="cellIs" dxfId="1953" priority="5704" operator="equal">
      <formula>"M2设计验证"</formula>
    </cfRule>
    <cfRule type="cellIs" dxfId="1952" priority="7126" operator="equal">
      <formula>"M1开拓立项"</formula>
    </cfRule>
  </conditionalFormatting>
  <conditionalFormatting sqref="WYZ162">
    <cfRule type="cellIs" priority="14" operator="equal">
      <formula>"M6售后质保"</formula>
    </cfRule>
    <cfRule type="cellIs" priority="1436" operator="equal">
      <formula>"M5安装验收"</formula>
    </cfRule>
    <cfRule type="cellIs" priority="2858" operator="equal">
      <formula>"M4装配调试"</formula>
    </cfRule>
    <cfRule type="cellIs" priority="4280" operator="equal">
      <formula>"M3生产准备"</formula>
    </cfRule>
    <cfRule type="cellIs" dxfId="1951" priority="5702" operator="equal">
      <formula>"M2设计验证"</formula>
    </cfRule>
    <cfRule type="cellIs" dxfId="1950" priority="7124" operator="equal">
      <formula>"M1开拓立项"</formula>
    </cfRule>
  </conditionalFormatting>
  <conditionalFormatting sqref="WZW162">
    <cfRule type="cellIs" priority="12" operator="equal">
      <formula>"M6售后质保"</formula>
    </cfRule>
    <cfRule type="cellIs" priority="1434" operator="equal">
      <formula>"M5安装验收"</formula>
    </cfRule>
    <cfRule type="cellIs" priority="2856" operator="equal">
      <formula>"M4装配调试"</formula>
    </cfRule>
    <cfRule type="cellIs" priority="4278" operator="equal">
      <formula>"M3生产准备"</formula>
    </cfRule>
    <cfRule type="cellIs" dxfId="1949" priority="5700" operator="equal">
      <formula>"M2设计验证"</formula>
    </cfRule>
    <cfRule type="cellIs" dxfId="1948" priority="7122" operator="equal">
      <formula>"M1开拓立项"</formula>
    </cfRule>
  </conditionalFormatting>
  <conditionalFormatting sqref="XAT162">
    <cfRule type="cellIs" priority="10" operator="equal">
      <formula>"M6售后质保"</formula>
    </cfRule>
    <cfRule type="cellIs" priority="1432" operator="equal">
      <formula>"M5安装验收"</formula>
    </cfRule>
    <cfRule type="cellIs" priority="2854" operator="equal">
      <formula>"M4装配调试"</formula>
    </cfRule>
    <cfRule type="cellIs" priority="4276" operator="equal">
      <formula>"M3生产准备"</formula>
    </cfRule>
    <cfRule type="cellIs" dxfId="1947" priority="5698" operator="equal">
      <formula>"M2设计验证"</formula>
    </cfRule>
    <cfRule type="cellIs" dxfId="1946" priority="7120" operator="equal">
      <formula>"M1开拓立项"</formula>
    </cfRule>
  </conditionalFormatting>
  <conditionalFormatting sqref="XBQ162">
    <cfRule type="cellIs" priority="8" operator="equal">
      <formula>"M6售后质保"</formula>
    </cfRule>
    <cfRule type="cellIs" priority="1430" operator="equal">
      <formula>"M5安装验收"</formula>
    </cfRule>
    <cfRule type="cellIs" priority="2852" operator="equal">
      <formula>"M4装配调试"</formula>
    </cfRule>
    <cfRule type="cellIs" priority="4274" operator="equal">
      <formula>"M3生产准备"</formula>
    </cfRule>
    <cfRule type="cellIs" dxfId="1945" priority="5696" operator="equal">
      <formula>"M2设计验证"</formula>
    </cfRule>
    <cfRule type="cellIs" dxfId="1944" priority="7118" operator="equal">
      <formula>"M1开拓立项"</formula>
    </cfRule>
  </conditionalFormatting>
  <conditionalFormatting sqref="XCN162">
    <cfRule type="cellIs" priority="6" operator="equal">
      <formula>"M6售后质保"</formula>
    </cfRule>
    <cfRule type="cellIs" priority="1428" operator="equal">
      <formula>"M5安装验收"</formula>
    </cfRule>
    <cfRule type="cellIs" priority="2850" operator="equal">
      <formula>"M4装配调试"</formula>
    </cfRule>
    <cfRule type="cellIs" priority="4272" operator="equal">
      <formula>"M3生产准备"</formula>
    </cfRule>
    <cfRule type="cellIs" dxfId="1943" priority="5694" operator="equal">
      <formula>"M2设计验证"</formula>
    </cfRule>
    <cfRule type="cellIs" dxfId="1942" priority="7116" operator="equal">
      <formula>"M1开拓立项"</formula>
    </cfRule>
  </conditionalFormatting>
  <conditionalFormatting sqref="XDK162">
    <cfRule type="cellIs" priority="4" operator="equal">
      <formula>"M6售后质保"</formula>
    </cfRule>
    <cfRule type="cellIs" priority="1426" operator="equal">
      <formula>"M5安装验收"</formula>
    </cfRule>
    <cfRule type="cellIs" priority="2848" operator="equal">
      <formula>"M4装配调试"</formula>
    </cfRule>
    <cfRule type="cellIs" priority="4270" operator="equal">
      <formula>"M3生产准备"</formula>
    </cfRule>
    <cfRule type="cellIs" dxfId="1941" priority="5692" operator="equal">
      <formula>"M2设计验证"</formula>
    </cfRule>
    <cfRule type="cellIs" dxfId="1940" priority="7114" operator="equal">
      <formula>"M1开拓立项"</formula>
    </cfRule>
  </conditionalFormatting>
  <conditionalFormatting sqref="XEH162">
    <cfRule type="cellIs" priority="2" operator="equal">
      <formula>"M6售后质保"</formula>
    </cfRule>
    <cfRule type="cellIs" priority="1424" operator="equal">
      <formula>"M5安装验收"</formula>
    </cfRule>
    <cfRule type="cellIs" priority="2846" operator="equal">
      <formula>"M4装配调试"</formula>
    </cfRule>
    <cfRule type="cellIs" priority="4268" operator="equal">
      <formula>"M3生产准备"</formula>
    </cfRule>
    <cfRule type="cellIs" dxfId="1939" priority="5690" operator="equal">
      <formula>"M2设计验证"</formula>
    </cfRule>
    <cfRule type="cellIs" dxfId="1938" priority="7112" operator="equal">
      <formula>"M1开拓立项"</formula>
    </cfRule>
  </conditionalFormatting>
  <conditionalFormatting sqref="AF163">
    <cfRule type="cellIs" priority="1421" operator="equal">
      <formula>"M6售后质保"</formula>
    </cfRule>
    <cfRule type="cellIs" priority="2843" operator="equal">
      <formula>"M5安装验收"</formula>
    </cfRule>
    <cfRule type="cellIs" priority="4265" operator="equal">
      <formula>"M4装配调试"</formula>
    </cfRule>
    <cfRule type="cellIs" priority="5687" operator="equal">
      <formula>"M3生产准备"</formula>
    </cfRule>
    <cfRule type="cellIs" dxfId="1937" priority="7109" operator="equal">
      <formula>"M2设计验证"</formula>
    </cfRule>
    <cfRule type="cellIs" dxfId="1936" priority="8531" operator="equal">
      <formula>"M1开拓立项"</formula>
    </cfRule>
  </conditionalFormatting>
  <conditionalFormatting sqref="BC163">
    <cfRule type="cellIs" priority="1419" operator="equal">
      <formula>"M6售后质保"</formula>
    </cfRule>
    <cfRule type="cellIs" priority="2841" operator="equal">
      <formula>"M5安装验收"</formula>
    </cfRule>
    <cfRule type="cellIs" priority="4263" operator="equal">
      <formula>"M4装配调试"</formula>
    </cfRule>
    <cfRule type="cellIs" priority="5685" operator="equal">
      <formula>"M3生产准备"</formula>
    </cfRule>
    <cfRule type="cellIs" dxfId="1935" priority="7107" operator="equal">
      <formula>"M2设计验证"</formula>
    </cfRule>
    <cfRule type="cellIs" dxfId="1934" priority="8529" operator="equal">
      <formula>"M1开拓立项"</formula>
    </cfRule>
  </conditionalFormatting>
  <conditionalFormatting sqref="BZ163">
    <cfRule type="cellIs" priority="1417" operator="equal">
      <formula>"M6售后质保"</formula>
    </cfRule>
    <cfRule type="cellIs" priority="2839" operator="equal">
      <formula>"M5安装验收"</formula>
    </cfRule>
    <cfRule type="cellIs" priority="4261" operator="equal">
      <formula>"M4装配调试"</formula>
    </cfRule>
    <cfRule type="cellIs" priority="5683" operator="equal">
      <formula>"M3生产准备"</formula>
    </cfRule>
    <cfRule type="cellIs" dxfId="1933" priority="7105" operator="equal">
      <formula>"M2设计验证"</formula>
    </cfRule>
    <cfRule type="cellIs" dxfId="1932" priority="8527" operator="equal">
      <formula>"M1开拓立项"</formula>
    </cfRule>
  </conditionalFormatting>
  <conditionalFormatting sqref="CW163">
    <cfRule type="cellIs" priority="1415" operator="equal">
      <formula>"M6售后质保"</formula>
    </cfRule>
    <cfRule type="cellIs" priority="2837" operator="equal">
      <formula>"M5安装验收"</formula>
    </cfRule>
    <cfRule type="cellIs" priority="4259" operator="equal">
      <formula>"M4装配调试"</formula>
    </cfRule>
    <cfRule type="cellIs" priority="5681" operator="equal">
      <formula>"M3生产准备"</formula>
    </cfRule>
    <cfRule type="cellIs" dxfId="1931" priority="7103" operator="equal">
      <formula>"M2设计验证"</formula>
    </cfRule>
    <cfRule type="cellIs" dxfId="1930" priority="8525" operator="equal">
      <formula>"M1开拓立项"</formula>
    </cfRule>
  </conditionalFormatting>
  <conditionalFormatting sqref="DT163">
    <cfRule type="cellIs" priority="1413" operator="equal">
      <formula>"M6售后质保"</formula>
    </cfRule>
    <cfRule type="cellIs" priority="2835" operator="equal">
      <formula>"M5安装验收"</formula>
    </cfRule>
    <cfRule type="cellIs" priority="4257" operator="equal">
      <formula>"M4装配调试"</formula>
    </cfRule>
    <cfRule type="cellIs" priority="5679" operator="equal">
      <formula>"M3生产准备"</formula>
    </cfRule>
    <cfRule type="cellIs" dxfId="1929" priority="7101" operator="equal">
      <formula>"M2设计验证"</formula>
    </cfRule>
    <cfRule type="cellIs" dxfId="1928" priority="8523" operator="equal">
      <formula>"M1开拓立项"</formula>
    </cfRule>
  </conditionalFormatting>
  <conditionalFormatting sqref="EQ163">
    <cfRule type="cellIs" priority="1411" operator="equal">
      <formula>"M6售后质保"</formula>
    </cfRule>
    <cfRule type="cellIs" priority="2833" operator="equal">
      <formula>"M5安装验收"</formula>
    </cfRule>
    <cfRule type="cellIs" priority="4255" operator="equal">
      <formula>"M4装配调试"</formula>
    </cfRule>
    <cfRule type="cellIs" priority="5677" operator="equal">
      <formula>"M3生产准备"</formula>
    </cfRule>
    <cfRule type="cellIs" dxfId="1927" priority="7099" operator="equal">
      <formula>"M2设计验证"</formula>
    </cfRule>
    <cfRule type="cellIs" dxfId="1926" priority="8521" operator="equal">
      <formula>"M1开拓立项"</formula>
    </cfRule>
  </conditionalFormatting>
  <conditionalFormatting sqref="FN163">
    <cfRule type="cellIs" priority="1409" operator="equal">
      <formula>"M6售后质保"</formula>
    </cfRule>
    <cfRule type="cellIs" priority="2831" operator="equal">
      <formula>"M5安装验收"</formula>
    </cfRule>
    <cfRule type="cellIs" priority="4253" operator="equal">
      <formula>"M4装配调试"</formula>
    </cfRule>
    <cfRule type="cellIs" priority="5675" operator="equal">
      <formula>"M3生产准备"</formula>
    </cfRule>
    <cfRule type="cellIs" dxfId="1925" priority="7097" operator="equal">
      <formula>"M2设计验证"</formula>
    </cfRule>
    <cfRule type="cellIs" dxfId="1924" priority="8519" operator="equal">
      <formula>"M1开拓立项"</formula>
    </cfRule>
  </conditionalFormatting>
  <conditionalFormatting sqref="GK163">
    <cfRule type="cellIs" priority="1407" operator="equal">
      <formula>"M6售后质保"</formula>
    </cfRule>
    <cfRule type="cellIs" priority="2829" operator="equal">
      <formula>"M5安装验收"</formula>
    </cfRule>
    <cfRule type="cellIs" priority="4251" operator="equal">
      <formula>"M4装配调试"</formula>
    </cfRule>
    <cfRule type="cellIs" priority="5673" operator="equal">
      <formula>"M3生产准备"</formula>
    </cfRule>
    <cfRule type="cellIs" dxfId="1923" priority="7095" operator="equal">
      <formula>"M2设计验证"</formula>
    </cfRule>
    <cfRule type="cellIs" dxfId="1922" priority="8517" operator="equal">
      <formula>"M1开拓立项"</formula>
    </cfRule>
  </conditionalFormatting>
  <conditionalFormatting sqref="HH163">
    <cfRule type="cellIs" priority="1405" operator="equal">
      <formula>"M6售后质保"</formula>
    </cfRule>
    <cfRule type="cellIs" priority="2827" operator="equal">
      <formula>"M5安装验收"</formula>
    </cfRule>
    <cfRule type="cellIs" priority="4249" operator="equal">
      <formula>"M4装配调试"</formula>
    </cfRule>
    <cfRule type="cellIs" priority="5671" operator="equal">
      <formula>"M3生产准备"</formula>
    </cfRule>
    <cfRule type="cellIs" dxfId="1921" priority="7093" operator="equal">
      <formula>"M2设计验证"</formula>
    </cfRule>
    <cfRule type="cellIs" dxfId="1920" priority="8515" operator="equal">
      <formula>"M1开拓立项"</formula>
    </cfRule>
  </conditionalFormatting>
  <conditionalFormatting sqref="IE163">
    <cfRule type="cellIs" priority="1403" operator="equal">
      <formula>"M6售后质保"</formula>
    </cfRule>
    <cfRule type="cellIs" priority="2825" operator="equal">
      <formula>"M5安装验收"</formula>
    </cfRule>
    <cfRule type="cellIs" priority="4247" operator="equal">
      <formula>"M4装配调试"</formula>
    </cfRule>
    <cfRule type="cellIs" priority="5669" operator="equal">
      <formula>"M3生产准备"</formula>
    </cfRule>
    <cfRule type="cellIs" dxfId="1919" priority="7091" operator="equal">
      <formula>"M2设计验证"</formula>
    </cfRule>
    <cfRule type="cellIs" dxfId="1918" priority="8513" operator="equal">
      <formula>"M1开拓立项"</formula>
    </cfRule>
  </conditionalFormatting>
  <conditionalFormatting sqref="JB163">
    <cfRule type="cellIs" priority="1401" operator="equal">
      <formula>"M6售后质保"</formula>
    </cfRule>
    <cfRule type="cellIs" priority="2823" operator="equal">
      <formula>"M5安装验收"</formula>
    </cfRule>
    <cfRule type="cellIs" priority="4245" operator="equal">
      <formula>"M4装配调试"</formula>
    </cfRule>
    <cfRule type="cellIs" priority="5667" operator="equal">
      <formula>"M3生产准备"</formula>
    </cfRule>
    <cfRule type="cellIs" dxfId="1917" priority="7089" operator="equal">
      <formula>"M2设计验证"</formula>
    </cfRule>
    <cfRule type="cellIs" dxfId="1916" priority="8511" operator="equal">
      <formula>"M1开拓立项"</formula>
    </cfRule>
  </conditionalFormatting>
  <conditionalFormatting sqref="JY163">
    <cfRule type="cellIs" priority="1399" operator="equal">
      <formula>"M6售后质保"</formula>
    </cfRule>
    <cfRule type="cellIs" priority="2821" operator="equal">
      <formula>"M5安装验收"</formula>
    </cfRule>
    <cfRule type="cellIs" priority="4243" operator="equal">
      <formula>"M4装配调试"</formula>
    </cfRule>
    <cfRule type="cellIs" priority="5665" operator="equal">
      <formula>"M3生产准备"</formula>
    </cfRule>
    <cfRule type="cellIs" dxfId="1915" priority="7087" operator="equal">
      <formula>"M2设计验证"</formula>
    </cfRule>
    <cfRule type="cellIs" dxfId="1914" priority="8509" operator="equal">
      <formula>"M1开拓立项"</formula>
    </cfRule>
  </conditionalFormatting>
  <conditionalFormatting sqref="KV163">
    <cfRule type="cellIs" priority="1397" operator="equal">
      <formula>"M6售后质保"</formula>
    </cfRule>
    <cfRule type="cellIs" priority="2819" operator="equal">
      <formula>"M5安装验收"</formula>
    </cfRule>
    <cfRule type="cellIs" priority="4241" operator="equal">
      <formula>"M4装配调试"</formula>
    </cfRule>
    <cfRule type="cellIs" priority="5663" operator="equal">
      <formula>"M3生产准备"</formula>
    </cfRule>
    <cfRule type="cellIs" dxfId="1913" priority="7085" operator="equal">
      <formula>"M2设计验证"</formula>
    </cfRule>
    <cfRule type="cellIs" dxfId="1912" priority="8507" operator="equal">
      <formula>"M1开拓立项"</formula>
    </cfRule>
  </conditionalFormatting>
  <conditionalFormatting sqref="LS163">
    <cfRule type="cellIs" priority="1395" operator="equal">
      <formula>"M6售后质保"</formula>
    </cfRule>
    <cfRule type="cellIs" priority="2817" operator="equal">
      <formula>"M5安装验收"</formula>
    </cfRule>
    <cfRule type="cellIs" priority="4239" operator="equal">
      <formula>"M4装配调试"</formula>
    </cfRule>
    <cfRule type="cellIs" priority="5661" operator="equal">
      <formula>"M3生产准备"</formula>
    </cfRule>
    <cfRule type="cellIs" dxfId="1911" priority="7083" operator="equal">
      <formula>"M2设计验证"</formula>
    </cfRule>
    <cfRule type="cellIs" dxfId="1910" priority="8505" operator="equal">
      <formula>"M1开拓立项"</formula>
    </cfRule>
  </conditionalFormatting>
  <conditionalFormatting sqref="MP163">
    <cfRule type="cellIs" priority="1393" operator="equal">
      <formula>"M6售后质保"</formula>
    </cfRule>
    <cfRule type="cellIs" priority="2815" operator="equal">
      <formula>"M5安装验收"</formula>
    </cfRule>
    <cfRule type="cellIs" priority="4237" operator="equal">
      <formula>"M4装配调试"</formula>
    </cfRule>
    <cfRule type="cellIs" priority="5659" operator="equal">
      <formula>"M3生产准备"</formula>
    </cfRule>
    <cfRule type="cellIs" dxfId="1909" priority="7081" operator="equal">
      <formula>"M2设计验证"</formula>
    </cfRule>
    <cfRule type="cellIs" dxfId="1908" priority="8503" operator="equal">
      <formula>"M1开拓立项"</formula>
    </cfRule>
  </conditionalFormatting>
  <conditionalFormatting sqref="NM163">
    <cfRule type="cellIs" priority="1391" operator="equal">
      <formula>"M6售后质保"</formula>
    </cfRule>
    <cfRule type="cellIs" priority="2813" operator="equal">
      <formula>"M5安装验收"</formula>
    </cfRule>
    <cfRule type="cellIs" priority="4235" operator="equal">
      <formula>"M4装配调试"</formula>
    </cfRule>
    <cfRule type="cellIs" priority="5657" operator="equal">
      <formula>"M3生产准备"</formula>
    </cfRule>
    <cfRule type="cellIs" dxfId="1907" priority="7079" operator="equal">
      <formula>"M2设计验证"</formula>
    </cfRule>
    <cfRule type="cellIs" dxfId="1906" priority="8501" operator="equal">
      <formula>"M1开拓立项"</formula>
    </cfRule>
  </conditionalFormatting>
  <conditionalFormatting sqref="OJ163">
    <cfRule type="cellIs" priority="1389" operator="equal">
      <formula>"M6售后质保"</formula>
    </cfRule>
    <cfRule type="cellIs" priority="2811" operator="equal">
      <formula>"M5安装验收"</formula>
    </cfRule>
    <cfRule type="cellIs" priority="4233" operator="equal">
      <formula>"M4装配调试"</formula>
    </cfRule>
    <cfRule type="cellIs" priority="5655" operator="equal">
      <formula>"M3生产准备"</formula>
    </cfRule>
    <cfRule type="cellIs" dxfId="1905" priority="7077" operator="equal">
      <formula>"M2设计验证"</formula>
    </cfRule>
    <cfRule type="cellIs" dxfId="1904" priority="8499" operator="equal">
      <formula>"M1开拓立项"</formula>
    </cfRule>
  </conditionalFormatting>
  <conditionalFormatting sqref="PG163">
    <cfRule type="cellIs" priority="1387" operator="equal">
      <formula>"M6售后质保"</formula>
    </cfRule>
    <cfRule type="cellIs" priority="2809" operator="equal">
      <formula>"M5安装验收"</formula>
    </cfRule>
    <cfRule type="cellIs" priority="4231" operator="equal">
      <formula>"M4装配调试"</formula>
    </cfRule>
    <cfRule type="cellIs" priority="5653" operator="equal">
      <formula>"M3生产准备"</formula>
    </cfRule>
    <cfRule type="cellIs" dxfId="1903" priority="7075" operator="equal">
      <formula>"M2设计验证"</formula>
    </cfRule>
    <cfRule type="cellIs" dxfId="1902" priority="8497" operator="equal">
      <formula>"M1开拓立项"</formula>
    </cfRule>
  </conditionalFormatting>
  <conditionalFormatting sqref="QD163">
    <cfRule type="cellIs" priority="1385" operator="equal">
      <formula>"M6售后质保"</formula>
    </cfRule>
    <cfRule type="cellIs" priority="2807" operator="equal">
      <formula>"M5安装验收"</formula>
    </cfRule>
    <cfRule type="cellIs" priority="4229" operator="equal">
      <formula>"M4装配调试"</formula>
    </cfRule>
    <cfRule type="cellIs" priority="5651" operator="equal">
      <formula>"M3生产准备"</formula>
    </cfRule>
    <cfRule type="cellIs" dxfId="1901" priority="7073" operator="equal">
      <formula>"M2设计验证"</formula>
    </cfRule>
    <cfRule type="cellIs" dxfId="1900" priority="8495" operator="equal">
      <formula>"M1开拓立项"</formula>
    </cfRule>
  </conditionalFormatting>
  <conditionalFormatting sqref="RA163">
    <cfRule type="cellIs" priority="1383" operator="equal">
      <formula>"M6售后质保"</formula>
    </cfRule>
    <cfRule type="cellIs" priority="2805" operator="equal">
      <formula>"M5安装验收"</formula>
    </cfRule>
    <cfRule type="cellIs" priority="4227" operator="equal">
      <formula>"M4装配调试"</formula>
    </cfRule>
    <cfRule type="cellIs" priority="5649" operator="equal">
      <formula>"M3生产准备"</formula>
    </cfRule>
    <cfRule type="cellIs" dxfId="1899" priority="7071" operator="equal">
      <formula>"M2设计验证"</formula>
    </cfRule>
    <cfRule type="cellIs" dxfId="1898" priority="8493" operator="equal">
      <formula>"M1开拓立项"</formula>
    </cfRule>
  </conditionalFormatting>
  <conditionalFormatting sqref="RX163">
    <cfRule type="cellIs" priority="1381" operator="equal">
      <formula>"M6售后质保"</formula>
    </cfRule>
    <cfRule type="cellIs" priority="2803" operator="equal">
      <formula>"M5安装验收"</formula>
    </cfRule>
    <cfRule type="cellIs" priority="4225" operator="equal">
      <formula>"M4装配调试"</formula>
    </cfRule>
    <cfRule type="cellIs" priority="5647" operator="equal">
      <formula>"M3生产准备"</formula>
    </cfRule>
    <cfRule type="cellIs" dxfId="1897" priority="7069" operator="equal">
      <formula>"M2设计验证"</formula>
    </cfRule>
    <cfRule type="cellIs" dxfId="1896" priority="8491" operator="equal">
      <formula>"M1开拓立项"</formula>
    </cfRule>
  </conditionalFormatting>
  <conditionalFormatting sqref="SU163">
    <cfRule type="cellIs" priority="1379" operator="equal">
      <formula>"M6售后质保"</formula>
    </cfRule>
    <cfRule type="cellIs" priority="2801" operator="equal">
      <formula>"M5安装验收"</formula>
    </cfRule>
    <cfRule type="cellIs" priority="4223" operator="equal">
      <formula>"M4装配调试"</formula>
    </cfRule>
    <cfRule type="cellIs" priority="5645" operator="equal">
      <formula>"M3生产准备"</formula>
    </cfRule>
    <cfRule type="cellIs" dxfId="1895" priority="7067" operator="equal">
      <formula>"M2设计验证"</formula>
    </cfRule>
    <cfRule type="cellIs" dxfId="1894" priority="8489" operator="equal">
      <formula>"M1开拓立项"</formula>
    </cfRule>
  </conditionalFormatting>
  <conditionalFormatting sqref="TR163">
    <cfRule type="cellIs" priority="1377" operator="equal">
      <formula>"M6售后质保"</formula>
    </cfRule>
    <cfRule type="cellIs" priority="2799" operator="equal">
      <formula>"M5安装验收"</formula>
    </cfRule>
    <cfRule type="cellIs" priority="4221" operator="equal">
      <formula>"M4装配调试"</formula>
    </cfRule>
    <cfRule type="cellIs" priority="5643" operator="equal">
      <formula>"M3生产准备"</formula>
    </cfRule>
    <cfRule type="cellIs" dxfId="1893" priority="7065" operator="equal">
      <formula>"M2设计验证"</formula>
    </cfRule>
    <cfRule type="cellIs" dxfId="1892" priority="8487" operator="equal">
      <formula>"M1开拓立项"</formula>
    </cfRule>
  </conditionalFormatting>
  <conditionalFormatting sqref="UO163">
    <cfRule type="cellIs" priority="1375" operator="equal">
      <formula>"M6售后质保"</formula>
    </cfRule>
    <cfRule type="cellIs" priority="2797" operator="equal">
      <formula>"M5安装验收"</formula>
    </cfRule>
    <cfRule type="cellIs" priority="4219" operator="equal">
      <formula>"M4装配调试"</formula>
    </cfRule>
    <cfRule type="cellIs" priority="5641" operator="equal">
      <formula>"M3生产准备"</formula>
    </cfRule>
    <cfRule type="cellIs" dxfId="1891" priority="7063" operator="equal">
      <formula>"M2设计验证"</formula>
    </cfRule>
    <cfRule type="cellIs" dxfId="1890" priority="8485" operator="equal">
      <formula>"M1开拓立项"</formula>
    </cfRule>
  </conditionalFormatting>
  <conditionalFormatting sqref="VL163">
    <cfRule type="cellIs" priority="1373" operator="equal">
      <formula>"M6售后质保"</formula>
    </cfRule>
    <cfRule type="cellIs" priority="2795" operator="equal">
      <formula>"M5安装验收"</formula>
    </cfRule>
    <cfRule type="cellIs" priority="4217" operator="equal">
      <formula>"M4装配调试"</formula>
    </cfRule>
    <cfRule type="cellIs" priority="5639" operator="equal">
      <formula>"M3生产准备"</formula>
    </cfRule>
    <cfRule type="cellIs" dxfId="1889" priority="7061" operator="equal">
      <formula>"M2设计验证"</formula>
    </cfRule>
    <cfRule type="cellIs" dxfId="1888" priority="8483" operator="equal">
      <formula>"M1开拓立项"</formula>
    </cfRule>
  </conditionalFormatting>
  <conditionalFormatting sqref="WI163">
    <cfRule type="cellIs" priority="1371" operator="equal">
      <formula>"M6售后质保"</formula>
    </cfRule>
    <cfRule type="cellIs" priority="2793" operator="equal">
      <formula>"M5安装验收"</formula>
    </cfRule>
    <cfRule type="cellIs" priority="4215" operator="equal">
      <formula>"M4装配调试"</formula>
    </cfRule>
    <cfRule type="cellIs" priority="5637" operator="equal">
      <formula>"M3生产准备"</formula>
    </cfRule>
    <cfRule type="cellIs" dxfId="1887" priority="7059" operator="equal">
      <formula>"M2设计验证"</formula>
    </cfRule>
    <cfRule type="cellIs" dxfId="1886" priority="8481" operator="equal">
      <formula>"M1开拓立项"</formula>
    </cfRule>
  </conditionalFormatting>
  <conditionalFormatting sqref="XF163">
    <cfRule type="cellIs" priority="1369" operator="equal">
      <formula>"M6售后质保"</formula>
    </cfRule>
    <cfRule type="cellIs" priority="2791" operator="equal">
      <formula>"M5安装验收"</formula>
    </cfRule>
    <cfRule type="cellIs" priority="4213" operator="equal">
      <formula>"M4装配调试"</formula>
    </cfRule>
    <cfRule type="cellIs" priority="5635" operator="equal">
      <formula>"M3生产准备"</formula>
    </cfRule>
    <cfRule type="cellIs" dxfId="1885" priority="7057" operator="equal">
      <formula>"M2设计验证"</formula>
    </cfRule>
    <cfRule type="cellIs" dxfId="1884" priority="8479" operator="equal">
      <formula>"M1开拓立项"</formula>
    </cfRule>
  </conditionalFormatting>
  <conditionalFormatting sqref="YC163">
    <cfRule type="cellIs" priority="1367" operator="equal">
      <formula>"M6售后质保"</formula>
    </cfRule>
    <cfRule type="cellIs" priority="2789" operator="equal">
      <formula>"M5安装验收"</formula>
    </cfRule>
    <cfRule type="cellIs" priority="4211" operator="equal">
      <formula>"M4装配调试"</formula>
    </cfRule>
    <cfRule type="cellIs" priority="5633" operator="equal">
      <formula>"M3生产准备"</formula>
    </cfRule>
    <cfRule type="cellIs" dxfId="1883" priority="7055" operator="equal">
      <formula>"M2设计验证"</formula>
    </cfRule>
    <cfRule type="cellIs" dxfId="1882" priority="8477" operator="equal">
      <formula>"M1开拓立项"</formula>
    </cfRule>
  </conditionalFormatting>
  <conditionalFormatting sqref="YZ163">
    <cfRule type="cellIs" priority="1365" operator="equal">
      <formula>"M6售后质保"</formula>
    </cfRule>
    <cfRule type="cellIs" priority="2787" operator="equal">
      <formula>"M5安装验收"</formula>
    </cfRule>
    <cfRule type="cellIs" priority="4209" operator="equal">
      <formula>"M4装配调试"</formula>
    </cfRule>
    <cfRule type="cellIs" priority="5631" operator="equal">
      <formula>"M3生产准备"</formula>
    </cfRule>
    <cfRule type="cellIs" dxfId="1881" priority="7053" operator="equal">
      <formula>"M2设计验证"</formula>
    </cfRule>
    <cfRule type="cellIs" dxfId="1880" priority="8475" operator="equal">
      <formula>"M1开拓立项"</formula>
    </cfRule>
  </conditionalFormatting>
  <conditionalFormatting sqref="ZW163">
    <cfRule type="cellIs" priority="1363" operator="equal">
      <formula>"M6售后质保"</formula>
    </cfRule>
    <cfRule type="cellIs" priority="2785" operator="equal">
      <formula>"M5安装验收"</formula>
    </cfRule>
    <cfRule type="cellIs" priority="4207" operator="equal">
      <formula>"M4装配调试"</formula>
    </cfRule>
    <cfRule type="cellIs" priority="5629" operator="equal">
      <formula>"M3生产准备"</formula>
    </cfRule>
    <cfRule type="cellIs" dxfId="1879" priority="7051" operator="equal">
      <formula>"M2设计验证"</formula>
    </cfRule>
    <cfRule type="cellIs" dxfId="1878" priority="8473" operator="equal">
      <formula>"M1开拓立项"</formula>
    </cfRule>
  </conditionalFormatting>
  <conditionalFormatting sqref="AAT163">
    <cfRule type="cellIs" priority="1361" operator="equal">
      <formula>"M6售后质保"</formula>
    </cfRule>
    <cfRule type="cellIs" priority="2783" operator="equal">
      <formula>"M5安装验收"</formula>
    </cfRule>
    <cfRule type="cellIs" priority="4205" operator="equal">
      <formula>"M4装配调试"</formula>
    </cfRule>
    <cfRule type="cellIs" priority="5627" operator="equal">
      <formula>"M3生产准备"</formula>
    </cfRule>
    <cfRule type="cellIs" dxfId="1877" priority="7049" operator="equal">
      <formula>"M2设计验证"</formula>
    </cfRule>
    <cfRule type="cellIs" dxfId="1876" priority="8471" operator="equal">
      <formula>"M1开拓立项"</formula>
    </cfRule>
  </conditionalFormatting>
  <conditionalFormatting sqref="ABQ163">
    <cfRule type="cellIs" priority="1359" operator="equal">
      <formula>"M6售后质保"</formula>
    </cfRule>
    <cfRule type="cellIs" priority="2781" operator="equal">
      <formula>"M5安装验收"</formula>
    </cfRule>
    <cfRule type="cellIs" priority="4203" operator="equal">
      <formula>"M4装配调试"</formula>
    </cfRule>
    <cfRule type="cellIs" priority="5625" operator="equal">
      <formula>"M3生产准备"</formula>
    </cfRule>
    <cfRule type="cellIs" dxfId="1875" priority="7047" operator="equal">
      <formula>"M2设计验证"</formula>
    </cfRule>
    <cfRule type="cellIs" dxfId="1874" priority="8469" operator="equal">
      <formula>"M1开拓立项"</formula>
    </cfRule>
  </conditionalFormatting>
  <conditionalFormatting sqref="ACN163">
    <cfRule type="cellIs" priority="1357" operator="equal">
      <formula>"M6售后质保"</formula>
    </cfRule>
    <cfRule type="cellIs" priority="2779" operator="equal">
      <formula>"M5安装验收"</formula>
    </cfRule>
    <cfRule type="cellIs" priority="4201" operator="equal">
      <formula>"M4装配调试"</formula>
    </cfRule>
    <cfRule type="cellIs" priority="5623" operator="equal">
      <formula>"M3生产准备"</formula>
    </cfRule>
    <cfRule type="cellIs" dxfId="1873" priority="7045" operator="equal">
      <formula>"M2设计验证"</formula>
    </cfRule>
    <cfRule type="cellIs" dxfId="1872" priority="8467" operator="equal">
      <formula>"M1开拓立项"</formula>
    </cfRule>
  </conditionalFormatting>
  <conditionalFormatting sqref="ADK163">
    <cfRule type="cellIs" priority="1355" operator="equal">
      <formula>"M6售后质保"</formula>
    </cfRule>
    <cfRule type="cellIs" priority="2777" operator="equal">
      <formula>"M5安装验收"</formula>
    </cfRule>
    <cfRule type="cellIs" priority="4199" operator="equal">
      <formula>"M4装配调试"</formula>
    </cfRule>
    <cfRule type="cellIs" priority="5621" operator="equal">
      <formula>"M3生产准备"</formula>
    </cfRule>
    <cfRule type="cellIs" dxfId="1871" priority="7043" operator="equal">
      <formula>"M2设计验证"</formula>
    </cfRule>
    <cfRule type="cellIs" dxfId="1870" priority="8465" operator="equal">
      <formula>"M1开拓立项"</formula>
    </cfRule>
  </conditionalFormatting>
  <conditionalFormatting sqref="AEH163">
    <cfRule type="cellIs" priority="1353" operator="equal">
      <formula>"M6售后质保"</formula>
    </cfRule>
    <cfRule type="cellIs" priority="2775" operator="equal">
      <formula>"M5安装验收"</formula>
    </cfRule>
    <cfRule type="cellIs" priority="4197" operator="equal">
      <formula>"M4装配调试"</formula>
    </cfRule>
    <cfRule type="cellIs" priority="5619" operator="equal">
      <formula>"M3生产准备"</formula>
    </cfRule>
    <cfRule type="cellIs" dxfId="1869" priority="7041" operator="equal">
      <formula>"M2设计验证"</formula>
    </cfRule>
    <cfRule type="cellIs" dxfId="1868" priority="8463" operator="equal">
      <formula>"M1开拓立项"</formula>
    </cfRule>
  </conditionalFormatting>
  <conditionalFormatting sqref="AFE163">
    <cfRule type="cellIs" priority="1351" operator="equal">
      <formula>"M6售后质保"</formula>
    </cfRule>
    <cfRule type="cellIs" priority="2773" operator="equal">
      <formula>"M5安装验收"</formula>
    </cfRule>
    <cfRule type="cellIs" priority="4195" operator="equal">
      <formula>"M4装配调试"</formula>
    </cfRule>
    <cfRule type="cellIs" priority="5617" operator="equal">
      <formula>"M3生产准备"</formula>
    </cfRule>
    <cfRule type="cellIs" dxfId="1867" priority="7039" operator="equal">
      <formula>"M2设计验证"</formula>
    </cfRule>
    <cfRule type="cellIs" dxfId="1866" priority="8461" operator="equal">
      <formula>"M1开拓立项"</formula>
    </cfRule>
  </conditionalFormatting>
  <conditionalFormatting sqref="AGB163">
    <cfRule type="cellIs" priority="1349" operator="equal">
      <formula>"M6售后质保"</formula>
    </cfRule>
    <cfRule type="cellIs" priority="2771" operator="equal">
      <formula>"M5安装验收"</formula>
    </cfRule>
    <cfRule type="cellIs" priority="4193" operator="equal">
      <formula>"M4装配调试"</formula>
    </cfRule>
    <cfRule type="cellIs" priority="5615" operator="equal">
      <formula>"M3生产准备"</formula>
    </cfRule>
    <cfRule type="cellIs" dxfId="1865" priority="7037" operator="equal">
      <formula>"M2设计验证"</formula>
    </cfRule>
    <cfRule type="cellIs" dxfId="1864" priority="8459" operator="equal">
      <formula>"M1开拓立项"</formula>
    </cfRule>
  </conditionalFormatting>
  <conditionalFormatting sqref="AGY163">
    <cfRule type="cellIs" priority="1347" operator="equal">
      <formula>"M6售后质保"</formula>
    </cfRule>
    <cfRule type="cellIs" priority="2769" operator="equal">
      <formula>"M5安装验收"</formula>
    </cfRule>
    <cfRule type="cellIs" priority="4191" operator="equal">
      <formula>"M4装配调试"</formula>
    </cfRule>
    <cfRule type="cellIs" priority="5613" operator="equal">
      <formula>"M3生产准备"</formula>
    </cfRule>
    <cfRule type="cellIs" dxfId="1863" priority="7035" operator="equal">
      <formula>"M2设计验证"</formula>
    </cfRule>
    <cfRule type="cellIs" dxfId="1862" priority="8457" operator="equal">
      <formula>"M1开拓立项"</formula>
    </cfRule>
  </conditionalFormatting>
  <conditionalFormatting sqref="AHV163">
    <cfRule type="cellIs" priority="1345" operator="equal">
      <formula>"M6售后质保"</formula>
    </cfRule>
    <cfRule type="cellIs" priority="2767" operator="equal">
      <formula>"M5安装验收"</formula>
    </cfRule>
    <cfRule type="cellIs" priority="4189" operator="equal">
      <formula>"M4装配调试"</formula>
    </cfRule>
    <cfRule type="cellIs" priority="5611" operator="equal">
      <formula>"M3生产准备"</formula>
    </cfRule>
    <cfRule type="cellIs" dxfId="1861" priority="7033" operator="equal">
      <formula>"M2设计验证"</formula>
    </cfRule>
    <cfRule type="cellIs" dxfId="1860" priority="8455" operator="equal">
      <formula>"M1开拓立项"</formula>
    </cfRule>
  </conditionalFormatting>
  <conditionalFormatting sqref="AIS163">
    <cfRule type="cellIs" priority="1343" operator="equal">
      <formula>"M6售后质保"</formula>
    </cfRule>
    <cfRule type="cellIs" priority="2765" operator="equal">
      <formula>"M5安装验收"</formula>
    </cfRule>
    <cfRule type="cellIs" priority="4187" operator="equal">
      <formula>"M4装配调试"</formula>
    </cfRule>
    <cfRule type="cellIs" priority="5609" operator="equal">
      <formula>"M3生产准备"</formula>
    </cfRule>
    <cfRule type="cellIs" dxfId="1859" priority="7031" operator="equal">
      <formula>"M2设计验证"</formula>
    </cfRule>
    <cfRule type="cellIs" dxfId="1858" priority="8453" operator="equal">
      <formula>"M1开拓立项"</formula>
    </cfRule>
  </conditionalFormatting>
  <conditionalFormatting sqref="AJP163">
    <cfRule type="cellIs" priority="1341" operator="equal">
      <formula>"M6售后质保"</formula>
    </cfRule>
    <cfRule type="cellIs" priority="2763" operator="equal">
      <formula>"M5安装验收"</formula>
    </cfRule>
    <cfRule type="cellIs" priority="4185" operator="equal">
      <formula>"M4装配调试"</formula>
    </cfRule>
    <cfRule type="cellIs" priority="5607" operator="equal">
      <formula>"M3生产准备"</formula>
    </cfRule>
    <cfRule type="cellIs" dxfId="1857" priority="7029" operator="equal">
      <formula>"M2设计验证"</formula>
    </cfRule>
    <cfRule type="cellIs" dxfId="1856" priority="8451" operator="equal">
      <formula>"M1开拓立项"</formula>
    </cfRule>
  </conditionalFormatting>
  <conditionalFormatting sqref="AKM163">
    <cfRule type="cellIs" priority="1339" operator="equal">
      <formula>"M6售后质保"</formula>
    </cfRule>
    <cfRule type="cellIs" priority="2761" operator="equal">
      <formula>"M5安装验收"</formula>
    </cfRule>
    <cfRule type="cellIs" priority="4183" operator="equal">
      <formula>"M4装配调试"</formula>
    </cfRule>
    <cfRule type="cellIs" priority="5605" operator="equal">
      <formula>"M3生产准备"</formula>
    </cfRule>
    <cfRule type="cellIs" dxfId="1855" priority="7027" operator="equal">
      <formula>"M2设计验证"</formula>
    </cfRule>
    <cfRule type="cellIs" dxfId="1854" priority="8449" operator="equal">
      <formula>"M1开拓立项"</formula>
    </cfRule>
  </conditionalFormatting>
  <conditionalFormatting sqref="ALJ163">
    <cfRule type="cellIs" priority="1337" operator="equal">
      <formula>"M6售后质保"</formula>
    </cfRule>
    <cfRule type="cellIs" priority="2759" operator="equal">
      <formula>"M5安装验收"</formula>
    </cfRule>
    <cfRule type="cellIs" priority="4181" operator="equal">
      <formula>"M4装配调试"</formula>
    </cfRule>
    <cfRule type="cellIs" priority="5603" operator="equal">
      <formula>"M3生产准备"</formula>
    </cfRule>
    <cfRule type="cellIs" dxfId="1853" priority="7025" operator="equal">
      <formula>"M2设计验证"</formula>
    </cfRule>
    <cfRule type="cellIs" dxfId="1852" priority="8447" operator="equal">
      <formula>"M1开拓立项"</formula>
    </cfRule>
  </conditionalFormatting>
  <conditionalFormatting sqref="AMG163">
    <cfRule type="cellIs" priority="1335" operator="equal">
      <formula>"M6售后质保"</formula>
    </cfRule>
    <cfRule type="cellIs" priority="2757" operator="equal">
      <formula>"M5安装验收"</formula>
    </cfRule>
    <cfRule type="cellIs" priority="4179" operator="equal">
      <formula>"M4装配调试"</formula>
    </cfRule>
    <cfRule type="cellIs" priority="5601" operator="equal">
      <formula>"M3生产准备"</formula>
    </cfRule>
    <cfRule type="cellIs" dxfId="1851" priority="7023" operator="equal">
      <formula>"M2设计验证"</formula>
    </cfRule>
    <cfRule type="cellIs" dxfId="1850" priority="8445" operator="equal">
      <formula>"M1开拓立项"</formula>
    </cfRule>
  </conditionalFormatting>
  <conditionalFormatting sqref="AND163">
    <cfRule type="cellIs" priority="1333" operator="equal">
      <formula>"M6售后质保"</formula>
    </cfRule>
    <cfRule type="cellIs" priority="2755" operator="equal">
      <formula>"M5安装验收"</formula>
    </cfRule>
    <cfRule type="cellIs" priority="4177" operator="equal">
      <formula>"M4装配调试"</formula>
    </cfRule>
    <cfRule type="cellIs" priority="5599" operator="equal">
      <formula>"M3生产准备"</formula>
    </cfRule>
    <cfRule type="cellIs" dxfId="1849" priority="7021" operator="equal">
      <formula>"M2设计验证"</formula>
    </cfRule>
    <cfRule type="cellIs" dxfId="1848" priority="8443" operator="equal">
      <formula>"M1开拓立项"</formula>
    </cfRule>
  </conditionalFormatting>
  <conditionalFormatting sqref="AOA163">
    <cfRule type="cellIs" priority="1331" operator="equal">
      <formula>"M6售后质保"</formula>
    </cfRule>
    <cfRule type="cellIs" priority="2753" operator="equal">
      <formula>"M5安装验收"</formula>
    </cfRule>
    <cfRule type="cellIs" priority="4175" operator="equal">
      <formula>"M4装配调试"</formula>
    </cfRule>
    <cfRule type="cellIs" priority="5597" operator="equal">
      <formula>"M3生产准备"</formula>
    </cfRule>
    <cfRule type="cellIs" dxfId="1847" priority="7019" operator="equal">
      <formula>"M2设计验证"</formula>
    </cfRule>
    <cfRule type="cellIs" dxfId="1846" priority="8441" operator="equal">
      <formula>"M1开拓立项"</formula>
    </cfRule>
  </conditionalFormatting>
  <conditionalFormatting sqref="AOX163">
    <cfRule type="cellIs" priority="1329" operator="equal">
      <formula>"M6售后质保"</formula>
    </cfRule>
    <cfRule type="cellIs" priority="2751" operator="equal">
      <formula>"M5安装验收"</formula>
    </cfRule>
    <cfRule type="cellIs" priority="4173" operator="equal">
      <formula>"M4装配调试"</formula>
    </cfRule>
    <cfRule type="cellIs" priority="5595" operator="equal">
      <formula>"M3生产准备"</formula>
    </cfRule>
    <cfRule type="cellIs" dxfId="1845" priority="7017" operator="equal">
      <formula>"M2设计验证"</formula>
    </cfRule>
    <cfRule type="cellIs" dxfId="1844" priority="8439" operator="equal">
      <formula>"M1开拓立项"</formula>
    </cfRule>
  </conditionalFormatting>
  <conditionalFormatting sqref="APU163">
    <cfRule type="cellIs" priority="1327" operator="equal">
      <formula>"M6售后质保"</formula>
    </cfRule>
    <cfRule type="cellIs" priority="2749" operator="equal">
      <formula>"M5安装验收"</formula>
    </cfRule>
    <cfRule type="cellIs" priority="4171" operator="equal">
      <formula>"M4装配调试"</formula>
    </cfRule>
    <cfRule type="cellIs" priority="5593" operator="equal">
      <formula>"M3生产准备"</formula>
    </cfRule>
    <cfRule type="cellIs" dxfId="1843" priority="7015" operator="equal">
      <formula>"M2设计验证"</formula>
    </cfRule>
    <cfRule type="cellIs" dxfId="1842" priority="8437" operator="equal">
      <formula>"M1开拓立项"</formula>
    </cfRule>
  </conditionalFormatting>
  <conditionalFormatting sqref="AQR163">
    <cfRule type="cellIs" priority="1325" operator="equal">
      <formula>"M6售后质保"</formula>
    </cfRule>
    <cfRule type="cellIs" priority="2747" operator="equal">
      <formula>"M5安装验收"</formula>
    </cfRule>
    <cfRule type="cellIs" priority="4169" operator="equal">
      <formula>"M4装配调试"</formula>
    </cfRule>
    <cfRule type="cellIs" priority="5591" operator="equal">
      <formula>"M3生产准备"</formula>
    </cfRule>
    <cfRule type="cellIs" dxfId="1841" priority="7013" operator="equal">
      <formula>"M2设计验证"</formula>
    </cfRule>
    <cfRule type="cellIs" dxfId="1840" priority="8435" operator="equal">
      <formula>"M1开拓立项"</formula>
    </cfRule>
  </conditionalFormatting>
  <conditionalFormatting sqref="ARO163">
    <cfRule type="cellIs" priority="1323" operator="equal">
      <formula>"M6售后质保"</formula>
    </cfRule>
    <cfRule type="cellIs" priority="2745" operator="equal">
      <formula>"M5安装验收"</formula>
    </cfRule>
    <cfRule type="cellIs" priority="4167" operator="equal">
      <formula>"M4装配调试"</formula>
    </cfRule>
    <cfRule type="cellIs" priority="5589" operator="equal">
      <formula>"M3生产准备"</formula>
    </cfRule>
    <cfRule type="cellIs" dxfId="1839" priority="7011" operator="equal">
      <formula>"M2设计验证"</formula>
    </cfRule>
    <cfRule type="cellIs" dxfId="1838" priority="8433" operator="equal">
      <formula>"M1开拓立项"</formula>
    </cfRule>
  </conditionalFormatting>
  <conditionalFormatting sqref="ASL163">
    <cfRule type="cellIs" priority="1321" operator="equal">
      <formula>"M6售后质保"</formula>
    </cfRule>
    <cfRule type="cellIs" priority="2743" operator="equal">
      <formula>"M5安装验收"</formula>
    </cfRule>
    <cfRule type="cellIs" priority="4165" operator="equal">
      <formula>"M4装配调试"</formula>
    </cfRule>
    <cfRule type="cellIs" priority="5587" operator="equal">
      <formula>"M3生产准备"</formula>
    </cfRule>
    <cfRule type="cellIs" dxfId="1837" priority="7009" operator="equal">
      <formula>"M2设计验证"</formula>
    </cfRule>
    <cfRule type="cellIs" dxfId="1836" priority="8431" operator="equal">
      <formula>"M1开拓立项"</formula>
    </cfRule>
  </conditionalFormatting>
  <conditionalFormatting sqref="ATI163">
    <cfRule type="cellIs" priority="1319" operator="equal">
      <formula>"M6售后质保"</formula>
    </cfRule>
    <cfRule type="cellIs" priority="2741" operator="equal">
      <formula>"M5安装验收"</formula>
    </cfRule>
    <cfRule type="cellIs" priority="4163" operator="equal">
      <formula>"M4装配调试"</formula>
    </cfRule>
    <cfRule type="cellIs" priority="5585" operator="equal">
      <formula>"M3生产准备"</formula>
    </cfRule>
    <cfRule type="cellIs" dxfId="1835" priority="7007" operator="equal">
      <formula>"M2设计验证"</formula>
    </cfRule>
    <cfRule type="cellIs" dxfId="1834" priority="8429" operator="equal">
      <formula>"M1开拓立项"</formula>
    </cfRule>
  </conditionalFormatting>
  <conditionalFormatting sqref="AUF163">
    <cfRule type="cellIs" priority="1317" operator="equal">
      <formula>"M6售后质保"</formula>
    </cfRule>
    <cfRule type="cellIs" priority="2739" operator="equal">
      <formula>"M5安装验收"</formula>
    </cfRule>
    <cfRule type="cellIs" priority="4161" operator="equal">
      <formula>"M4装配调试"</formula>
    </cfRule>
    <cfRule type="cellIs" priority="5583" operator="equal">
      <formula>"M3生产准备"</formula>
    </cfRule>
    <cfRule type="cellIs" dxfId="1833" priority="7005" operator="equal">
      <formula>"M2设计验证"</formula>
    </cfRule>
    <cfRule type="cellIs" dxfId="1832" priority="8427" operator="equal">
      <formula>"M1开拓立项"</formula>
    </cfRule>
  </conditionalFormatting>
  <conditionalFormatting sqref="AVC163">
    <cfRule type="cellIs" priority="1315" operator="equal">
      <formula>"M6售后质保"</formula>
    </cfRule>
    <cfRule type="cellIs" priority="2737" operator="equal">
      <formula>"M5安装验收"</formula>
    </cfRule>
    <cfRule type="cellIs" priority="4159" operator="equal">
      <formula>"M4装配调试"</formula>
    </cfRule>
    <cfRule type="cellIs" priority="5581" operator="equal">
      <formula>"M3生产准备"</formula>
    </cfRule>
    <cfRule type="cellIs" dxfId="1831" priority="7003" operator="equal">
      <formula>"M2设计验证"</formula>
    </cfRule>
    <cfRule type="cellIs" dxfId="1830" priority="8425" operator="equal">
      <formula>"M1开拓立项"</formula>
    </cfRule>
  </conditionalFormatting>
  <conditionalFormatting sqref="AVZ163">
    <cfRule type="cellIs" priority="1313" operator="equal">
      <formula>"M6售后质保"</formula>
    </cfRule>
    <cfRule type="cellIs" priority="2735" operator="equal">
      <formula>"M5安装验收"</formula>
    </cfRule>
    <cfRule type="cellIs" priority="4157" operator="equal">
      <formula>"M4装配调试"</formula>
    </cfRule>
    <cfRule type="cellIs" priority="5579" operator="equal">
      <formula>"M3生产准备"</formula>
    </cfRule>
    <cfRule type="cellIs" dxfId="1829" priority="7001" operator="equal">
      <formula>"M2设计验证"</formula>
    </cfRule>
    <cfRule type="cellIs" dxfId="1828" priority="8423" operator="equal">
      <formula>"M1开拓立项"</formula>
    </cfRule>
  </conditionalFormatting>
  <conditionalFormatting sqref="AWW163">
    <cfRule type="cellIs" priority="1311" operator="equal">
      <formula>"M6售后质保"</formula>
    </cfRule>
    <cfRule type="cellIs" priority="2733" operator="equal">
      <formula>"M5安装验收"</formula>
    </cfRule>
    <cfRule type="cellIs" priority="4155" operator="equal">
      <formula>"M4装配调试"</formula>
    </cfRule>
    <cfRule type="cellIs" priority="5577" operator="equal">
      <formula>"M3生产准备"</formula>
    </cfRule>
    <cfRule type="cellIs" dxfId="1827" priority="6999" operator="equal">
      <formula>"M2设计验证"</formula>
    </cfRule>
    <cfRule type="cellIs" dxfId="1826" priority="8421" operator="equal">
      <formula>"M1开拓立项"</formula>
    </cfRule>
  </conditionalFormatting>
  <conditionalFormatting sqref="AXT163">
    <cfRule type="cellIs" priority="1309" operator="equal">
      <formula>"M6售后质保"</formula>
    </cfRule>
    <cfRule type="cellIs" priority="2731" operator="equal">
      <formula>"M5安装验收"</formula>
    </cfRule>
    <cfRule type="cellIs" priority="4153" operator="equal">
      <formula>"M4装配调试"</formula>
    </cfRule>
    <cfRule type="cellIs" priority="5575" operator="equal">
      <formula>"M3生产准备"</formula>
    </cfRule>
    <cfRule type="cellIs" dxfId="1825" priority="6997" operator="equal">
      <formula>"M2设计验证"</formula>
    </cfRule>
    <cfRule type="cellIs" dxfId="1824" priority="8419" operator="equal">
      <formula>"M1开拓立项"</formula>
    </cfRule>
  </conditionalFormatting>
  <conditionalFormatting sqref="AYQ163">
    <cfRule type="cellIs" priority="1307" operator="equal">
      <formula>"M6售后质保"</formula>
    </cfRule>
    <cfRule type="cellIs" priority="2729" operator="equal">
      <formula>"M5安装验收"</formula>
    </cfRule>
    <cfRule type="cellIs" priority="4151" operator="equal">
      <formula>"M4装配调试"</formula>
    </cfRule>
    <cfRule type="cellIs" priority="5573" operator="equal">
      <formula>"M3生产准备"</formula>
    </cfRule>
    <cfRule type="cellIs" dxfId="1823" priority="6995" operator="equal">
      <formula>"M2设计验证"</formula>
    </cfRule>
    <cfRule type="cellIs" dxfId="1822" priority="8417" operator="equal">
      <formula>"M1开拓立项"</formula>
    </cfRule>
  </conditionalFormatting>
  <conditionalFormatting sqref="AZN163">
    <cfRule type="cellIs" priority="1305" operator="equal">
      <formula>"M6售后质保"</formula>
    </cfRule>
    <cfRule type="cellIs" priority="2727" operator="equal">
      <formula>"M5安装验收"</formula>
    </cfRule>
    <cfRule type="cellIs" priority="4149" operator="equal">
      <formula>"M4装配调试"</formula>
    </cfRule>
    <cfRule type="cellIs" priority="5571" operator="equal">
      <formula>"M3生产准备"</formula>
    </cfRule>
    <cfRule type="cellIs" dxfId="1821" priority="6993" operator="equal">
      <formula>"M2设计验证"</formula>
    </cfRule>
    <cfRule type="cellIs" dxfId="1820" priority="8415" operator="equal">
      <formula>"M1开拓立项"</formula>
    </cfRule>
  </conditionalFormatting>
  <conditionalFormatting sqref="BAK163">
    <cfRule type="cellIs" priority="1303" operator="equal">
      <formula>"M6售后质保"</formula>
    </cfRule>
    <cfRule type="cellIs" priority="2725" operator="equal">
      <formula>"M5安装验收"</formula>
    </cfRule>
    <cfRule type="cellIs" priority="4147" operator="equal">
      <formula>"M4装配调试"</formula>
    </cfRule>
    <cfRule type="cellIs" priority="5569" operator="equal">
      <formula>"M3生产准备"</formula>
    </cfRule>
    <cfRule type="cellIs" dxfId="1819" priority="6991" operator="equal">
      <formula>"M2设计验证"</formula>
    </cfRule>
    <cfRule type="cellIs" dxfId="1818" priority="8413" operator="equal">
      <formula>"M1开拓立项"</formula>
    </cfRule>
  </conditionalFormatting>
  <conditionalFormatting sqref="BBH163">
    <cfRule type="cellIs" priority="1301" operator="equal">
      <formula>"M6售后质保"</formula>
    </cfRule>
    <cfRule type="cellIs" priority="2723" operator="equal">
      <formula>"M5安装验收"</formula>
    </cfRule>
    <cfRule type="cellIs" priority="4145" operator="equal">
      <formula>"M4装配调试"</formula>
    </cfRule>
    <cfRule type="cellIs" priority="5567" operator="equal">
      <formula>"M3生产准备"</formula>
    </cfRule>
    <cfRule type="cellIs" dxfId="1817" priority="6989" operator="equal">
      <formula>"M2设计验证"</formula>
    </cfRule>
    <cfRule type="cellIs" dxfId="1816" priority="8411" operator="equal">
      <formula>"M1开拓立项"</formula>
    </cfRule>
  </conditionalFormatting>
  <conditionalFormatting sqref="BCE163">
    <cfRule type="cellIs" priority="1299" operator="equal">
      <formula>"M6售后质保"</formula>
    </cfRule>
    <cfRule type="cellIs" priority="2721" operator="equal">
      <formula>"M5安装验收"</formula>
    </cfRule>
    <cfRule type="cellIs" priority="4143" operator="equal">
      <formula>"M4装配调试"</formula>
    </cfRule>
    <cfRule type="cellIs" priority="5565" operator="equal">
      <formula>"M3生产准备"</formula>
    </cfRule>
    <cfRule type="cellIs" dxfId="1815" priority="6987" operator="equal">
      <formula>"M2设计验证"</formula>
    </cfRule>
    <cfRule type="cellIs" dxfId="1814" priority="8409" operator="equal">
      <formula>"M1开拓立项"</formula>
    </cfRule>
  </conditionalFormatting>
  <conditionalFormatting sqref="BDB163">
    <cfRule type="cellIs" priority="1297" operator="equal">
      <formula>"M6售后质保"</formula>
    </cfRule>
    <cfRule type="cellIs" priority="2719" operator="equal">
      <formula>"M5安装验收"</formula>
    </cfRule>
    <cfRule type="cellIs" priority="4141" operator="equal">
      <formula>"M4装配调试"</formula>
    </cfRule>
    <cfRule type="cellIs" priority="5563" operator="equal">
      <formula>"M3生产准备"</formula>
    </cfRule>
    <cfRule type="cellIs" dxfId="1813" priority="6985" operator="equal">
      <formula>"M2设计验证"</formula>
    </cfRule>
    <cfRule type="cellIs" dxfId="1812" priority="8407" operator="equal">
      <formula>"M1开拓立项"</formula>
    </cfRule>
  </conditionalFormatting>
  <conditionalFormatting sqref="BDY163">
    <cfRule type="cellIs" priority="1295" operator="equal">
      <formula>"M6售后质保"</formula>
    </cfRule>
    <cfRule type="cellIs" priority="2717" operator="equal">
      <formula>"M5安装验收"</formula>
    </cfRule>
    <cfRule type="cellIs" priority="4139" operator="equal">
      <formula>"M4装配调试"</formula>
    </cfRule>
    <cfRule type="cellIs" priority="5561" operator="equal">
      <formula>"M3生产准备"</formula>
    </cfRule>
    <cfRule type="cellIs" dxfId="1811" priority="6983" operator="equal">
      <formula>"M2设计验证"</formula>
    </cfRule>
    <cfRule type="cellIs" dxfId="1810" priority="8405" operator="equal">
      <formula>"M1开拓立项"</formula>
    </cfRule>
  </conditionalFormatting>
  <conditionalFormatting sqref="BEV163">
    <cfRule type="cellIs" priority="1293" operator="equal">
      <formula>"M6售后质保"</formula>
    </cfRule>
    <cfRule type="cellIs" priority="2715" operator="equal">
      <formula>"M5安装验收"</formula>
    </cfRule>
    <cfRule type="cellIs" priority="4137" operator="equal">
      <formula>"M4装配调试"</formula>
    </cfRule>
    <cfRule type="cellIs" priority="5559" operator="equal">
      <formula>"M3生产准备"</formula>
    </cfRule>
    <cfRule type="cellIs" dxfId="1809" priority="6981" operator="equal">
      <formula>"M2设计验证"</formula>
    </cfRule>
    <cfRule type="cellIs" dxfId="1808" priority="8403" operator="equal">
      <formula>"M1开拓立项"</formula>
    </cfRule>
  </conditionalFormatting>
  <conditionalFormatting sqref="BFS163">
    <cfRule type="cellIs" priority="1291" operator="equal">
      <formula>"M6售后质保"</formula>
    </cfRule>
    <cfRule type="cellIs" priority="2713" operator="equal">
      <formula>"M5安装验收"</formula>
    </cfRule>
    <cfRule type="cellIs" priority="4135" operator="equal">
      <formula>"M4装配调试"</formula>
    </cfRule>
    <cfRule type="cellIs" priority="5557" operator="equal">
      <formula>"M3生产准备"</formula>
    </cfRule>
    <cfRule type="cellIs" dxfId="1807" priority="6979" operator="equal">
      <formula>"M2设计验证"</formula>
    </cfRule>
    <cfRule type="cellIs" dxfId="1806" priority="8401" operator="equal">
      <formula>"M1开拓立项"</formula>
    </cfRule>
  </conditionalFormatting>
  <conditionalFormatting sqref="BGP163">
    <cfRule type="cellIs" priority="1289" operator="equal">
      <formula>"M6售后质保"</formula>
    </cfRule>
    <cfRule type="cellIs" priority="2711" operator="equal">
      <formula>"M5安装验收"</formula>
    </cfRule>
    <cfRule type="cellIs" priority="4133" operator="equal">
      <formula>"M4装配调试"</formula>
    </cfRule>
    <cfRule type="cellIs" priority="5555" operator="equal">
      <formula>"M3生产准备"</formula>
    </cfRule>
    <cfRule type="cellIs" dxfId="1805" priority="6977" operator="equal">
      <formula>"M2设计验证"</formula>
    </cfRule>
    <cfRule type="cellIs" dxfId="1804" priority="8399" operator="equal">
      <formula>"M1开拓立项"</formula>
    </cfRule>
  </conditionalFormatting>
  <conditionalFormatting sqref="BHM163">
    <cfRule type="cellIs" priority="1287" operator="equal">
      <formula>"M6售后质保"</formula>
    </cfRule>
    <cfRule type="cellIs" priority="2709" operator="equal">
      <formula>"M5安装验收"</formula>
    </cfRule>
    <cfRule type="cellIs" priority="4131" operator="equal">
      <formula>"M4装配调试"</formula>
    </cfRule>
    <cfRule type="cellIs" priority="5553" operator="equal">
      <formula>"M3生产准备"</formula>
    </cfRule>
    <cfRule type="cellIs" dxfId="1803" priority="6975" operator="equal">
      <formula>"M2设计验证"</formula>
    </cfRule>
    <cfRule type="cellIs" dxfId="1802" priority="8397" operator="equal">
      <formula>"M1开拓立项"</formula>
    </cfRule>
  </conditionalFormatting>
  <conditionalFormatting sqref="BIJ163">
    <cfRule type="cellIs" priority="1285" operator="equal">
      <formula>"M6售后质保"</formula>
    </cfRule>
    <cfRule type="cellIs" priority="2707" operator="equal">
      <formula>"M5安装验收"</formula>
    </cfRule>
    <cfRule type="cellIs" priority="4129" operator="equal">
      <formula>"M4装配调试"</formula>
    </cfRule>
    <cfRule type="cellIs" priority="5551" operator="equal">
      <formula>"M3生产准备"</formula>
    </cfRule>
    <cfRule type="cellIs" dxfId="1801" priority="6973" operator="equal">
      <formula>"M2设计验证"</formula>
    </cfRule>
    <cfRule type="cellIs" dxfId="1800" priority="8395" operator="equal">
      <formula>"M1开拓立项"</formula>
    </cfRule>
  </conditionalFormatting>
  <conditionalFormatting sqref="BJG163">
    <cfRule type="cellIs" priority="1283" operator="equal">
      <formula>"M6售后质保"</formula>
    </cfRule>
    <cfRule type="cellIs" priority="2705" operator="equal">
      <formula>"M5安装验收"</formula>
    </cfRule>
    <cfRule type="cellIs" priority="4127" operator="equal">
      <formula>"M4装配调试"</formula>
    </cfRule>
    <cfRule type="cellIs" priority="5549" operator="equal">
      <formula>"M3生产准备"</formula>
    </cfRule>
    <cfRule type="cellIs" dxfId="1799" priority="6971" operator="equal">
      <formula>"M2设计验证"</formula>
    </cfRule>
    <cfRule type="cellIs" dxfId="1798" priority="8393" operator="equal">
      <formula>"M1开拓立项"</formula>
    </cfRule>
  </conditionalFormatting>
  <conditionalFormatting sqref="BKD163">
    <cfRule type="cellIs" priority="1281" operator="equal">
      <formula>"M6售后质保"</formula>
    </cfRule>
    <cfRule type="cellIs" priority="2703" operator="equal">
      <formula>"M5安装验收"</formula>
    </cfRule>
    <cfRule type="cellIs" priority="4125" operator="equal">
      <formula>"M4装配调试"</formula>
    </cfRule>
    <cfRule type="cellIs" priority="5547" operator="equal">
      <formula>"M3生产准备"</formula>
    </cfRule>
    <cfRule type="cellIs" dxfId="1797" priority="6969" operator="equal">
      <formula>"M2设计验证"</formula>
    </cfRule>
    <cfRule type="cellIs" dxfId="1796" priority="8391" operator="equal">
      <formula>"M1开拓立项"</formula>
    </cfRule>
  </conditionalFormatting>
  <conditionalFormatting sqref="BLA163">
    <cfRule type="cellIs" priority="1279" operator="equal">
      <formula>"M6售后质保"</formula>
    </cfRule>
    <cfRule type="cellIs" priority="2701" operator="equal">
      <formula>"M5安装验收"</formula>
    </cfRule>
    <cfRule type="cellIs" priority="4123" operator="equal">
      <formula>"M4装配调试"</formula>
    </cfRule>
    <cfRule type="cellIs" priority="5545" operator="equal">
      <formula>"M3生产准备"</formula>
    </cfRule>
    <cfRule type="cellIs" dxfId="1795" priority="6967" operator="equal">
      <formula>"M2设计验证"</formula>
    </cfRule>
    <cfRule type="cellIs" dxfId="1794" priority="8389" operator="equal">
      <formula>"M1开拓立项"</formula>
    </cfRule>
  </conditionalFormatting>
  <conditionalFormatting sqref="BLX163">
    <cfRule type="cellIs" priority="1277" operator="equal">
      <formula>"M6售后质保"</formula>
    </cfRule>
    <cfRule type="cellIs" priority="2699" operator="equal">
      <formula>"M5安装验收"</formula>
    </cfRule>
    <cfRule type="cellIs" priority="4121" operator="equal">
      <formula>"M4装配调试"</formula>
    </cfRule>
    <cfRule type="cellIs" priority="5543" operator="equal">
      <formula>"M3生产准备"</formula>
    </cfRule>
    <cfRule type="cellIs" dxfId="1793" priority="6965" operator="equal">
      <formula>"M2设计验证"</formula>
    </cfRule>
    <cfRule type="cellIs" dxfId="1792" priority="8387" operator="equal">
      <formula>"M1开拓立项"</formula>
    </cfRule>
  </conditionalFormatting>
  <conditionalFormatting sqref="BMU163">
    <cfRule type="cellIs" priority="1275" operator="equal">
      <formula>"M6售后质保"</formula>
    </cfRule>
    <cfRule type="cellIs" priority="2697" operator="equal">
      <formula>"M5安装验收"</formula>
    </cfRule>
    <cfRule type="cellIs" priority="4119" operator="equal">
      <formula>"M4装配调试"</formula>
    </cfRule>
    <cfRule type="cellIs" priority="5541" operator="equal">
      <formula>"M3生产准备"</formula>
    </cfRule>
    <cfRule type="cellIs" dxfId="1791" priority="6963" operator="equal">
      <formula>"M2设计验证"</formula>
    </cfRule>
    <cfRule type="cellIs" dxfId="1790" priority="8385" operator="equal">
      <formula>"M1开拓立项"</formula>
    </cfRule>
  </conditionalFormatting>
  <conditionalFormatting sqref="BNR163">
    <cfRule type="cellIs" priority="1273" operator="equal">
      <formula>"M6售后质保"</formula>
    </cfRule>
    <cfRule type="cellIs" priority="2695" operator="equal">
      <formula>"M5安装验收"</formula>
    </cfRule>
    <cfRule type="cellIs" priority="4117" operator="equal">
      <formula>"M4装配调试"</formula>
    </cfRule>
    <cfRule type="cellIs" priority="5539" operator="equal">
      <formula>"M3生产准备"</formula>
    </cfRule>
    <cfRule type="cellIs" dxfId="1789" priority="6961" operator="equal">
      <formula>"M2设计验证"</formula>
    </cfRule>
    <cfRule type="cellIs" dxfId="1788" priority="8383" operator="equal">
      <formula>"M1开拓立项"</formula>
    </cfRule>
  </conditionalFormatting>
  <conditionalFormatting sqref="BOO163">
    <cfRule type="cellIs" priority="1271" operator="equal">
      <formula>"M6售后质保"</formula>
    </cfRule>
    <cfRule type="cellIs" priority="2693" operator="equal">
      <formula>"M5安装验收"</formula>
    </cfRule>
    <cfRule type="cellIs" priority="4115" operator="equal">
      <formula>"M4装配调试"</formula>
    </cfRule>
    <cfRule type="cellIs" priority="5537" operator="equal">
      <formula>"M3生产准备"</formula>
    </cfRule>
    <cfRule type="cellIs" dxfId="1787" priority="6959" operator="equal">
      <formula>"M2设计验证"</formula>
    </cfRule>
    <cfRule type="cellIs" dxfId="1786" priority="8381" operator="equal">
      <formula>"M1开拓立项"</formula>
    </cfRule>
  </conditionalFormatting>
  <conditionalFormatting sqref="BPL163">
    <cfRule type="cellIs" priority="1269" operator="equal">
      <formula>"M6售后质保"</formula>
    </cfRule>
    <cfRule type="cellIs" priority="2691" operator="equal">
      <formula>"M5安装验收"</formula>
    </cfRule>
    <cfRule type="cellIs" priority="4113" operator="equal">
      <formula>"M4装配调试"</formula>
    </cfRule>
    <cfRule type="cellIs" priority="5535" operator="equal">
      <formula>"M3生产准备"</formula>
    </cfRule>
    <cfRule type="cellIs" dxfId="1785" priority="6957" operator="equal">
      <formula>"M2设计验证"</formula>
    </cfRule>
    <cfRule type="cellIs" dxfId="1784" priority="8379" operator="equal">
      <formula>"M1开拓立项"</formula>
    </cfRule>
  </conditionalFormatting>
  <conditionalFormatting sqref="BQI163">
    <cfRule type="cellIs" priority="1267" operator="equal">
      <formula>"M6售后质保"</formula>
    </cfRule>
    <cfRule type="cellIs" priority="2689" operator="equal">
      <formula>"M5安装验收"</formula>
    </cfRule>
    <cfRule type="cellIs" priority="4111" operator="equal">
      <formula>"M4装配调试"</formula>
    </cfRule>
    <cfRule type="cellIs" priority="5533" operator="equal">
      <formula>"M3生产准备"</formula>
    </cfRule>
    <cfRule type="cellIs" dxfId="1783" priority="6955" operator="equal">
      <formula>"M2设计验证"</formula>
    </cfRule>
    <cfRule type="cellIs" dxfId="1782" priority="8377" operator="equal">
      <formula>"M1开拓立项"</formula>
    </cfRule>
  </conditionalFormatting>
  <conditionalFormatting sqref="BRF163">
    <cfRule type="cellIs" priority="1265" operator="equal">
      <formula>"M6售后质保"</formula>
    </cfRule>
    <cfRule type="cellIs" priority="2687" operator="equal">
      <formula>"M5安装验收"</formula>
    </cfRule>
    <cfRule type="cellIs" priority="4109" operator="equal">
      <formula>"M4装配调试"</formula>
    </cfRule>
    <cfRule type="cellIs" priority="5531" operator="equal">
      <formula>"M3生产准备"</formula>
    </cfRule>
    <cfRule type="cellIs" dxfId="1781" priority="6953" operator="equal">
      <formula>"M2设计验证"</formula>
    </cfRule>
    <cfRule type="cellIs" dxfId="1780" priority="8375" operator="equal">
      <formula>"M1开拓立项"</formula>
    </cfRule>
  </conditionalFormatting>
  <conditionalFormatting sqref="BSC163">
    <cfRule type="cellIs" priority="1263" operator="equal">
      <formula>"M6售后质保"</formula>
    </cfRule>
    <cfRule type="cellIs" priority="2685" operator="equal">
      <formula>"M5安装验收"</formula>
    </cfRule>
    <cfRule type="cellIs" priority="4107" operator="equal">
      <formula>"M4装配调试"</formula>
    </cfRule>
    <cfRule type="cellIs" priority="5529" operator="equal">
      <formula>"M3生产准备"</formula>
    </cfRule>
    <cfRule type="cellIs" dxfId="1779" priority="6951" operator="equal">
      <formula>"M2设计验证"</formula>
    </cfRule>
    <cfRule type="cellIs" dxfId="1778" priority="8373" operator="equal">
      <formula>"M1开拓立项"</formula>
    </cfRule>
  </conditionalFormatting>
  <conditionalFormatting sqref="BSZ163">
    <cfRule type="cellIs" priority="1261" operator="equal">
      <formula>"M6售后质保"</formula>
    </cfRule>
    <cfRule type="cellIs" priority="2683" operator="equal">
      <formula>"M5安装验收"</formula>
    </cfRule>
    <cfRule type="cellIs" priority="4105" operator="equal">
      <formula>"M4装配调试"</formula>
    </cfRule>
    <cfRule type="cellIs" priority="5527" operator="equal">
      <formula>"M3生产准备"</formula>
    </cfRule>
    <cfRule type="cellIs" dxfId="1777" priority="6949" operator="equal">
      <formula>"M2设计验证"</formula>
    </cfRule>
    <cfRule type="cellIs" dxfId="1776" priority="8371" operator="equal">
      <formula>"M1开拓立项"</formula>
    </cfRule>
  </conditionalFormatting>
  <conditionalFormatting sqref="BTW163">
    <cfRule type="cellIs" priority="1259" operator="equal">
      <formula>"M6售后质保"</formula>
    </cfRule>
    <cfRule type="cellIs" priority="2681" operator="equal">
      <formula>"M5安装验收"</formula>
    </cfRule>
    <cfRule type="cellIs" priority="4103" operator="equal">
      <formula>"M4装配调试"</formula>
    </cfRule>
    <cfRule type="cellIs" priority="5525" operator="equal">
      <formula>"M3生产准备"</formula>
    </cfRule>
    <cfRule type="cellIs" dxfId="1775" priority="6947" operator="equal">
      <formula>"M2设计验证"</formula>
    </cfRule>
    <cfRule type="cellIs" dxfId="1774" priority="8369" operator="equal">
      <formula>"M1开拓立项"</formula>
    </cfRule>
  </conditionalFormatting>
  <conditionalFormatting sqref="BUT163">
    <cfRule type="cellIs" priority="1257" operator="equal">
      <formula>"M6售后质保"</formula>
    </cfRule>
    <cfRule type="cellIs" priority="2679" operator="equal">
      <formula>"M5安装验收"</formula>
    </cfRule>
    <cfRule type="cellIs" priority="4101" operator="equal">
      <formula>"M4装配调试"</formula>
    </cfRule>
    <cfRule type="cellIs" priority="5523" operator="equal">
      <formula>"M3生产准备"</formula>
    </cfRule>
    <cfRule type="cellIs" dxfId="1773" priority="6945" operator="equal">
      <formula>"M2设计验证"</formula>
    </cfRule>
    <cfRule type="cellIs" dxfId="1772" priority="8367" operator="equal">
      <formula>"M1开拓立项"</formula>
    </cfRule>
  </conditionalFormatting>
  <conditionalFormatting sqref="BVQ163">
    <cfRule type="cellIs" priority="1255" operator="equal">
      <formula>"M6售后质保"</formula>
    </cfRule>
    <cfRule type="cellIs" priority="2677" operator="equal">
      <formula>"M5安装验收"</formula>
    </cfRule>
    <cfRule type="cellIs" priority="4099" operator="equal">
      <formula>"M4装配调试"</formula>
    </cfRule>
    <cfRule type="cellIs" priority="5521" operator="equal">
      <formula>"M3生产准备"</formula>
    </cfRule>
    <cfRule type="cellIs" dxfId="1771" priority="6943" operator="equal">
      <formula>"M2设计验证"</formula>
    </cfRule>
    <cfRule type="cellIs" dxfId="1770" priority="8365" operator="equal">
      <formula>"M1开拓立项"</formula>
    </cfRule>
  </conditionalFormatting>
  <conditionalFormatting sqref="BWN163">
    <cfRule type="cellIs" priority="1253" operator="equal">
      <formula>"M6售后质保"</formula>
    </cfRule>
    <cfRule type="cellIs" priority="2675" operator="equal">
      <formula>"M5安装验收"</formula>
    </cfRule>
    <cfRule type="cellIs" priority="4097" operator="equal">
      <formula>"M4装配调试"</formula>
    </cfRule>
    <cfRule type="cellIs" priority="5519" operator="equal">
      <formula>"M3生产准备"</formula>
    </cfRule>
    <cfRule type="cellIs" dxfId="1769" priority="6941" operator="equal">
      <formula>"M2设计验证"</formula>
    </cfRule>
    <cfRule type="cellIs" dxfId="1768" priority="8363" operator="equal">
      <formula>"M1开拓立项"</formula>
    </cfRule>
  </conditionalFormatting>
  <conditionalFormatting sqref="BXK163">
    <cfRule type="cellIs" priority="1251" operator="equal">
      <formula>"M6售后质保"</formula>
    </cfRule>
    <cfRule type="cellIs" priority="2673" operator="equal">
      <formula>"M5安装验收"</formula>
    </cfRule>
    <cfRule type="cellIs" priority="4095" operator="equal">
      <formula>"M4装配调试"</formula>
    </cfRule>
    <cfRule type="cellIs" priority="5517" operator="equal">
      <formula>"M3生产准备"</formula>
    </cfRule>
    <cfRule type="cellIs" dxfId="1767" priority="6939" operator="equal">
      <formula>"M2设计验证"</formula>
    </cfRule>
    <cfRule type="cellIs" dxfId="1766" priority="8361" operator="equal">
      <formula>"M1开拓立项"</formula>
    </cfRule>
  </conditionalFormatting>
  <conditionalFormatting sqref="BYH163">
    <cfRule type="cellIs" priority="1249" operator="equal">
      <formula>"M6售后质保"</formula>
    </cfRule>
    <cfRule type="cellIs" priority="2671" operator="equal">
      <formula>"M5安装验收"</formula>
    </cfRule>
    <cfRule type="cellIs" priority="4093" operator="equal">
      <formula>"M4装配调试"</formula>
    </cfRule>
    <cfRule type="cellIs" priority="5515" operator="equal">
      <formula>"M3生产准备"</formula>
    </cfRule>
    <cfRule type="cellIs" dxfId="1765" priority="6937" operator="equal">
      <formula>"M2设计验证"</formula>
    </cfRule>
    <cfRule type="cellIs" dxfId="1764" priority="8359" operator="equal">
      <formula>"M1开拓立项"</formula>
    </cfRule>
  </conditionalFormatting>
  <conditionalFormatting sqref="BZE163">
    <cfRule type="cellIs" priority="1247" operator="equal">
      <formula>"M6售后质保"</formula>
    </cfRule>
    <cfRule type="cellIs" priority="2669" operator="equal">
      <formula>"M5安装验收"</formula>
    </cfRule>
    <cfRule type="cellIs" priority="4091" operator="equal">
      <formula>"M4装配调试"</formula>
    </cfRule>
    <cfRule type="cellIs" priority="5513" operator="equal">
      <formula>"M3生产准备"</formula>
    </cfRule>
    <cfRule type="cellIs" dxfId="1763" priority="6935" operator="equal">
      <formula>"M2设计验证"</formula>
    </cfRule>
    <cfRule type="cellIs" dxfId="1762" priority="8357" operator="equal">
      <formula>"M1开拓立项"</formula>
    </cfRule>
  </conditionalFormatting>
  <conditionalFormatting sqref="CAB163">
    <cfRule type="cellIs" priority="1245" operator="equal">
      <formula>"M6售后质保"</formula>
    </cfRule>
    <cfRule type="cellIs" priority="2667" operator="equal">
      <formula>"M5安装验收"</formula>
    </cfRule>
    <cfRule type="cellIs" priority="4089" operator="equal">
      <formula>"M4装配调试"</formula>
    </cfRule>
    <cfRule type="cellIs" priority="5511" operator="equal">
      <formula>"M3生产准备"</formula>
    </cfRule>
    <cfRule type="cellIs" dxfId="1761" priority="6933" operator="equal">
      <formula>"M2设计验证"</formula>
    </cfRule>
    <cfRule type="cellIs" dxfId="1760" priority="8355" operator="equal">
      <formula>"M1开拓立项"</formula>
    </cfRule>
  </conditionalFormatting>
  <conditionalFormatting sqref="CAY163">
    <cfRule type="cellIs" priority="1243" operator="equal">
      <formula>"M6售后质保"</formula>
    </cfRule>
    <cfRule type="cellIs" priority="2665" operator="equal">
      <formula>"M5安装验收"</formula>
    </cfRule>
    <cfRule type="cellIs" priority="4087" operator="equal">
      <formula>"M4装配调试"</formula>
    </cfRule>
    <cfRule type="cellIs" priority="5509" operator="equal">
      <formula>"M3生产准备"</formula>
    </cfRule>
    <cfRule type="cellIs" dxfId="1759" priority="6931" operator="equal">
      <formula>"M2设计验证"</formula>
    </cfRule>
    <cfRule type="cellIs" dxfId="1758" priority="8353" operator="equal">
      <formula>"M1开拓立项"</formula>
    </cfRule>
  </conditionalFormatting>
  <conditionalFormatting sqref="CBV163">
    <cfRule type="cellIs" priority="1241" operator="equal">
      <formula>"M6售后质保"</formula>
    </cfRule>
    <cfRule type="cellIs" priority="2663" operator="equal">
      <formula>"M5安装验收"</formula>
    </cfRule>
    <cfRule type="cellIs" priority="4085" operator="equal">
      <formula>"M4装配调试"</formula>
    </cfRule>
    <cfRule type="cellIs" priority="5507" operator="equal">
      <formula>"M3生产准备"</formula>
    </cfRule>
    <cfRule type="cellIs" dxfId="1757" priority="6929" operator="equal">
      <formula>"M2设计验证"</formula>
    </cfRule>
    <cfRule type="cellIs" dxfId="1756" priority="8351" operator="equal">
      <formula>"M1开拓立项"</formula>
    </cfRule>
  </conditionalFormatting>
  <conditionalFormatting sqref="CCS163">
    <cfRule type="cellIs" priority="1239" operator="equal">
      <formula>"M6售后质保"</formula>
    </cfRule>
    <cfRule type="cellIs" priority="2661" operator="equal">
      <formula>"M5安装验收"</formula>
    </cfRule>
    <cfRule type="cellIs" priority="4083" operator="equal">
      <formula>"M4装配调试"</formula>
    </cfRule>
    <cfRule type="cellIs" priority="5505" operator="equal">
      <formula>"M3生产准备"</formula>
    </cfRule>
    <cfRule type="cellIs" dxfId="1755" priority="6927" operator="equal">
      <formula>"M2设计验证"</formula>
    </cfRule>
    <cfRule type="cellIs" dxfId="1754" priority="8349" operator="equal">
      <formula>"M1开拓立项"</formula>
    </cfRule>
  </conditionalFormatting>
  <conditionalFormatting sqref="CDP163">
    <cfRule type="cellIs" priority="1237" operator="equal">
      <formula>"M6售后质保"</formula>
    </cfRule>
    <cfRule type="cellIs" priority="2659" operator="equal">
      <formula>"M5安装验收"</formula>
    </cfRule>
    <cfRule type="cellIs" priority="4081" operator="equal">
      <formula>"M4装配调试"</formula>
    </cfRule>
    <cfRule type="cellIs" priority="5503" operator="equal">
      <formula>"M3生产准备"</formula>
    </cfRule>
    <cfRule type="cellIs" dxfId="1753" priority="6925" operator="equal">
      <formula>"M2设计验证"</formula>
    </cfRule>
    <cfRule type="cellIs" dxfId="1752" priority="8347" operator="equal">
      <formula>"M1开拓立项"</formula>
    </cfRule>
  </conditionalFormatting>
  <conditionalFormatting sqref="CEM163">
    <cfRule type="cellIs" priority="1235" operator="equal">
      <formula>"M6售后质保"</formula>
    </cfRule>
    <cfRule type="cellIs" priority="2657" operator="equal">
      <formula>"M5安装验收"</formula>
    </cfRule>
    <cfRule type="cellIs" priority="4079" operator="equal">
      <formula>"M4装配调试"</formula>
    </cfRule>
    <cfRule type="cellIs" priority="5501" operator="equal">
      <formula>"M3生产准备"</formula>
    </cfRule>
    <cfRule type="cellIs" dxfId="1751" priority="6923" operator="equal">
      <formula>"M2设计验证"</formula>
    </cfRule>
    <cfRule type="cellIs" dxfId="1750" priority="8345" operator="equal">
      <formula>"M1开拓立项"</formula>
    </cfRule>
  </conditionalFormatting>
  <conditionalFormatting sqref="CFJ163">
    <cfRule type="cellIs" priority="1233" operator="equal">
      <formula>"M6售后质保"</formula>
    </cfRule>
    <cfRule type="cellIs" priority="2655" operator="equal">
      <formula>"M5安装验收"</formula>
    </cfRule>
    <cfRule type="cellIs" priority="4077" operator="equal">
      <formula>"M4装配调试"</formula>
    </cfRule>
    <cfRule type="cellIs" priority="5499" operator="equal">
      <formula>"M3生产准备"</formula>
    </cfRule>
    <cfRule type="cellIs" dxfId="1749" priority="6921" operator="equal">
      <formula>"M2设计验证"</formula>
    </cfRule>
    <cfRule type="cellIs" dxfId="1748" priority="8343" operator="equal">
      <formula>"M1开拓立项"</formula>
    </cfRule>
  </conditionalFormatting>
  <conditionalFormatting sqref="CGG163">
    <cfRule type="cellIs" priority="1231" operator="equal">
      <formula>"M6售后质保"</formula>
    </cfRule>
    <cfRule type="cellIs" priority="2653" operator="equal">
      <formula>"M5安装验收"</formula>
    </cfRule>
    <cfRule type="cellIs" priority="4075" operator="equal">
      <formula>"M4装配调试"</formula>
    </cfRule>
    <cfRule type="cellIs" priority="5497" operator="equal">
      <formula>"M3生产准备"</formula>
    </cfRule>
    <cfRule type="cellIs" dxfId="1747" priority="6919" operator="equal">
      <formula>"M2设计验证"</formula>
    </cfRule>
    <cfRule type="cellIs" dxfId="1746" priority="8341" operator="equal">
      <formula>"M1开拓立项"</formula>
    </cfRule>
  </conditionalFormatting>
  <conditionalFormatting sqref="CHD163">
    <cfRule type="cellIs" priority="1229" operator="equal">
      <formula>"M6售后质保"</formula>
    </cfRule>
    <cfRule type="cellIs" priority="2651" operator="equal">
      <formula>"M5安装验收"</formula>
    </cfRule>
    <cfRule type="cellIs" priority="4073" operator="equal">
      <formula>"M4装配调试"</formula>
    </cfRule>
    <cfRule type="cellIs" priority="5495" operator="equal">
      <formula>"M3生产准备"</formula>
    </cfRule>
    <cfRule type="cellIs" dxfId="1745" priority="6917" operator="equal">
      <formula>"M2设计验证"</formula>
    </cfRule>
    <cfRule type="cellIs" dxfId="1744" priority="8339" operator="equal">
      <formula>"M1开拓立项"</formula>
    </cfRule>
  </conditionalFormatting>
  <conditionalFormatting sqref="CIA163">
    <cfRule type="cellIs" priority="1227" operator="equal">
      <formula>"M6售后质保"</formula>
    </cfRule>
    <cfRule type="cellIs" priority="2649" operator="equal">
      <formula>"M5安装验收"</formula>
    </cfRule>
    <cfRule type="cellIs" priority="4071" operator="equal">
      <formula>"M4装配调试"</formula>
    </cfRule>
    <cfRule type="cellIs" priority="5493" operator="equal">
      <formula>"M3生产准备"</formula>
    </cfRule>
    <cfRule type="cellIs" dxfId="1743" priority="6915" operator="equal">
      <formula>"M2设计验证"</formula>
    </cfRule>
    <cfRule type="cellIs" dxfId="1742" priority="8337" operator="equal">
      <formula>"M1开拓立项"</formula>
    </cfRule>
  </conditionalFormatting>
  <conditionalFormatting sqref="CIX163">
    <cfRule type="cellIs" priority="1225" operator="equal">
      <formula>"M6售后质保"</formula>
    </cfRule>
    <cfRule type="cellIs" priority="2647" operator="equal">
      <formula>"M5安装验收"</formula>
    </cfRule>
    <cfRule type="cellIs" priority="4069" operator="equal">
      <formula>"M4装配调试"</formula>
    </cfRule>
    <cfRule type="cellIs" priority="5491" operator="equal">
      <formula>"M3生产准备"</formula>
    </cfRule>
    <cfRule type="cellIs" dxfId="1741" priority="6913" operator="equal">
      <formula>"M2设计验证"</formula>
    </cfRule>
    <cfRule type="cellIs" dxfId="1740" priority="8335" operator="equal">
      <formula>"M1开拓立项"</formula>
    </cfRule>
  </conditionalFormatting>
  <conditionalFormatting sqref="CJU163">
    <cfRule type="cellIs" priority="1223" operator="equal">
      <formula>"M6售后质保"</formula>
    </cfRule>
    <cfRule type="cellIs" priority="2645" operator="equal">
      <formula>"M5安装验收"</formula>
    </cfRule>
    <cfRule type="cellIs" priority="4067" operator="equal">
      <formula>"M4装配调试"</formula>
    </cfRule>
    <cfRule type="cellIs" priority="5489" operator="equal">
      <formula>"M3生产准备"</formula>
    </cfRule>
    <cfRule type="cellIs" dxfId="1739" priority="6911" operator="equal">
      <formula>"M2设计验证"</formula>
    </cfRule>
    <cfRule type="cellIs" dxfId="1738" priority="8333" operator="equal">
      <formula>"M1开拓立项"</formula>
    </cfRule>
  </conditionalFormatting>
  <conditionalFormatting sqref="CKR163">
    <cfRule type="cellIs" priority="1221" operator="equal">
      <formula>"M6售后质保"</formula>
    </cfRule>
    <cfRule type="cellIs" priority="2643" operator="equal">
      <formula>"M5安装验收"</formula>
    </cfRule>
    <cfRule type="cellIs" priority="4065" operator="equal">
      <formula>"M4装配调试"</formula>
    </cfRule>
    <cfRule type="cellIs" priority="5487" operator="equal">
      <formula>"M3生产准备"</formula>
    </cfRule>
    <cfRule type="cellIs" dxfId="1737" priority="6909" operator="equal">
      <formula>"M2设计验证"</formula>
    </cfRule>
    <cfRule type="cellIs" dxfId="1736" priority="8331" operator="equal">
      <formula>"M1开拓立项"</formula>
    </cfRule>
  </conditionalFormatting>
  <conditionalFormatting sqref="CLO163">
    <cfRule type="cellIs" priority="1219" operator="equal">
      <formula>"M6售后质保"</formula>
    </cfRule>
    <cfRule type="cellIs" priority="2641" operator="equal">
      <formula>"M5安装验收"</formula>
    </cfRule>
    <cfRule type="cellIs" priority="4063" operator="equal">
      <formula>"M4装配调试"</formula>
    </cfRule>
    <cfRule type="cellIs" priority="5485" operator="equal">
      <formula>"M3生产准备"</formula>
    </cfRule>
    <cfRule type="cellIs" dxfId="1735" priority="6907" operator="equal">
      <formula>"M2设计验证"</formula>
    </cfRule>
    <cfRule type="cellIs" dxfId="1734" priority="8329" operator="equal">
      <formula>"M1开拓立项"</formula>
    </cfRule>
  </conditionalFormatting>
  <conditionalFormatting sqref="CML163">
    <cfRule type="cellIs" priority="1217" operator="equal">
      <formula>"M6售后质保"</formula>
    </cfRule>
    <cfRule type="cellIs" priority="2639" operator="equal">
      <formula>"M5安装验收"</formula>
    </cfRule>
    <cfRule type="cellIs" priority="4061" operator="equal">
      <formula>"M4装配调试"</formula>
    </cfRule>
    <cfRule type="cellIs" priority="5483" operator="equal">
      <formula>"M3生产准备"</formula>
    </cfRule>
    <cfRule type="cellIs" dxfId="1733" priority="6905" operator="equal">
      <formula>"M2设计验证"</formula>
    </cfRule>
    <cfRule type="cellIs" dxfId="1732" priority="8327" operator="equal">
      <formula>"M1开拓立项"</formula>
    </cfRule>
  </conditionalFormatting>
  <conditionalFormatting sqref="CNI163">
    <cfRule type="cellIs" priority="1215" operator="equal">
      <formula>"M6售后质保"</formula>
    </cfRule>
    <cfRule type="cellIs" priority="2637" operator="equal">
      <formula>"M5安装验收"</formula>
    </cfRule>
    <cfRule type="cellIs" priority="4059" operator="equal">
      <formula>"M4装配调试"</formula>
    </cfRule>
    <cfRule type="cellIs" priority="5481" operator="equal">
      <formula>"M3生产准备"</formula>
    </cfRule>
    <cfRule type="cellIs" dxfId="1731" priority="6903" operator="equal">
      <formula>"M2设计验证"</formula>
    </cfRule>
    <cfRule type="cellIs" dxfId="1730" priority="8325" operator="equal">
      <formula>"M1开拓立项"</formula>
    </cfRule>
  </conditionalFormatting>
  <conditionalFormatting sqref="COF163">
    <cfRule type="cellIs" priority="1213" operator="equal">
      <formula>"M6售后质保"</formula>
    </cfRule>
    <cfRule type="cellIs" priority="2635" operator="equal">
      <formula>"M5安装验收"</formula>
    </cfRule>
    <cfRule type="cellIs" priority="4057" operator="equal">
      <formula>"M4装配调试"</formula>
    </cfRule>
    <cfRule type="cellIs" priority="5479" operator="equal">
      <formula>"M3生产准备"</formula>
    </cfRule>
    <cfRule type="cellIs" dxfId="1729" priority="6901" operator="equal">
      <formula>"M2设计验证"</formula>
    </cfRule>
    <cfRule type="cellIs" dxfId="1728" priority="8323" operator="equal">
      <formula>"M1开拓立项"</formula>
    </cfRule>
  </conditionalFormatting>
  <conditionalFormatting sqref="CPC163">
    <cfRule type="cellIs" priority="1211" operator="equal">
      <formula>"M6售后质保"</formula>
    </cfRule>
    <cfRule type="cellIs" priority="2633" operator="equal">
      <formula>"M5安装验收"</formula>
    </cfRule>
    <cfRule type="cellIs" priority="4055" operator="equal">
      <formula>"M4装配调试"</formula>
    </cfRule>
    <cfRule type="cellIs" priority="5477" operator="equal">
      <formula>"M3生产准备"</formula>
    </cfRule>
    <cfRule type="cellIs" dxfId="1727" priority="6899" operator="equal">
      <formula>"M2设计验证"</formula>
    </cfRule>
    <cfRule type="cellIs" dxfId="1726" priority="8321" operator="equal">
      <formula>"M1开拓立项"</formula>
    </cfRule>
  </conditionalFormatting>
  <conditionalFormatting sqref="CPZ163">
    <cfRule type="cellIs" priority="1209" operator="equal">
      <formula>"M6售后质保"</formula>
    </cfRule>
    <cfRule type="cellIs" priority="2631" operator="equal">
      <formula>"M5安装验收"</formula>
    </cfRule>
    <cfRule type="cellIs" priority="4053" operator="equal">
      <formula>"M4装配调试"</formula>
    </cfRule>
    <cfRule type="cellIs" priority="5475" operator="equal">
      <formula>"M3生产准备"</formula>
    </cfRule>
    <cfRule type="cellIs" dxfId="1725" priority="6897" operator="equal">
      <formula>"M2设计验证"</formula>
    </cfRule>
    <cfRule type="cellIs" dxfId="1724" priority="8319" operator="equal">
      <formula>"M1开拓立项"</formula>
    </cfRule>
  </conditionalFormatting>
  <conditionalFormatting sqref="CQW163">
    <cfRule type="cellIs" priority="1207" operator="equal">
      <formula>"M6售后质保"</formula>
    </cfRule>
    <cfRule type="cellIs" priority="2629" operator="equal">
      <formula>"M5安装验收"</formula>
    </cfRule>
    <cfRule type="cellIs" priority="4051" operator="equal">
      <formula>"M4装配调试"</formula>
    </cfRule>
    <cfRule type="cellIs" priority="5473" operator="equal">
      <formula>"M3生产准备"</formula>
    </cfRule>
    <cfRule type="cellIs" dxfId="1723" priority="6895" operator="equal">
      <formula>"M2设计验证"</formula>
    </cfRule>
    <cfRule type="cellIs" dxfId="1722" priority="8317" operator="equal">
      <formula>"M1开拓立项"</formula>
    </cfRule>
  </conditionalFormatting>
  <conditionalFormatting sqref="CRT163">
    <cfRule type="cellIs" priority="1205" operator="equal">
      <formula>"M6售后质保"</formula>
    </cfRule>
    <cfRule type="cellIs" priority="2627" operator="equal">
      <formula>"M5安装验收"</formula>
    </cfRule>
    <cfRule type="cellIs" priority="4049" operator="equal">
      <formula>"M4装配调试"</formula>
    </cfRule>
    <cfRule type="cellIs" priority="5471" operator="equal">
      <formula>"M3生产准备"</formula>
    </cfRule>
    <cfRule type="cellIs" dxfId="1721" priority="6893" operator="equal">
      <formula>"M2设计验证"</formula>
    </cfRule>
    <cfRule type="cellIs" dxfId="1720" priority="8315" operator="equal">
      <formula>"M1开拓立项"</formula>
    </cfRule>
  </conditionalFormatting>
  <conditionalFormatting sqref="CSQ163">
    <cfRule type="cellIs" priority="1203" operator="equal">
      <formula>"M6售后质保"</formula>
    </cfRule>
    <cfRule type="cellIs" priority="2625" operator="equal">
      <formula>"M5安装验收"</formula>
    </cfRule>
    <cfRule type="cellIs" priority="4047" operator="equal">
      <formula>"M4装配调试"</formula>
    </cfRule>
    <cfRule type="cellIs" priority="5469" operator="equal">
      <formula>"M3生产准备"</formula>
    </cfRule>
    <cfRule type="cellIs" dxfId="1719" priority="6891" operator="equal">
      <formula>"M2设计验证"</formula>
    </cfRule>
    <cfRule type="cellIs" dxfId="1718" priority="8313" operator="equal">
      <formula>"M1开拓立项"</formula>
    </cfRule>
  </conditionalFormatting>
  <conditionalFormatting sqref="CTN163">
    <cfRule type="cellIs" priority="1201" operator="equal">
      <formula>"M6售后质保"</formula>
    </cfRule>
    <cfRule type="cellIs" priority="2623" operator="equal">
      <formula>"M5安装验收"</formula>
    </cfRule>
    <cfRule type="cellIs" priority="4045" operator="equal">
      <formula>"M4装配调试"</formula>
    </cfRule>
    <cfRule type="cellIs" priority="5467" operator="equal">
      <formula>"M3生产准备"</formula>
    </cfRule>
    <cfRule type="cellIs" dxfId="1717" priority="6889" operator="equal">
      <formula>"M2设计验证"</formula>
    </cfRule>
    <cfRule type="cellIs" dxfId="1716" priority="8311" operator="equal">
      <formula>"M1开拓立项"</formula>
    </cfRule>
  </conditionalFormatting>
  <conditionalFormatting sqref="CUK163">
    <cfRule type="cellIs" priority="1199" operator="equal">
      <formula>"M6售后质保"</formula>
    </cfRule>
    <cfRule type="cellIs" priority="2621" operator="equal">
      <formula>"M5安装验收"</formula>
    </cfRule>
    <cfRule type="cellIs" priority="4043" operator="equal">
      <formula>"M4装配调试"</formula>
    </cfRule>
    <cfRule type="cellIs" priority="5465" operator="equal">
      <formula>"M3生产准备"</formula>
    </cfRule>
    <cfRule type="cellIs" dxfId="1715" priority="6887" operator="equal">
      <formula>"M2设计验证"</formula>
    </cfRule>
    <cfRule type="cellIs" dxfId="1714" priority="8309" operator="equal">
      <formula>"M1开拓立项"</formula>
    </cfRule>
  </conditionalFormatting>
  <conditionalFormatting sqref="CVH163">
    <cfRule type="cellIs" priority="1197" operator="equal">
      <formula>"M6售后质保"</formula>
    </cfRule>
    <cfRule type="cellIs" priority="2619" operator="equal">
      <formula>"M5安装验收"</formula>
    </cfRule>
    <cfRule type="cellIs" priority="4041" operator="equal">
      <formula>"M4装配调试"</formula>
    </cfRule>
    <cfRule type="cellIs" priority="5463" operator="equal">
      <formula>"M3生产准备"</formula>
    </cfRule>
    <cfRule type="cellIs" dxfId="1713" priority="6885" operator="equal">
      <formula>"M2设计验证"</formula>
    </cfRule>
    <cfRule type="cellIs" dxfId="1712" priority="8307" operator="equal">
      <formula>"M1开拓立项"</formula>
    </cfRule>
  </conditionalFormatting>
  <conditionalFormatting sqref="CWE163">
    <cfRule type="cellIs" priority="1195" operator="equal">
      <formula>"M6售后质保"</formula>
    </cfRule>
    <cfRule type="cellIs" priority="2617" operator="equal">
      <formula>"M5安装验收"</formula>
    </cfRule>
    <cfRule type="cellIs" priority="4039" operator="equal">
      <formula>"M4装配调试"</formula>
    </cfRule>
    <cfRule type="cellIs" priority="5461" operator="equal">
      <formula>"M3生产准备"</formula>
    </cfRule>
    <cfRule type="cellIs" dxfId="1711" priority="6883" operator="equal">
      <formula>"M2设计验证"</formula>
    </cfRule>
    <cfRule type="cellIs" dxfId="1710" priority="8305" operator="equal">
      <formula>"M1开拓立项"</formula>
    </cfRule>
  </conditionalFormatting>
  <conditionalFormatting sqref="CXB163">
    <cfRule type="cellIs" priority="1193" operator="equal">
      <formula>"M6售后质保"</formula>
    </cfRule>
    <cfRule type="cellIs" priority="2615" operator="equal">
      <formula>"M5安装验收"</formula>
    </cfRule>
    <cfRule type="cellIs" priority="4037" operator="equal">
      <formula>"M4装配调试"</formula>
    </cfRule>
    <cfRule type="cellIs" priority="5459" operator="equal">
      <formula>"M3生产准备"</formula>
    </cfRule>
    <cfRule type="cellIs" dxfId="1709" priority="6881" operator="equal">
      <formula>"M2设计验证"</formula>
    </cfRule>
    <cfRule type="cellIs" dxfId="1708" priority="8303" operator="equal">
      <formula>"M1开拓立项"</formula>
    </cfRule>
  </conditionalFormatting>
  <conditionalFormatting sqref="CXY163">
    <cfRule type="cellIs" priority="1191" operator="equal">
      <formula>"M6售后质保"</formula>
    </cfRule>
    <cfRule type="cellIs" priority="2613" operator="equal">
      <formula>"M5安装验收"</formula>
    </cfRule>
    <cfRule type="cellIs" priority="4035" operator="equal">
      <formula>"M4装配调试"</formula>
    </cfRule>
    <cfRule type="cellIs" priority="5457" operator="equal">
      <formula>"M3生产准备"</formula>
    </cfRule>
    <cfRule type="cellIs" dxfId="1707" priority="6879" operator="equal">
      <formula>"M2设计验证"</formula>
    </cfRule>
    <cfRule type="cellIs" dxfId="1706" priority="8301" operator="equal">
      <formula>"M1开拓立项"</formula>
    </cfRule>
  </conditionalFormatting>
  <conditionalFormatting sqref="CYV163">
    <cfRule type="cellIs" priority="1189" operator="equal">
      <formula>"M6售后质保"</formula>
    </cfRule>
    <cfRule type="cellIs" priority="2611" operator="equal">
      <formula>"M5安装验收"</formula>
    </cfRule>
    <cfRule type="cellIs" priority="4033" operator="equal">
      <formula>"M4装配调试"</formula>
    </cfRule>
    <cfRule type="cellIs" priority="5455" operator="equal">
      <formula>"M3生产准备"</formula>
    </cfRule>
    <cfRule type="cellIs" dxfId="1705" priority="6877" operator="equal">
      <formula>"M2设计验证"</formula>
    </cfRule>
    <cfRule type="cellIs" dxfId="1704" priority="8299" operator="equal">
      <formula>"M1开拓立项"</formula>
    </cfRule>
  </conditionalFormatting>
  <conditionalFormatting sqref="CZS163">
    <cfRule type="cellIs" priority="1187" operator="equal">
      <formula>"M6售后质保"</formula>
    </cfRule>
    <cfRule type="cellIs" priority="2609" operator="equal">
      <formula>"M5安装验收"</formula>
    </cfRule>
    <cfRule type="cellIs" priority="4031" operator="equal">
      <formula>"M4装配调试"</formula>
    </cfRule>
    <cfRule type="cellIs" priority="5453" operator="equal">
      <formula>"M3生产准备"</formula>
    </cfRule>
    <cfRule type="cellIs" dxfId="1703" priority="6875" operator="equal">
      <formula>"M2设计验证"</formula>
    </cfRule>
    <cfRule type="cellIs" dxfId="1702" priority="8297" operator="equal">
      <formula>"M1开拓立项"</formula>
    </cfRule>
  </conditionalFormatting>
  <conditionalFormatting sqref="DAP163">
    <cfRule type="cellIs" priority="1185" operator="equal">
      <formula>"M6售后质保"</formula>
    </cfRule>
    <cfRule type="cellIs" priority="2607" operator="equal">
      <formula>"M5安装验收"</formula>
    </cfRule>
    <cfRule type="cellIs" priority="4029" operator="equal">
      <formula>"M4装配调试"</formula>
    </cfRule>
    <cfRule type="cellIs" priority="5451" operator="equal">
      <formula>"M3生产准备"</formula>
    </cfRule>
    <cfRule type="cellIs" dxfId="1701" priority="6873" operator="equal">
      <formula>"M2设计验证"</formula>
    </cfRule>
    <cfRule type="cellIs" dxfId="1700" priority="8295" operator="equal">
      <formula>"M1开拓立项"</formula>
    </cfRule>
  </conditionalFormatting>
  <conditionalFormatting sqref="DBM163">
    <cfRule type="cellIs" priority="1183" operator="equal">
      <formula>"M6售后质保"</formula>
    </cfRule>
    <cfRule type="cellIs" priority="2605" operator="equal">
      <formula>"M5安装验收"</formula>
    </cfRule>
    <cfRule type="cellIs" priority="4027" operator="equal">
      <formula>"M4装配调试"</formula>
    </cfRule>
    <cfRule type="cellIs" priority="5449" operator="equal">
      <formula>"M3生产准备"</formula>
    </cfRule>
    <cfRule type="cellIs" dxfId="1699" priority="6871" operator="equal">
      <formula>"M2设计验证"</formula>
    </cfRule>
    <cfRule type="cellIs" dxfId="1698" priority="8293" operator="equal">
      <formula>"M1开拓立项"</formula>
    </cfRule>
  </conditionalFormatting>
  <conditionalFormatting sqref="DCJ163">
    <cfRule type="cellIs" priority="1181" operator="equal">
      <formula>"M6售后质保"</formula>
    </cfRule>
    <cfRule type="cellIs" priority="2603" operator="equal">
      <formula>"M5安装验收"</formula>
    </cfRule>
    <cfRule type="cellIs" priority="4025" operator="equal">
      <formula>"M4装配调试"</formula>
    </cfRule>
    <cfRule type="cellIs" priority="5447" operator="equal">
      <formula>"M3生产准备"</formula>
    </cfRule>
    <cfRule type="cellIs" dxfId="1697" priority="6869" operator="equal">
      <formula>"M2设计验证"</formula>
    </cfRule>
    <cfRule type="cellIs" dxfId="1696" priority="8291" operator="equal">
      <formula>"M1开拓立项"</formula>
    </cfRule>
  </conditionalFormatting>
  <conditionalFormatting sqref="DDG163">
    <cfRule type="cellIs" priority="1179" operator="equal">
      <formula>"M6售后质保"</formula>
    </cfRule>
    <cfRule type="cellIs" priority="2601" operator="equal">
      <formula>"M5安装验收"</formula>
    </cfRule>
    <cfRule type="cellIs" priority="4023" operator="equal">
      <formula>"M4装配调试"</formula>
    </cfRule>
    <cfRule type="cellIs" priority="5445" operator="equal">
      <formula>"M3生产准备"</formula>
    </cfRule>
    <cfRule type="cellIs" dxfId="1695" priority="6867" operator="equal">
      <formula>"M2设计验证"</formula>
    </cfRule>
    <cfRule type="cellIs" dxfId="1694" priority="8289" operator="equal">
      <formula>"M1开拓立项"</formula>
    </cfRule>
  </conditionalFormatting>
  <conditionalFormatting sqref="DED163">
    <cfRule type="cellIs" priority="1177" operator="equal">
      <formula>"M6售后质保"</formula>
    </cfRule>
    <cfRule type="cellIs" priority="2599" operator="equal">
      <formula>"M5安装验收"</formula>
    </cfRule>
    <cfRule type="cellIs" priority="4021" operator="equal">
      <formula>"M4装配调试"</formula>
    </cfRule>
    <cfRule type="cellIs" priority="5443" operator="equal">
      <formula>"M3生产准备"</formula>
    </cfRule>
    <cfRule type="cellIs" dxfId="1693" priority="6865" operator="equal">
      <formula>"M2设计验证"</formula>
    </cfRule>
    <cfRule type="cellIs" dxfId="1692" priority="8287" operator="equal">
      <formula>"M1开拓立项"</formula>
    </cfRule>
  </conditionalFormatting>
  <conditionalFormatting sqref="DFA163">
    <cfRule type="cellIs" priority="1175" operator="equal">
      <formula>"M6售后质保"</formula>
    </cfRule>
    <cfRule type="cellIs" priority="2597" operator="equal">
      <formula>"M5安装验收"</formula>
    </cfRule>
    <cfRule type="cellIs" priority="4019" operator="equal">
      <formula>"M4装配调试"</formula>
    </cfRule>
    <cfRule type="cellIs" priority="5441" operator="equal">
      <formula>"M3生产准备"</formula>
    </cfRule>
    <cfRule type="cellIs" dxfId="1691" priority="6863" operator="equal">
      <formula>"M2设计验证"</formula>
    </cfRule>
    <cfRule type="cellIs" dxfId="1690" priority="8285" operator="equal">
      <formula>"M1开拓立项"</formula>
    </cfRule>
  </conditionalFormatting>
  <conditionalFormatting sqref="DFX163">
    <cfRule type="cellIs" priority="1173" operator="equal">
      <formula>"M6售后质保"</formula>
    </cfRule>
    <cfRule type="cellIs" priority="2595" operator="equal">
      <formula>"M5安装验收"</formula>
    </cfRule>
    <cfRule type="cellIs" priority="4017" operator="equal">
      <formula>"M4装配调试"</formula>
    </cfRule>
    <cfRule type="cellIs" priority="5439" operator="equal">
      <formula>"M3生产准备"</formula>
    </cfRule>
    <cfRule type="cellIs" dxfId="1689" priority="6861" operator="equal">
      <formula>"M2设计验证"</formula>
    </cfRule>
    <cfRule type="cellIs" dxfId="1688" priority="8283" operator="equal">
      <formula>"M1开拓立项"</formula>
    </cfRule>
  </conditionalFormatting>
  <conditionalFormatting sqref="DGU163">
    <cfRule type="cellIs" priority="1171" operator="equal">
      <formula>"M6售后质保"</formula>
    </cfRule>
    <cfRule type="cellIs" priority="2593" operator="equal">
      <formula>"M5安装验收"</formula>
    </cfRule>
    <cfRule type="cellIs" priority="4015" operator="equal">
      <formula>"M4装配调试"</formula>
    </cfRule>
    <cfRule type="cellIs" priority="5437" operator="equal">
      <formula>"M3生产准备"</formula>
    </cfRule>
    <cfRule type="cellIs" dxfId="1687" priority="6859" operator="equal">
      <formula>"M2设计验证"</formula>
    </cfRule>
    <cfRule type="cellIs" dxfId="1686" priority="8281" operator="equal">
      <formula>"M1开拓立项"</formula>
    </cfRule>
  </conditionalFormatting>
  <conditionalFormatting sqref="DHR163">
    <cfRule type="cellIs" priority="1169" operator="equal">
      <formula>"M6售后质保"</formula>
    </cfRule>
    <cfRule type="cellIs" priority="2591" operator="equal">
      <formula>"M5安装验收"</formula>
    </cfRule>
    <cfRule type="cellIs" priority="4013" operator="equal">
      <formula>"M4装配调试"</formula>
    </cfRule>
    <cfRule type="cellIs" priority="5435" operator="equal">
      <formula>"M3生产准备"</formula>
    </cfRule>
    <cfRule type="cellIs" dxfId="1685" priority="6857" operator="equal">
      <formula>"M2设计验证"</formula>
    </cfRule>
    <cfRule type="cellIs" dxfId="1684" priority="8279" operator="equal">
      <formula>"M1开拓立项"</formula>
    </cfRule>
  </conditionalFormatting>
  <conditionalFormatting sqref="DIO163">
    <cfRule type="cellIs" priority="1167" operator="equal">
      <formula>"M6售后质保"</formula>
    </cfRule>
    <cfRule type="cellIs" priority="2589" operator="equal">
      <formula>"M5安装验收"</formula>
    </cfRule>
    <cfRule type="cellIs" priority="4011" operator="equal">
      <formula>"M4装配调试"</formula>
    </cfRule>
    <cfRule type="cellIs" priority="5433" operator="equal">
      <formula>"M3生产准备"</formula>
    </cfRule>
    <cfRule type="cellIs" dxfId="1683" priority="6855" operator="equal">
      <formula>"M2设计验证"</formula>
    </cfRule>
    <cfRule type="cellIs" dxfId="1682" priority="8277" operator="equal">
      <formula>"M1开拓立项"</formula>
    </cfRule>
  </conditionalFormatting>
  <conditionalFormatting sqref="DJL163">
    <cfRule type="cellIs" priority="1165" operator="equal">
      <formula>"M6售后质保"</formula>
    </cfRule>
    <cfRule type="cellIs" priority="2587" operator="equal">
      <formula>"M5安装验收"</formula>
    </cfRule>
    <cfRule type="cellIs" priority="4009" operator="equal">
      <formula>"M4装配调试"</formula>
    </cfRule>
    <cfRule type="cellIs" priority="5431" operator="equal">
      <formula>"M3生产准备"</formula>
    </cfRule>
    <cfRule type="cellIs" dxfId="1681" priority="6853" operator="equal">
      <formula>"M2设计验证"</formula>
    </cfRule>
    <cfRule type="cellIs" dxfId="1680" priority="8275" operator="equal">
      <formula>"M1开拓立项"</formula>
    </cfRule>
  </conditionalFormatting>
  <conditionalFormatting sqref="DKI163">
    <cfRule type="cellIs" priority="1163" operator="equal">
      <formula>"M6售后质保"</formula>
    </cfRule>
    <cfRule type="cellIs" priority="2585" operator="equal">
      <formula>"M5安装验收"</formula>
    </cfRule>
    <cfRule type="cellIs" priority="4007" operator="equal">
      <formula>"M4装配调试"</formula>
    </cfRule>
    <cfRule type="cellIs" priority="5429" operator="equal">
      <formula>"M3生产准备"</formula>
    </cfRule>
    <cfRule type="cellIs" dxfId="1679" priority="6851" operator="equal">
      <formula>"M2设计验证"</formula>
    </cfRule>
    <cfRule type="cellIs" dxfId="1678" priority="8273" operator="equal">
      <formula>"M1开拓立项"</formula>
    </cfRule>
  </conditionalFormatting>
  <conditionalFormatting sqref="DLF163">
    <cfRule type="cellIs" priority="1161" operator="equal">
      <formula>"M6售后质保"</formula>
    </cfRule>
    <cfRule type="cellIs" priority="2583" operator="equal">
      <formula>"M5安装验收"</formula>
    </cfRule>
    <cfRule type="cellIs" priority="4005" operator="equal">
      <formula>"M4装配调试"</formula>
    </cfRule>
    <cfRule type="cellIs" priority="5427" operator="equal">
      <formula>"M3生产准备"</formula>
    </cfRule>
    <cfRule type="cellIs" dxfId="1677" priority="6849" operator="equal">
      <formula>"M2设计验证"</formula>
    </cfRule>
    <cfRule type="cellIs" dxfId="1676" priority="8271" operator="equal">
      <formula>"M1开拓立项"</formula>
    </cfRule>
  </conditionalFormatting>
  <conditionalFormatting sqref="DMC163">
    <cfRule type="cellIs" priority="1159" operator="equal">
      <formula>"M6售后质保"</formula>
    </cfRule>
    <cfRule type="cellIs" priority="2581" operator="equal">
      <formula>"M5安装验收"</formula>
    </cfRule>
    <cfRule type="cellIs" priority="4003" operator="equal">
      <formula>"M4装配调试"</formula>
    </cfRule>
    <cfRule type="cellIs" priority="5425" operator="equal">
      <formula>"M3生产准备"</formula>
    </cfRule>
    <cfRule type="cellIs" dxfId="1675" priority="6847" operator="equal">
      <formula>"M2设计验证"</formula>
    </cfRule>
    <cfRule type="cellIs" dxfId="1674" priority="8269" operator="equal">
      <formula>"M1开拓立项"</formula>
    </cfRule>
  </conditionalFormatting>
  <conditionalFormatting sqref="DMZ163">
    <cfRule type="cellIs" priority="1157" operator="equal">
      <formula>"M6售后质保"</formula>
    </cfRule>
    <cfRule type="cellIs" priority="2579" operator="equal">
      <formula>"M5安装验收"</formula>
    </cfRule>
    <cfRule type="cellIs" priority="4001" operator="equal">
      <formula>"M4装配调试"</formula>
    </cfRule>
    <cfRule type="cellIs" priority="5423" operator="equal">
      <formula>"M3生产准备"</formula>
    </cfRule>
    <cfRule type="cellIs" dxfId="1673" priority="6845" operator="equal">
      <formula>"M2设计验证"</formula>
    </cfRule>
    <cfRule type="cellIs" dxfId="1672" priority="8267" operator="equal">
      <formula>"M1开拓立项"</formula>
    </cfRule>
  </conditionalFormatting>
  <conditionalFormatting sqref="DNW163">
    <cfRule type="cellIs" priority="1155" operator="equal">
      <formula>"M6售后质保"</formula>
    </cfRule>
    <cfRule type="cellIs" priority="2577" operator="equal">
      <formula>"M5安装验收"</formula>
    </cfRule>
    <cfRule type="cellIs" priority="3999" operator="equal">
      <formula>"M4装配调试"</formula>
    </cfRule>
    <cfRule type="cellIs" priority="5421" operator="equal">
      <formula>"M3生产准备"</formula>
    </cfRule>
    <cfRule type="cellIs" dxfId="1671" priority="6843" operator="equal">
      <formula>"M2设计验证"</formula>
    </cfRule>
    <cfRule type="cellIs" dxfId="1670" priority="8265" operator="equal">
      <formula>"M1开拓立项"</formula>
    </cfRule>
  </conditionalFormatting>
  <conditionalFormatting sqref="DOT163">
    <cfRule type="cellIs" priority="1153" operator="equal">
      <formula>"M6售后质保"</formula>
    </cfRule>
    <cfRule type="cellIs" priority="2575" operator="equal">
      <formula>"M5安装验收"</formula>
    </cfRule>
    <cfRule type="cellIs" priority="3997" operator="equal">
      <formula>"M4装配调试"</formula>
    </cfRule>
    <cfRule type="cellIs" priority="5419" operator="equal">
      <formula>"M3生产准备"</formula>
    </cfRule>
    <cfRule type="cellIs" dxfId="1669" priority="6841" operator="equal">
      <formula>"M2设计验证"</formula>
    </cfRule>
    <cfRule type="cellIs" dxfId="1668" priority="8263" operator="equal">
      <formula>"M1开拓立项"</formula>
    </cfRule>
  </conditionalFormatting>
  <conditionalFormatting sqref="DPQ163">
    <cfRule type="cellIs" priority="1151" operator="equal">
      <formula>"M6售后质保"</formula>
    </cfRule>
    <cfRule type="cellIs" priority="2573" operator="equal">
      <formula>"M5安装验收"</formula>
    </cfRule>
    <cfRule type="cellIs" priority="3995" operator="equal">
      <formula>"M4装配调试"</formula>
    </cfRule>
    <cfRule type="cellIs" priority="5417" operator="equal">
      <formula>"M3生产准备"</formula>
    </cfRule>
    <cfRule type="cellIs" dxfId="1667" priority="6839" operator="equal">
      <formula>"M2设计验证"</formula>
    </cfRule>
    <cfRule type="cellIs" dxfId="1666" priority="8261" operator="equal">
      <formula>"M1开拓立项"</formula>
    </cfRule>
  </conditionalFormatting>
  <conditionalFormatting sqref="DQN163">
    <cfRule type="cellIs" priority="1149" operator="equal">
      <formula>"M6售后质保"</formula>
    </cfRule>
    <cfRule type="cellIs" priority="2571" operator="equal">
      <formula>"M5安装验收"</formula>
    </cfRule>
    <cfRule type="cellIs" priority="3993" operator="equal">
      <formula>"M4装配调试"</formula>
    </cfRule>
    <cfRule type="cellIs" priority="5415" operator="equal">
      <formula>"M3生产准备"</formula>
    </cfRule>
    <cfRule type="cellIs" dxfId="1665" priority="6837" operator="equal">
      <formula>"M2设计验证"</formula>
    </cfRule>
    <cfRule type="cellIs" dxfId="1664" priority="8259" operator="equal">
      <formula>"M1开拓立项"</formula>
    </cfRule>
  </conditionalFormatting>
  <conditionalFormatting sqref="DRK163">
    <cfRule type="cellIs" priority="1147" operator="equal">
      <formula>"M6售后质保"</formula>
    </cfRule>
    <cfRule type="cellIs" priority="2569" operator="equal">
      <formula>"M5安装验收"</formula>
    </cfRule>
    <cfRule type="cellIs" priority="3991" operator="equal">
      <formula>"M4装配调试"</formula>
    </cfRule>
    <cfRule type="cellIs" priority="5413" operator="equal">
      <formula>"M3生产准备"</formula>
    </cfRule>
    <cfRule type="cellIs" dxfId="1663" priority="6835" operator="equal">
      <formula>"M2设计验证"</formula>
    </cfRule>
    <cfRule type="cellIs" dxfId="1662" priority="8257" operator="equal">
      <formula>"M1开拓立项"</formula>
    </cfRule>
  </conditionalFormatting>
  <conditionalFormatting sqref="DSH163">
    <cfRule type="cellIs" priority="1145" operator="equal">
      <formula>"M6售后质保"</formula>
    </cfRule>
    <cfRule type="cellIs" priority="2567" operator="equal">
      <formula>"M5安装验收"</formula>
    </cfRule>
    <cfRule type="cellIs" priority="3989" operator="equal">
      <formula>"M4装配调试"</formula>
    </cfRule>
    <cfRule type="cellIs" priority="5411" operator="equal">
      <formula>"M3生产准备"</formula>
    </cfRule>
    <cfRule type="cellIs" dxfId="1661" priority="6833" operator="equal">
      <formula>"M2设计验证"</formula>
    </cfRule>
    <cfRule type="cellIs" dxfId="1660" priority="8255" operator="equal">
      <formula>"M1开拓立项"</formula>
    </cfRule>
  </conditionalFormatting>
  <conditionalFormatting sqref="DTE163">
    <cfRule type="cellIs" priority="1143" operator="equal">
      <formula>"M6售后质保"</formula>
    </cfRule>
    <cfRule type="cellIs" priority="2565" operator="equal">
      <formula>"M5安装验收"</formula>
    </cfRule>
    <cfRule type="cellIs" priority="3987" operator="equal">
      <formula>"M4装配调试"</formula>
    </cfRule>
    <cfRule type="cellIs" priority="5409" operator="equal">
      <formula>"M3生产准备"</formula>
    </cfRule>
    <cfRule type="cellIs" dxfId="1659" priority="6831" operator="equal">
      <formula>"M2设计验证"</formula>
    </cfRule>
    <cfRule type="cellIs" dxfId="1658" priority="8253" operator="equal">
      <formula>"M1开拓立项"</formula>
    </cfRule>
  </conditionalFormatting>
  <conditionalFormatting sqref="DUB163">
    <cfRule type="cellIs" priority="1141" operator="equal">
      <formula>"M6售后质保"</formula>
    </cfRule>
    <cfRule type="cellIs" priority="2563" operator="equal">
      <formula>"M5安装验收"</formula>
    </cfRule>
    <cfRule type="cellIs" priority="3985" operator="equal">
      <formula>"M4装配调试"</formula>
    </cfRule>
    <cfRule type="cellIs" priority="5407" operator="equal">
      <formula>"M3生产准备"</formula>
    </cfRule>
    <cfRule type="cellIs" dxfId="1657" priority="6829" operator="equal">
      <formula>"M2设计验证"</formula>
    </cfRule>
    <cfRule type="cellIs" dxfId="1656" priority="8251" operator="equal">
      <formula>"M1开拓立项"</formula>
    </cfRule>
  </conditionalFormatting>
  <conditionalFormatting sqref="DUY163">
    <cfRule type="cellIs" priority="1139" operator="equal">
      <formula>"M6售后质保"</formula>
    </cfRule>
    <cfRule type="cellIs" priority="2561" operator="equal">
      <formula>"M5安装验收"</formula>
    </cfRule>
    <cfRule type="cellIs" priority="3983" operator="equal">
      <formula>"M4装配调试"</formula>
    </cfRule>
    <cfRule type="cellIs" priority="5405" operator="equal">
      <formula>"M3生产准备"</formula>
    </cfRule>
    <cfRule type="cellIs" dxfId="1655" priority="6827" operator="equal">
      <formula>"M2设计验证"</formula>
    </cfRule>
    <cfRule type="cellIs" dxfId="1654" priority="8249" operator="equal">
      <formula>"M1开拓立项"</formula>
    </cfRule>
  </conditionalFormatting>
  <conditionalFormatting sqref="DVV163">
    <cfRule type="cellIs" priority="1137" operator="equal">
      <formula>"M6售后质保"</formula>
    </cfRule>
    <cfRule type="cellIs" priority="2559" operator="equal">
      <formula>"M5安装验收"</formula>
    </cfRule>
    <cfRule type="cellIs" priority="3981" operator="equal">
      <formula>"M4装配调试"</formula>
    </cfRule>
    <cfRule type="cellIs" priority="5403" operator="equal">
      <formula>"M3生产准备"</formula>
    </cfRule>
    <cfRule type="cellIs" dxfId="1653" priority="6825" operator="equal">
      <formula>"M2设计验证"</formula>
    </cfRule>
    <cfRule type="cellIs" dxfId="1652" priority="8247" operator="equal">
      <formula>"M1开拓立项"</formula>
    </cfRule>
  </conditionalFormatting>
  <conditionalFormatting sqref="DWS163">
    <cfRule type="cellIs" priority="1135" operator="equal">
      <formula>"M6售后质保"</formula>
    </cfRule>
    <cfRule type="cellIs" priority="2557" operator="equal">
      <formula>"M5安装验收"</formula>
    </cfRule>
    <cfRule type="cellIs" priority="3979" operator="equal">
      <formula>"M4装配调试"</formula>
    </cfRule>
    <cfRule type="cellIs" priority="5401" operator="equal">
      <formula>"M3生产准备"</formula>
    </cfRule>
    <cfRule type="cellIs" dxfId="1651" priority="6823" operator="equal">
      <formula>"M2设计验证"</formula>
    </cfRule>
    <cfRule type="cellIs" dxfId="1650" priority="8245" operator="equal">
      <formula>"M1开拓立项"</formula>
    </cfRule>
  </conditionalFormatting>
  <conditionalFormatting sqref="DXP163">
    <cfRule type="cellIs" priority="1133" operator="equal">
      <formula>"M6售后质保"</formula>
    </cfRule>
    <cfRule type="cellIs" priority="2555" operator="equal">
      <formula>"M5安装验收"</formula>
    </cfRule>
    <cfRule type="cellIs" priority="3977" operator="equal">
      <formula>"M4装配调试"</formula>
    </cfRule>
    <cfRule type="cellIs" priority="5399" operator="equal">
      <formula>"M3生产准备"</formula>
    </cfRule>
    <cfRule type="cellIs" dxfId="1649" priority="6821" operator="equal">
      <formula>"M2设计验证"</formula>
    </cfRule>
    <cfRule type="cellIs" dxfId="1648" priority="8243" operator="equal">
      <formula>"M1开拓立项"</formula>
    </cfRule>
  </conditionalFormatting>
  <conditionalFormatting sqref="DYM163">
    <cfRule type="cellIs" priority="1131" operator="equal">
      <formula>"M6售后质保"</formula>
    </cfRule>
    <cfRule type="cellIs" priority="2553" operator="equal">
      <formula>"M5安装验收"</formula>
    </cfRule>
    <cfRule type="cellIs" priority="3975" operator="equal">
      <formula>"M4装配调试"</formula>
    </cfRule>
    <cfRule type="cellIs" priority="5397" operator="equal">
      <formula>"M3生产准备"</formula>
    </cfRule>
    <cfRule type="cellIs" dxfId="1647" priority="6819" operator="equal">
      <formula>"M2设计验证"</formula>
    </cfRule>
    <cfRule type="cellIs" dxfId="1646" priority="8241" operator="equal">
      <formula>"M1开拓立项"</formula>
    </cfRule>
  </conditionalFormatting>
  <conditionalFormatting sqref="DZJ163">
    <cfRule type="cellIs" priority="1129" operator="equal">
      <formula>"M6售后质保"</formula>
    </cfRule>
    <cfRule type="cellIs" priority="2551" operator="equal">
      <formula>"M5安装验收"</formula>
    </cfRule>
    <cfRule type="cellIs" priority="3973" operator="equal">
      <formula>"M4装配调试"</formula>
    </cfRule>
    <cfRule type="cellIs" priority="5395" operator="equal">
      <formula>"M3生产准备"</formula>
    </cfRule>
    <cfRule type="cellIs" dxfId="1645" priority="6817" operator="equal">
      <formula>"M2设计验证"</formula>
    </cfRule>
    <cfRule type="cellIs" dxfId="1644" priority="8239" operator="equal">
      <formula>"M1开拓立项"</formula>
    </cfRule>
  </conditionalFormatting>
  <conditionalFormatting sqref="EAG163">
    <cfRule type="cellIs" priority="1127" operator="equal">
      <formula>"M6售后质保"</formula>
    </cfRule>
    <cfRule type="cellIs" priority="2549" operator="equal">
      <formula>"M5安装验收"</formula>
    </cfRule>
    <cfRule type="cellIs" priority="3971" operator="equal">
      <formula>"M4装配调试"</formula>
    </cfRule>
    <cfRule type="cellIs" priority="5393" operator="equal">
      <formula>"M3生产准备"</formula>
    </cfRule>
    <cfRule type="cellIs" dxfId="1643" priority="6815" operator="equal">
      <formula>"M2设计验证"</formula>
    </cfRule>
    <cfRule type="cellIs" dxfId="1642" priority="8237" operator="equal">
      <formula>"M1开拓立项"</formula>
    </cfRule>
  </conditionalFormatting>
  <conditionalFormatting sqref="EBD163">
    <cfRule type="cellIs" priority="1125" operator="equal">
      <formula>"M6售后质保"</formula>
    </cfRule>
    <cfRule type="cellIs" priority="2547" operator="equal">
      <formula>"M5安装验收"</formula>
    </cfRule>
    <cfRule type="cellIs" priority="3969" operator="equal">
      <formula>"M4装配调试"</formula>
    </cfRule>
    <cfRule type="cellIs" priority="5391" operator="equal">
      <formula>"M3生产准备"</formula>
    </cfRule>
    <cfRule type="cellIs" dxfId="1641" priority="6813" operator="equal">
      <formula>"M2设计验证"</formula>
    </cfRule>
    <cfRule type="cellIs" dxfId="1640" priority="8235" operator="equal">
      <formula>"M1开拓立项"</formula>
    </cfRule>
  </conditionalFormatting>
  <conditionalFormatting sqref="ECA163">
    <cfRule type="cellIs" priority="1123" operator="equal">
      <formula>"M6售后质保"</formula>
    </cfRule>
    <cfRule type="cellIs" priority="2545" operator="equal">
      <formula>"M5安装验收"</formula>
    </cfRule>
    <cfRule type="cellIs" priority="3967" operator="equal">
      <formula>"M4装配调试"</formula>
    </cfRule>
    <cfRule type="cellIs" priority="5389" operator="equal">
      <formula>"M3生产准备"</formula>
    </cfRule>
    <cfRule type="cellIs" dxfId="1639" priority="6811" operator="equal">
      <formula>"M2设计验证"</formula>
    </cfRule>
    <cfRule type="cellIs" dxfId="1638" priority="8233" operator="equal">
      <formula>"M1开拓立项"</formula>
    </cfRule>
  </conditionalFormatting>
  <conditionalFormatting sqref="ECX163">
    <cfRule type="cellIs" priority="1121" operator="equal">
      <formula>"M6售后质保"</formula>
    </cfRule>
    <cfRule type="cellIs" priority="2543" operator="equal">
      <formula>"M5安装验收"</formula>
    </cfRule>
    <cfRule type="cellIs" priority="3965" operator="equal">
      <formula>"M4装配调试"</formula>
    </cfRule>
    <cfRule type="cellIs" priority="5387" operator="equal">
      <formula>"M3生产准备"</formula>
    </cfRule>
    <cfRule type="cellIs" dxfId="1637" priority="6809" operator="equal">
      <formula>"M2设计验证"</formula>
    </cfRule>
    <cfRule type="cellIs" dxfId="1636" priority="8231" operator="equal">
      <formula>"M1开拓立项"</formula>
    </cfRule>
  </conditionalFormatting>
  <conditionalFormatting sqref="EDU163">
    <cfRule type="cellIs" priority="1119" operator="equal">
      <formula>"M6售后质保"</formula>
    </cfRule>
    <cfRule type="cellIs" priority="2541" operator="equal">
      <formula>"M5安装验收"</formula>
    </cfRule>
    <cfRule type="cellIs" priority="3963" operator="equal">
      <formula>"M4装配调试"</formula>
    </cfRule>
    <cfRule type="cellIs" priority="5385" operator="equal">
      <formula>"M3生产准备"</formula>
    </cfRule>
    <cfRule type="cellIs" dxfId="1635" priority="6807" operator="equal">
      <formula>"M2设计验证"</formula>
    </cfRule>
    <cfRule type="cellIs" dxfId="1634" priority="8229" operator="equal">
      <formula>"M1开拓立项"</formula>
    </cfRule>
  </conditionalFormatting>
  <conditionalFormatting sqref="EER163">
    <cfRule type="cellIs" priority="1117" operator="equal">
      <formula>"M6售后质保"</formula>
    </cfRule>
    <cfRule type="cellIs" priority="2539" operator="equal">
      <formula>"M5安装验收"</formula>
    </cfRule>
    <cfRule type="cellIs" priority="3961" operator="equal">
      <formula>"M4装配调试"</formula>
    </cfRule>
    <cfRule type="cellIs" priority="5383" operator="equal">
      <formula>"M3生产准备"</formula>
    </cfRule>
    <cfRule type="cellIs" dxfId="1633" priority="6805" operator="equal">
      <formula>"M2设计验证"</formula>
    </cfRule>
    <cfRule type="cellIs" dxfId="1632" priority="8227" operator="equal">
      <formula>"M1开拓立项"</formula>
    </cfRule>
  </conditionalFormatting>
  <conditionalFormatting sqref="EFO163">
    <cfRule type="cellIs" priority="1115" operator="equal">
      <formula>"M6售后质保"</formula>
    </cfRule>
    <cfRule type="cellIs" priority="2537" operator="equal">
      <formula>"M5安装验收"</formula>
    </cfRule>
    <cfRule type="cellIs" priority="3959" operator="equal">
      <formula>"M4装配调试"</formula>
    </cfRule>
    <cfRule type="cellIs" priority="5381" operator="equal">
      <formula>"M3生产准备"</formula>
    </cfRule>
    <cfRule type="cellIs" dxfId="1631" priority="6803" operator="equal">
      <formula>"M2设计验证"</formula>
    </cfRule>
    <cfRule type="cellIs" dxfId="1630" priority="8225" operator="equal">
      <formula>"M1开拓立项"</formula>
    </cfRule>
  </conditionalFormatting>
  <conditionalFormatting sqref="EGL163">
    <cfRule type="cellIs" priority="1113" operator="equal">
      <formula>"M6售后质保"</formula>
    </cfRule>
    <cfRule type="cellIs" priority="2535" operator="equal">
      <formula>"M5安装验收"</formula>
    </cfRule>
    <cfRule type="cellIs" priority="3957" operator="equal">
      <formula>"M4装配调试"</formula>
    </cfRule>
    <cfRule type="cellIs" priority="5379" operator="equal">
      <formula>"M3生产准备"</formula>
    </cfRule>
    <cfRule type="cellIs" dxfId="1629" priority="6801" operator="equal">
      <formula>"M2设计验证"</formula>
    </cfRule>
    <cfRule type="cellIs" dxfId="1628" priority="8223" operator="equal">
      <formula>"M1开拓立项"</formula>
    </cfRule>
  </conditionalFormatting>
  <conditionalFormatting sqref="EHI163">
    <cfRule type="cellIs" priority="1111" operator="equal">
      <formula>"M6售后质保"</formula>
    </cfRule>
    <cfRule type="cellIs" priority="2533" operator="equal">
      <formula>"M5安装验收"</formula>
    </cfRule>
    <cfRule type="cellIs" priority="3955" operator="equal">
      <formula>"M4装配调试"</formula>
    </cfRule>
    <cfRule type="cellIs" priority="5377" operator="equal">
      <formula>"M3生产准备"</formula>
    </cfRule>
    <cfRule type="cellIs" dxfId="1627" priority="6799" operator="equal">
      <formula>"M2设计验证"</formula>
    </cfRule>
    <cfRule type="cellIs" dxfId="1626" priority="8221" operator="equal">
      <formula>"M1开拓立项"</formula>
    </cfRule>
  </conditionalFormatting>
  <conditionalFormatting sqref="EIF163">
    <cfRule type="cellIs" priority="1109" operator="equal">
      <formula>"M6售后质保"</formula>
    </cfRule>
    <cfRule type="cellIs" priority="2531" operator="equal">
      <formula>"M5安装验收"</formula>
    </cfRule>
    <cfRule type="cellIs" priority="3953" operator="equal">
      <formula>"M4装配调试"</formula>
    </cfRule>
    <cfRule type="cellIs" priority="5375" operator="equal">
      <formula>"M3生产准备"</formula>
    </cfRule>
    <cfRule type="cellIs" dxfId="1625" priority="6797" operator="equal">
      <formula>"M2设计验证"</formula>
    </cfRule>
    <cfRule type="cellIs" dxfId="1624" priority="8219" operator="equal">
      <formula>"M1开拓立项"</formula>
    </cfRule>
  </conditionalFormatting>
  <conditionalFormatting sqref="EJC163">
    <cfRule type="cellIs" priority="1107" operator="equal">
      <formula>"M6售后质保"</formula>
    </cfRule>
    <cfRule type="cellIs" priority="2529" operator="equal">
      <formula>"M5安装验收"</formula>
    </cfRule>
    <cfRule type="cellIs" priority="3951" operator="equal">
      <formula>"M4装配调试"</formula>
    </cfRule>
    <cfRule type="cellIs" priority="5373" operator="equal">
      <formula>"M3生产准备"</formula>
    </cfRule>
    <cfRule type="cellIs" dxfId="1623" priority="6795" operator="equal">
      <formula>"M2设计验证"</formula>
    </cfRule>
    <cfRule type="cellIs" dxfId="1622" priority="8217" operator="equal">
      <formula>"M1开拓立项"</formula>
    </cfRule>
  </conditionalFormatting>
  <conditionalFormatting sqref="EJZ163">
    <cfRule type="cellIs" priority="1105" operator="equal">
      <formula>"M6售后质保"</formula>
    </cfRule>
    <cfRule type="cellIs" priority="2527" operator="equal">
      <formula>"M5安装验收"</formula>
    </cfRule>
    <cfRule type="cellIs" priority="3949" operator="equal">
      <formula>"M4装配调试"</formula>
    </cfRule>
    <cfRule type="cellIs" priority="5371" operator="equal">
      <formula>"M3生产准备"</formula>
    </cfRule>
    <cfRule type="cellIs" dxfId="1621" priority="6793" operator="equal">
      <formula>"M2设计验证"</formula>
    </cfRule>
    <cfRule type="cellIs" dxfId="1620" priority="8215" operator="equal">
      <formula>"M1开拓立项"</formula>
    </cfRule>
  </conditionalFormatting>
  <conditionalFormatting sqref="EKW163">
    <cfRule type="cellIs" priority="1103" operator="equal">
      <formula>"M6售后质保"</formula>
    </cfRule>
    <cfRule type="cellIs" priority="2525" operator="equal">
      <formula>"M5安装验收"</formula>
    </cfRule>
    <cfRule type="cellIs" priority="3947" operator="equal">
      <formula>"M4装配调试"</formula>
    </cfRule>
    <cfRule type="cellIs" priority="5369" operator="equal">
      <formula>"M3生产准备"</formula>
    </cfRule>
    <cfRule type="cellIs" dxfId="1619" priority="6791" operator="equal">
      <formula>"M2设计验证"</formula>
    </cfRule>
    <cfRule type="cellIs" dxfId="1618" priority="8213" operator="equal">
      <formula>"M1开拓立项"</formula>
    </cfRule>
  </conditionalFormatting>
  <conditionalFormatting sqref="ELT163">
    <cfRule type="cellIs" priority="1101" operator="equal">
      <formula>"M6售后质保"</formula>
    </cfRule>
    <cfRule type="cellIs" priority="2523" operator="equal">
      <formula>"M5安装验收"</formula>
    </cfRule>
    <cfRule type="cellIs" priority="3945" operator="equal">
      <formula>"M4装配调试"</formula>
    </cfRule>
    <cfRule type="cellIs" priority="5367" operator="equal">
      <formula>"M3生产准备"</formula>
    </cfRule>
    <cfRule type="cellIs" dxfId="1617" priority="6789" operator="equal">
      <formula>"M2设计验证"</formula>
    </cfRule>
    <cfRule type="cellIs" dxfId="1616" priority="8211" operator="equal">
      <formula>"M1开拓立项"</formula>
    </cfRule>
  </conditionalFormatting>
  <conditionalFormatting sqref="EMQ163">
    <cfRule type="cellIs" priority="1099" operator="equal">
      <formula>"M6售后质保"</formula>
    </cfRule>
    <cfRule type="cellIs" priority="2521" operator="equal">
      <formula>"M5安装验收"</formula>
    </cfRule>
    <cfRule type="cellIs" priority="3943" operator="equal">
      <formula>"M4装配调试"</formula>
    </cfRule>
    <cfRule type="cellIs" priority="5365" operator="equal">
      <formula>"M3生产准备"</formula>
    </cfRule>
    <cfRule type="cellIs" dxfId="1615" priority="6787" operator="equal">
      <formula>"M2设计验证"</formula>
    </cfRule>
    <cfRule type="cellIs" dxfId="1614" priority="8209" operator="equal">
      <formula>"M1开拓立项"</formula>
    </cfRule>
  </conditionalFormatting>
  <conditionalFormatting sqref="ENN163">
    <cfRule type="cellIs" priority="1097" operator="equal">
      <formula>"M6售后质保"</formula>
    </cfRule>
    <cfRule type="cellIs" priority="2519" operator="equal">
      <formula>"M5安装验收"</formula>
    </cfRule>
    <cfRule type="cellIs" priority="3941" operator="equal">
      <formula>"M4装配调试"</formula>
    </cfRule>
    <cfRule type="cellIs" priority="5363" operator="equal">
      <formula>"M3生产准备"</formula>
    </cfRule>
    <cfRule type="cellIs" dxfId="1613" priority="6785" operator="equal">
      <formula>"M2设计验证"</formula>
    </cfRule>
    <cfRule type="cellIs" dxfId="1612" priority="8207" operator="equal">
      <formula>"M1开拓立项"</formula>
    </cfRule>
  </conditionalFormatting>
  <conditionalFormatting sqref="EOK163">
    <cfRule type="cellIs" priority="1095" operator="equal">
      <formula>"M6售后质保"</formula>
    </cfRule>
    <cfRule type="cellIs" priority="2517" operator="equal">
      <formula>"M5安装验收"</formula>
    </cfRule>
    <cfRule type="cellIs" priority="3939" operator="equal">
      <formula>"M4装配调试"</formula>
    </cfRule>
    <cfRule type="cellIs" priority="5361" operator="equal">
      <formula>"M3生产准备"</formula>
    </cfRule>
    <cfRule type="cellIs" dxfId="1611" priority="6783" operator="equal">
      <formula>"M2设计验证"</formula>
    </cfRule>
    <cfRule type="cellIs" dxfId="1610" priority="8205" operator="equal">
      <formula>"M1开拓立项"</formula>
    </cfRule>
  </conditionalFormatting>
  <conditionalFormatting sqref="EPH163">
    <cfRule type="cellIs" priority="1093" operator="equal">
      <formula>"M6售后质保"</formula>
    </cfRule>
    <cfRule type="cellIs" priority="2515" operator="equal">
      <formula>"M5安装验收"</formula>
    </cfRule>
    <cfRule type="cellIs" priority="3937" operator="equal">
      <formula>"M4装配调试"</formula>
    </cfRule>
    <cfRule type="cellIs" priority="5359" operator="equal">
      <formula>"M3生产准备"</formula>
    </cfRule>
    <cfRule type="cellIs" dxfId="1609" priority="6781" operator="equal">
      <formula>"M2设计验证"</formula>
    </cfRule>
    <cfRule type="cellIs" dxfId="1608" priority="8203" operator="equal">
      <formula>"M1开拓立项"</formula>
    </cfRule>
  </conditionalFormatting>
  <conditionalFormatting sqref="EQE163">
    <cfRule type="cellIs" priority="1091" operator="equal">
      <formula>"M6售后质保"</formula>
    </cfRule>
    <cfRule type="cellIs" priority="2513" operator="equal">
      <formula>"M5安装验收"</formula>
    </cfRule>
    <cfRule type="cellIs" priority="3935" operator="equal">
      <formula>"M4装配调试"</formula>
    </cfRule>
    <cfRule type="cellIs" priority="5357" operator="equal">
      <formula>"M3生产准备"</formula>
    </cfRule>
    <cfRule type="cellIs" dxfId="1607" priority="6779" operator="equal">
      <formula>"M2设计验证"</formula>
    </cfRule>
    <cfRule type="cellIs" dxfId="1606" priority="8201" operator="equal">
      <formula>"M1开拓立项"</formula>
    </cfRule>
  </conditionalFormatting>
  <conditionalFormatting sqref="ERB163">
    <cfRule type="cellIs" priority="1089" operator="equal">
      <formula>"M6售后质保"</formula>
    </cfRule>
    <cfRule type="cellIs" priority="2511" operator="equal">
      <formula>"M5安装验收"</formula>
    </cfRule>
    <cfRule type="cellIs" priority="3933" operator="equal">
      <formula>"M4装配调试"</formula>
    </cfRule>
    <cfRule type="cellIs" priority="5355" operator="equal">
      <formula>"M3生产准备"</formula>
    </cfRule>
    <cfRule type="cellIs" dxfId="1605" priority="6777" operator="equal">
      <formula>"M2设计验证"</formula>
    </cfRule>
    <cfRule type="cellIs" dxfId="1604" priority="8199" operator="equal">
      <formula>"M1开拓立项"</formula>
    </cfRule>
  </conditionalFormatting>
  <conditionalFormatting sqref="ERY163">
    <cfRule type="cellIs" priority="1087" operator="equal">
      <formula>"M6售后质保"</formula>
    </cfRule>
    <cfRule type="cellIs" priority="2509" operator="equal">
      <formula>"M5安装验收"</formula>
    </cfRule>
    <cfRule type="cellIs" priority="3931" operator="equal">
      <formula>"M4装配调试"</formula>
    </cfRule>
    <cfRule type="cellIs" priority="5353" operator="equal">
      <formula>"M3生产准备"</formula>
    </cfRule>
    <cfRule type="cellIs" dxfId="1603" priority="6775" operator="equal">
      <formula>"M2设计验证"</formula>
    </cfRule>
    <cfRule type="cellIs" dxfId="1602" priority="8197" operator="equal">
      <formula>"M1开拓立项"</formula>
    </cfRule>
  </conditionalFormatting>
  <conditionalFormatting sqref="ESV163">
    <cfRule type="cellIs" priority="1085" operator="equal">
      <formula>"M6售后质保"</formula>
    </cfRule>
    <cfRule type="cellIs" priority="2507" operator="equal">
      <formula>"M5安装验收"</formula>
    </cfRule>
    <cfRule type="cellIs" priority="3929" operator="equal">
      <formula>"M4装配调试"</formula>
    </cfRule>
    <cfRule type="cellIs" priority="5351" operator="equal">
      <formula>"M3生产准备"</formula>
    </cfRule>
    <cfRule type="cellIs" dxfId="1601" priority="6773" operator="equal">
      <formula>"M2设计验证"</formula>
    </cfRule>
    <cfRule type="cellIs" dxfId="1600" priority="8195" operator="equal">
      <formula>"M1开拓立项"</formula>
    </cfRule>
  </conditionalFormatting>
  <conditionalFormatting sqref="ETS163">
    <cfRule type="cellIs" priority="1083" operator="equal">
      <formula>"M6售后质保"</formula>
    </cfRule>
    <cfRule type="cellIs" priority="2505" operator="equal">
      <formula>"M5安装验收"</formula>
    </cfRule>
    <cfRule type="cellIs" priority="3927" operator="equal">
      <formula>"M4装配调试"</formula>
    </cfRule>
    <cfRule type="cellIs" priority="5349" operator="equal">
      <formula>"M3生产准备"</formula>
    </cfRule>
    <cfRule type="cellIs" dxfId="1599" priority="6771" operator="equal">
      <formula>"M2设计验证"</formula>
    </cfRule>
    <cfRule type="cellIs" dxfId="1598" priority="8193" operator="equal">
      <formula>"M1开拓立项"</formula>
    </cfRule>
  </conditionalFormatting>
  <conditionalFormatting sqref="EUP163">
    <cfRule type="cellIs" priority="1081" operator="equal">
      <formula>"M6售后质保"</formula>
    </cfRule>
    <cfRule type="cellIs" priority="2503" operator="equal">
      <formula>"M5安装验收"</formula>
    </cfRule>
    <cfRule type="cellIs" priority="3925" operator="equal">
      <formula>"M4装配调试"</formula>
    </cfRule>
    <cfRule type="cellIs" priority="5347" operator="equal">
      <formula>"M3生产准备"</formula>
    </cfRule>
    <cfRule type="cellIs" dxfId="1597" priority="6769" operator="equal">
      <formula>"M2设计验证"</formula>
    </cfRule>
    <cfRule type="cellIs" dxfId="1596" priority="8191" operator="equal">
      <formula>"M1开拓立项"</formula>
    </cfRule>
  </conditionalFormatting>
  <conditionalFormatting sqref="EVM163">
    <cfRule type="cellIs" priority="1079" operator="equal">
      <formula>"M6售后质保"</formula>
    </cfRule>
    <cfRule type="cellIs" priority="2501" operator="equal">
      <formula>"M5安装验收"</formula>
    </cfRule>
    <cfRule type="cellIs" priority="3923" operator="equal">
      <formula>"M4装配调试"</formula>
    </cfRule>
    <cfRule type="cellIs" priority="5345" operator="equal">
      <formula>"M3生产准备"</formula>
    </cfRule>
    <cfRule type="cellIs" dxfId="1595" priority="6767" operator="equal">
      <formula>"M2设计验证"</formula>
    </cfRule>
    <cfRule type="cellIs" dxfId="1594" priority="8189" operator="equal">
      <formula>"M1开拓立项"</formula>
    </cfRule>
  </conditionalFormatting>
  <conditionalFormatting sqref="EWJ163">
    <cfRule type="cellIs" priority="1077" operator="equal">
      <formula>"M6售后质保"</formula>
    </cfRule>
    <cfRule type="cellIs" priority="2499" operator="equal">
      <formula>"M5安装验收"</formula>
    </cfRule>
    <cfRule type="cellIs" priority="3921" operator="equal">
      <formula>"M4装配调试"</formula>
    </cfRule>
    <cfRule type="cellIs" priority="5343" operator="equal">
      <formula>"M3生产准备"</formula>
    </cfRule>
    <cfRule type="cellIs" dxfId="1593" priority="6765" operator="equal">
      <formula>"M2设计验证"</formula>
    </cfRule>
    <cfRule type="cellIs" dxfId="1592" priority="8187" operator="equal">
      <formula>"M1开拓立项"</formula>
    </cfRule>
  </conditionalFormatting>
  <conditionalFormatting sqref="EXG163">
    <cfRule type="cellIs" priority="1075" operator="equal">
      <formula>"M6售后质保"</formula>
    </cfRule>
    <cfRule type="cellIs" priority="2497" operator="equal">
      <formula>"M5安装验收"</formula>
    </cfRule>
    <cfRule type="cellIs" priority="3919" operator="equal">
      <formula>"M4装配调试"</formula>
    </cfRule>
    <cfRule type="cellIs" priority="5341" operator="equal">
      <formula>"M3生产准备"</formula>
    </cfRule>
    <cfRule type="cellIs" dxfId="1591" priority="6763" operator="equal">
      <formula>"M2设计验证"</formula>
    </cfRule>
    <cfRule type="cellIs" dxfId="1590" priority="8185" operator="equal">
      <formula>"M1开拓立项"</formula>
    </cfRule>
  </conditionalFormatting>
  <conditionalFormatting sqref="EYD163">
    <cfRule type="cellIs" priority="1073" operator="equal">
      <formula>"M6售后质保"</formula>
    </cfRule>
    <cfRule type="cellIs" priority="2495" operator="equal">
      <formula>"M5安装验收"</formula>
    </cfRule>
    <cfRule type="cellIs" priority="3917" operator="equal">
      <formula>"M4装配调试"</formula>
    </cfRule>
    <cfRule type="cellIs" priority="5339" operator="equal">
      <formula>"M3生产准备"</formula>
    </cfRule>
    <cfRule type="cellIs" dxfId="1589" priority="6761" operator="equal">
      <formula>"M2设计验证"</formula>
    </cfRule>
    <cfRule type="cellIs" dxfId="1588" priority="8183" operator="equal">
      <formula>"M1开拓立项"</formula>
    </cfRule>
  </conditionalFormatting>
  <conditionalFormatting sqref="EZA163">
    <cfRule type="cellIs" priority="1071" operator="equal">
      <formula>"M6售后质保"</formula>
    </cfRule>
    <cfRule type="cellIs" priority="2493" operator="equal">
      <formula>"M5安装验收"</formula>
    </cfRule>
    <cfRule type="cellIs" priority="3915" operator="equal">
      <formula>"M4装配调试"</formula>
    </cfRule>
    <cfRule type="cellIs" priority="5337" operator="equal">
      <formula>"M3生产准备"</formula>
    </cfRule>
    <cfRule type="cellIs" dxfId="1587" priority="6759" operator="equal">
      <formula>"M2设计验证"</formula>
    </cfRule>
    <cfRule type="cellIs" dxfId="1586" priority="8181" operator="equal">
      <formula>"M1开拓立项"</formula>
    </cfRule>
  </conditionalFormatting>
  <conditionalFormatting sqref="EZX163">
    <cfRule type="cellIs" priority="1069" operator="equal">
      <formula>"M6售后质保"</formula>
    </cfRule>
    <cfRule type="cellIs" priority="2491" operator="equal">
      <formula>"M5安装验收"</formula>
    </cfRule>
    <cfRule type="cellIs" priority="3913" operator="equal">
      <formula>"M4装配调试"</formula>
    </cfRule>
    <cfRule type="cellIs" priority="5335" operator="equal">
      <formula>"M3生产准备"</formula>
    </cfRule>
    <cfRule type="cellIs" dxfId="1585" priority="6757" operator="equal">
      <formula>"M2设计验证"</formula>
    </cfRule>
    <cfRule type="cellIs" dxfId="1584" priority="8179" operator="equal">
      <formula>"M1开拓立项"</formula>
    </cfRule>
  </conditionalFormatting>
  <conditionalFormatting sqref="FAU163">
    <cfRule type="cellIs" priority="1067" operator="equal">
      <formula>"M6售后质保"</formula>
    </cfRule>
    <cfRule type="cellIs" priority="2489" operator="equal">
      <formula>"M5安装验收"</formula>
    </cfRule>
    <cfRule type="cellIs" priority="3911" operator="equal">
      <formula>"M4装配调试"</formula>
    </cfRule>
    <cfRule type="cellIs" priority="5333" operator="equal">
      <formula>"M3生产准备"</formula>
    </cfRule>
    <cfRule type="cellIs" dxfId="1583" priority="6755" operator="equal">
      <formula>"M2设计验证"</formula>
    </cfRule>
    <cfRule type="cellIs" dxfId="1582" priority="8177" operator="equal">
      <formula>"M1开拓立项"</formula>
    </cfRule>
  </conditionalFormatting>
  <conditionalFormatting sqref="FBR163">
    <cfRule type="cellIs" priority="1065" operator="equal">
      <formula>"M6售后质保"</formula>
    </cfRule>
    <cfRule type="cellIs" priority="2487" operator="equal">
      <formula>"M5安装验收"</formula>
    </cfRule>
    <cfRule type="cellIs" priority="3909" operator="equal">
      <formula>"M4装配调试"</formula>
    </cfRule>
    <cfRule type="cellIs" priority="5331" operator="equal">
      <formula>"M3生产准备"</formula>
    </cfRule>
    <cfRule type="cellIs" dxfId="1581" priority="6753" operator="equal">
      <formula>"M2设计验证"</formula>
    </cfRule>
    <cfRule type="cellIs" dxfId="1580" priority="8175" operator="equal">
      <formula>"M1开拓立项"</formula>
    </cfRule>
  </conditionalFormatting>
  <conditionalFormatting sqref="FCO163">
    <cfRule type="cellIs" priority="1063" operator="equal">
      <formula>"M6售后质保"</formula>
    </cfRule>
    <cfRule type="cellIs" priority="2485" operator="equal">
      <formula>"M5安装验收"</formula>
    </cfRule>
    <cfRule type="cellIs" priority="3907" operator="equal">
      <formula>"M4装配调试"</formula>
    </cfRule>
    <cfRule type="cellIs" priority="5329" operator="equal">
      <formula>"M3生产准备"</formula>
    </cfRule>
    <cfRule type="cellIs" dxfId="1579" priority="6751" operator="equal">
      <formula>"M2设计验证"</formula>
    </cfRule>
    <cfRule type="cellIs" dxfId="1578" priority="8173" operator="equal">
      <formula>"M1开拓立项"</formula>
    </cfRule>
  </conditionalFormatting>
  <conditionalFormatting sqref="FDL163">
    <cfRule type="cellIs" priority="1061" operator="equal">
      <formula>"M6售后质保"</formula>
    </cfRule>
    <cfRule type="cellIs" priority="2483" operator="equal">
      <formula>"M5安装验收"</formula>
    </cfRule>
    <cfRule type="cellIs" priority="3905" operator="equal">
      <formula>"M4装配调试"</formula>
    </cfRule>
    <cfRule type="cellIs" priority="5327" operator="equal">
      <formula>"M3生产准备"</formula>
    </cfRule>
    <cfRule type="cellIs" dxfId="1577" priority="6749" operator="equal">
      <formula>"M2设计验证"</formula>
    </cfRule>
    <cfRule type="cellIs" dxfId="1576" priority="8171" operator="equal">
      <formula>"M1开拓立项"</formula>
    </cfRule>
  </conditionalFormatting>
  <conditionalFormatting sqref="FEI163">
    <cfRule type="cellIs" priority="1059" operator="equal">
      <formula>"M6售后质保"</formula>
    </cfRule>
    <cfRule type="cellIs" priority="2481" operator="equal">
      <formula>"M5安装验收"</formula>
    </cfRule>
    <cfRule type="cellIs" priority="3903" operator="equal">
      <formula>"M4装配调试"</formula>
    </cfRule>
    <cfRule type="cellIs" priority="5325" operator="equal">
      <formula>"M3生产准备"</formula>
    </cfRule>
    <cfRule type="cellIs" dxfId="1575" priority="6747" operator="equal">
      <formula>"M2设计验证"</formula>
    </cfRule>
    <cfRule type="cellIs" dxfId="1574" priority="8169" operator="equal">
      <formula>"M1开拓立项"</formula>
    </cfRule>
  </conditionalFormatting>
  <conditionalFormatting sqref="FFF163">
    <cfRule type="cellIs" priority="1057" operator="equal">
      <formula>"M6售后质保"</formula>
    </cfRule>
    <cfRule type="cellIs" priority="2479" operator="equal">
      <formula>"M5安装验收"</formula>
    </cfRule>
    <cfRule type="cellIs" priority="3901" operator="equal">
      <formula>"M4装配调试"</formula>
    </cfRule>
    <cfRule type="cellIs" priority="5323" operator="equal">
      <formula>"M3生产准备"</formula>
    </cfRule>
    <cfRule type="cellIs" dxfId="1573" priority="6745" operator="equal">
      <formula>"M2设计验证"</formula>
    </cfRule>
    <cfRule type="cellIs" dxfId="1572" priority="8167" operator="equal">
      <formula>"M1开拓立项"</formula>
    </cfRule>
  </conditionalFormatting>
  <conditionalFormatting sqref="FGC163">
    <cfRule type="cellIs" priority="1055" operator="equal">
      <formula>"M6售后质保"</formula>
    </cfRule>
    <cfRule type="cellIs" priority="2477" operator="equal">
      <formula>"M5安装验收"</formula>
    </cfRule>
    <cfRule type="cellIs" priority="3899" operator="equal">
      <formula>"M4装配调试"</formula>
    </cfRule>
    <cfRule type="cellIs" priority="5321" operator="equal">
      <formula>"M3生产准备"</formula>
    </cfRule>
    <cfRule type="cellIs" dxfId="1571" priority="6743" operator="equal">
      <formula>"M2设计验证"</formula>
    </cfRule>
    <cfRule type="cellIs" dxfId="1570" priority="8165" operator="equal">
      <formula>"M1开拓立项"</formula>
    </cfRule>
  </conditionalFormatting>
  <conditionalFormatting sqref="FGZ163">
    <cfRule type="cellIs" priority="1053" operator="equal">
      <formula>"M6售后质保"</formula>
    </cfRule>
    <cfRule type="cellIs" priority="2475" operator="equal">
      <formula>"M5安装验收"</formula>
    </cfRule>
    <cfRule type="cellIs" priority="3897" operator="equal">
      <formula>"M4装配调试"</formula>
    </cfRule>
    <cfRule type="cellIs" priority="5319" operator="equal">
      <formula>"M3生产准备"</formula>
    </cfRule>
    <cfRule type="cellIs" dxfId="1569" priority="6741" operator="equal">
      <formula>"M2设计验证"</formula>
    </cfRule>
    <cfRule type="cellIs" dxfId="1568" priority="8163" operator="equal">
      <formula>"M1开拓立项"</formula>
    </cfRule>
  </conditionalFormatting>
  <conditionalFormatting sqref="FHW163">
    <cfRule type="cellIs" priority="1051" operator="equal">
      <formula>"M6售后质保"</formula>
    </cfRule>
    <cfRule type="cellIs" priority="2473" operator="equal">
      <formula>"M5安装验收"</formula>
    </cfRule>
    <cfRule type="cellIs" priority="3895" operator="equal">
      <formula>"M4装配调试"</formula>
    </cfRule>
    <cfRule type="cellIs" priority="5317" operator="equal">
      <formula>"M3生产准备"</formula>
    </cfRule>
    <cfRule type="cellIs" dxfId="1567" priority="6739" operator="equal">
      <formula>"M2设计验证"</formula>
    </cfRule>
    <cfRule type="cellIs" dxfId="1566" priority="8161" operator="equal">
      <formula>"M1开拓立项"</formula>
    </cfRule>
  </conditionalFormatting>
  <conditionalFormatting sqref="FIT163">
    <cfRule type="cellIs" priority="1049" operator="equal">
      <formula>"M6售后质保"</formula>
    </cfRule>
    <cfRule type="cellIs" priority="2471" operator="equal">
      <formula>"M5安装验收"</formula>
    </cfRule>
    <cfRule type="cellIs" priority="3893" operator="equal">
      <formula>"M4装配调试"</formula>
    </cfRule>
    <cfRule type="cellIs" priority="5315" operator="equal">
      <formula>"M3生产准备"</formula>
    </cfRule>
    <cfRule type="cellIs" dxfId="1565" priority="6737" operator="equal">
      <formula>"M2设计验证"</formula>
    </cfRule>
    <cfRule type="cellIs" dxfId="1564" priority="8159" operator="equal">
      <formula>"M1开拓立项"</formula>
    </cfRule>
  </conditionalFormatting>
  <conditionalFormatting sqref="FJQ163">
    <cfRule type="cellIs" priority="1047" operator="equal">
      <formula>"M6售后质保"</formula>
    </cfRule>
    <cfRule type="cellIs" priority="2469" operator="equal">
      <formula>"M5安装验收"</formula>
    </cfRule>
    <cfRule type="cellIs" priority="3891" operator="equal">
      <formula>"M4装配调试"</formula>
    </cfRule>
    <cfRule type="cellIs" priority="5313" operator="equal">
      <formula>"M3生产准备"</formula>
    </cfRule>
    <cfRule type="cellIs" dxfId="1563" priority="6735" operator="equal">
      <formula>"M2设计验证"</formula>
    </cfRule>
    <cfRule type="cellIs" dxfId="1562" priority="8157" operator="equal">
      <formula>"M1开拓立项"</formula>
    </cfRule>
  </conditionalFormatting>
  <conditionalFormatting sqref="FKN163">
    <cfRule type="cellIs" priority="1045" operator="equal">
      <formula>"M6售后质保"</formula>
    </cfRule>
    <cfRule type="cellIs" priority="2467" operator="equal">
      <formula>"M5安装验收"</formula>
    </cfRule>
    <cfRule type="cellIs" priority="3889" operator="equal">
      <formula>"M4装配调试"</formula>
    </cfRule>
    <cfRule type="cellIs" priority="5311" operator="equal">
      <formula>"M3生产准备"</formula>
    </cfRule>
    <cfRule type="cellIs" dxfId="1561" priority="6733" operator="equal">
      <formula>"M2设计验证"</formula>
    </cfRule>
    <cfRule type="cellIs" dxfId="1560" priority="8155" operator="equal">
      <formula>"M1开拓立项"</formula>
    </cfRule>
  </conditionalFormatting>
  <conditionalFormatting sqref="FLK163">
    <cfRule type="cellIs" priority="1043" operator="equal">
      <formula>"M6售后质保"</formula>
    </cfRule>
    <cfRule type="cellIs" priority="2465" operator="equal">
      <formula>"M5安装验收"</formula>
    </cfRule>
    <cfRule type="cellIs" priority="3887" operator="equal">
      <formula>"M4装配调试"</formula>
    </cfRule>
    <cfRule type="cellIs" priority="5309" operator="equal">
      <formula>"M3生产准备"</formula>
    </cfRule>
    <cfRule type="cellIs" dxfId="1559" priority="6731" operator="equal">
      <formula>"M2设计验证"</formula>
    </cfRule>
    <cfRule type="cellIs" dxfId="1558" priority="8153" operator="equal">
      <formula>"M1开拓立项"</formula>
    </cfRule>
  </conditionalFormatting>
  <conditionalFormatting sqref="FMH163">
    <cfRule type="cellIs" priority="1041" operator="equal">
      <formula>"M6售后质保"</formula>
    </cfRule>
    <cfRule type="cellIs" priority="2463" operator="equal">
      <formula>"M5安装验收"</formula>
    </cfRule>
    <cfRule type="cellIs" priority="3885" operator="equal">
      <formula>"M4装配调试"</formula>
    </cfRule>
    <cfRule type="cellIs" priority="5307" operator="equal">
      <formula>"M3生产准备"</formula>
    </cfRule>
    <cfRule type="cellIs" dxfId="1557" priority="6729" operator="equal">
      <formula>"M2设计验证"</formula>
    </cfRule>
    <cfRule type="cellIs" dxfId="1556" priority="8151" operator="equal">
      <formula>"M1开拓立项"</formula>
    </cfRule>
  </conditionalFormatting>
  <conditionalFormatting sqref="FNE163">
    <cfRule type="cellIs" priority="1039" operator="equal">
      <formula>"M6售后质保"</formula>
    </cfRule>
    <cfRule type="cellIs" priority="2461" operator="equal">
      <formula>"M5安装验收"</formula>
    </cfRule>
    <cfRule type="cellIs" priority="3883" operator="equal">
      <formula>"M4装配调试"</formula>
    </cfRule>
    <cfRule type="cellIs" priority="5305" operator="equal">
      <formula>"M3生产准备"</formula>
    </cfRule>
    <cfRule type="cellIs" dxfId="1555" priority="6727" operator="equal">
      <formula>"M2设计验证"</formula>
    </cfRule>
    <cfRule type="cellIs" dxfId="1554" priority="8149" operator="equal">
      <formula>"M1开拓立项"</formula>
    </cfRule>
  </conditionalFormatting>
  <conditionalFormatting sqref="FOB163">
    <cfRule type="cellIs" priority="1037" operator="equal">
      <formula>"M6售后质保"</formula>
    </cfRule>
    <cfRule type="cellIs" priority="2459" operator="equal">
      <formula>"M5安装验收"</formula>
    </cfRule>
    <cfRule type="cellIs" priority="3881" operator="equal">
      <formula>"M4装配调试"</formula>
    </cfRule>
    <cfRule type="cellIs" priority="5303" operator="equal">
      <formula>"M3生产准备"</formula>
    </cfRule>
    <cfRule type="cellIs" dxfId="1553" priority="6725" operator="equal">
      <formula>"M2设计验证"</formula>
    </cfRule>
    <cfRule type="cellIs" dxfId="1552" priority="8147" operator="equal">
      <formula>"M1开拓立项"</formula>
    </cfRule>
  </conditionalFormatting>
  <conditionalFormatting sqref="FOY163">
    <cfRule type="cellIs" priority="1035" operator="equal">
      <formula>"M6售后质保"</formula>
    </cfRule>
    <cfRule type="cellIs" priority="2457" operator="equal">
      <formula>"M5安装验收"</formula>
    </cfRule>
    <cfRule type="cellIs" priority="3879" operator="equal">
      <formula>"M4装配调试"</formula>
    </cfRule>
    <cfRule type="cellIs" priority="5301" operator="equal">
      <formula>"M3生产准备"</formula>
    </cfRule>
    <cfRule type="cellIs" dxfId="1551" priority="6723" operator="equal">
      <formula>"M2设计验证"</formula>
    </cfRule>
    <cfRule type="cellIs" dxfId="1550" priority="8145" operator="equal">
      <formula>"M1开拓立项"</formula>
    </cfRule>
  </conditionalFormatting>
  <conditionalFormatting sqref="FPV163">
    <cfRule type="cellIs" priority="1033" operator="equal">
      <formula>"M6售后质保"</formula>
    </cfRule>
    <cfRule type="cellIs" priority="2455" operator="equal">
      <formula>"M5安装验收"</formula>
    </cfRule>
    <cfRule type="cellIs" priority="3877" operator="equal">
      <formula>"M4装配调试"</formula>
    </cfRule>
    <cfRule type="cellIs" priority="5299" operator="equal">
      <formula>"M3生产准备"</formula>
    </cfRule>
    <cfRule type="cellIs" dxfId="1549" priority="6721" operator="equal">
      <formula>"M2设计验证"</formula>
    </cfRule>
    <cfRule type="cellIs" dxfId="1548" priority="8143" operator="equal">
      <formula>"M1开拓立项"</formula>
    </cfRule>
  </conditionalFormatting>
  <conditionalFormatting sqref="FQS163">
    <cfRule type="cellIs" priority="1031" operator="equal">
      <formula>"M6售后质保"</formula>
    </cfRule>
    <cfRule type="cellIs" priority="2453" operator="equal">
      <formula>"M5安装验收"</formula>
    </cfRule>
    <cfRule type="cellIs" priority="3875" operator="equal">
      <formula>"M4装配调试"</formula>
    </cfRule>
    <cfRule type="cellIs" priority="5297" operator="equal">
      <formula>"M3生产准备"</formula>
    </cfRule>
    <cfRule type="cellIs" dxfId="1547" priority="6719" operator="equal">
      <formula>"M2设计验证"</formula>
    </cfRule>
    <cfRule type="cellIs" dxfId="1546" priority="8141" operator="equal">
      <formula>"M1开拓立项"</formula>
    </cfRule>
  </conditionalFormatting>
  <conditionalFormatting sqref="FRP163">
    <cfRule type="cellIs" priority="1029" operator="equal">
      <formula>"M6售后质保"</formula>
    </cfRule>
    <cfRule type="cellIs" priority="2451" operator="equal">
      <formula>"M5安装验收"</formula>
    </cfRule>
    <cfRule type="cellIs" priority="3873" operator="equal">
      <formula>"M4装配调试"</formula>
    </cfRule>
    <cfRule type="cellIs" priority="5295" operator="equal">
      <formula>"M3生产准备"</formula>
    </cfRule>
    <cfRule type="cellIs" dxfId="1545" priority="6717" operator="equal">
      <formula>"M2设计验证"</formula>
    </cfRule>
    <cfRule type="cellIs" dxfId="1544" priority="8139" operator="equal">
      <formula>"M1开拓立项"</formula>
    </cfRule>
  </conditionalFormatting>
  <conditionalFormatting sqref="FSM163">
    <cfRule type="cellIs" priority="1027" operator="equal">
      <formula>"M6售后质保"</formula>
    </cfRule>
    <cfRule type="cellIs" priority="2449" operator="equal">
      <formula>"M5安装验收"</formula>
    </cfRule>
    <cfRule type="cellIs" priority="3871" operator="equal">
      <formula>"M4装配调试"</formula>
    </cfRule>
    <cfRule type="cellIs" priority="5293" operator="equal">
      <formula>"M3生产准备"</formula>
    </cfRule>
    <cfRule type="cellIs" dxfId="1543" priority="6715" operator="equal">
      <formula>"M2设计验证"</formula>
    </cfRule>
    <cfRule type="cellIs" dxfId="1542" priority="8137" operator="equal">
      <formula>"M1开拓立项"</formula>
    </cfRule>
  </conditionalFormatting>
  <conditionalFormatting sqref="FTJ163">
    <cfRule type="cellIs" priority="1025" operator="equal">
      <formula>"M6售后质保"</formula>
    </cfRule>
    <cfRule type="cellIs" priority="2447" operator="equal">
      <formula>"M5安装验收"</formula>
    </cfRule>
    <cfRule type="cellIs" priority="3869" operator="equal">
      <formula>"M4装配调试"</formula>
    </cfRule>
    <cfRule type="cellIs" priority="5291" operator="equal">
      <formula>"M3生产准备"</formula>
    </cfRule>
    <cfRule type="cellIs" dxfId="1541" priority="6713" operator="equal">
      <formula>"M2设计验证"</formula>
    </cfRule>
    <cfRule type="cellIs" dxfId="1540" priority="8135" operator="equal">
      <formula>"M1开拓立项"</formula>
    </cfRule>
  </conditionalFormatting>
  <conditionalFormatting sqref="FUG163">
    <cfRule type="cellIs" priority="1023" operator="equal">
      <formula>"M6售后质保"</formula>
    </cfRule>
    <cfRule type="cellIs" priority="2445" operator="equal">
      <formula>"M5安装验收"</formula>
    </cfRule>
    <cfRule type="cellIs" priority="3867" operator="equal">
      <formula>"M4装配调试"</formula>
    </cfRule>
    <cfRule type="cellIs" priority="5289" operator="equal">
      <formula>"M3生产准备"</formula>
    </cfRule>
    <cfRule type="cellIs" dxfId="1539" priority="6711" operator="equal">
      <formula>"M2设计验证"</formula>
    </cfRule>
    <cfRule type="cellIs" dxfId="1538" priority="8133" operator="equal">
      <formula>"M1开拓立项"</formula>
    </cfRule>
  </conditionalFormatting>
  <conditionalFormatting sqref="FVD163">
    <cfRule type="cellIs" priority="1021" operator="equal">
      <formula>"M6售后质保"</formula>
    </cfRule>
    <cfRule type="cellIs" priority="2443" operator="equal">
      <formula>"M5安装验收"</formula>
    </cfRule>
    <cfRule type="cellIs" priority="3865" operator="equal">
      <formula>"M4装配调试"</formula>
    </cfRule>
    <cfRule type="cellIs" priority="5287" operator="equal">
      <formula>"M3生产准备"</formula>
    </cfRule>
    <cfRule type="cellIs" dxfId="1537" priority="6709" operator="equal">
      <formula>"M2设计验证"</formula>
    </cfRule>
    <cfRule type="cellIs" dxfId="1536" priority="8131" operator="equal">
      <formula>"M1开拓立项"</formula>
    </cfRule>
  </conditionalFormatting>
  <conditionalFormatting sqref="FWA163">
    <cfRule type="cellIs" priority="1019" operator="equal">
      <formula>"M6售后质保"</formula>
    </cfRule>
    <cfRule type="cellIs" priority="2441" operator="equal">
      <formula>"M5安装验收"</formula>
    </cfRule>
    <cfRule type="cellIs" priority="3863" operator="equal">
      <formula>"M4装配调试"</formula>
    </cfRule>
    <cfRule type="cellIs" priority="5285" operator="equal">
      <formula>"M3生产准备"</formula>
    </cfRule>
    <cfRule type="cellIs" dxfId="1535" priority="6707" operator="equal">
      <formula>"M2设计验证"</formula>
    </cfRule>
    <cfRule type="cellIs" dxfId="1534" priority="8129" operator="equal">
      <formula>"M1开拓立项"</formula>
    </cfRule>
  </conditionalFormatting>
  <conditionalFormatting sqref="FWX163">
    <cfRule type="cellIs" priority="1017" operator="equal">
      <formula>"M6售后质保"</formula>
    </cfRule>
    <cfRule type="cellIs" priority="2439" operator="equal">
      <formula>"M5安装验收"</formula>
    </cfRule>
    <cfRule type="cellIs" priority="3861" operator="equal">
      <formula>"M4装配调试"</formula>
    </cfRule>
    <cfRule type="cellIs" priority="5283" operator="equal">
      <formula>"M3生产准备"</formula>
    </cfRule>
    <cfRule type="cellIs" dxfId="1533" priority="6705" operator="equal">
      <formula>"M2设计验证"</formula>
    </cfRule>
    <cfRule type="cellIs" dxfId="1532" priority="8127" operator="equal">
      <formula>"M1开拓立项"</formula>
    </cfRule>
  </conditionalFormatting>
  <conditionalFormatting sqref="FXU163">
    <cfRule type="cellIs" priority="1015" operator="equal">
      <formula>"M6售后质保"</formula>
    </cfRule>
    <cfRule type="cellIs" priority="2437" operator="equal">
      <formula>"M5安装验收"</formula>
    </cfRule>
    <cfRule type="cellIs" priority="3859" operator="equal">
      <formula>"M4装配调试"</formula>
    </cfRule>
    <cfRule type="cellIs" priority="5281" operator="equal">
      <formula>"M3生产准备"</formula>
    </cfRule>
    <cfRule type="cellIs" dxfId="1531" priority="6703" operator="equal">
      <formula>"M2设计验证"</formula>
    </cfRule>
    <cfRule type="cellIs" dxfId="1530" priority="8125" operator="equal">
      <formula>"M1开拓立项"</formula>
    </cfRule>
  </conditionalFormatting>
  <conditionalFormatting sqref="FYR163">
    <cfRule type="cellIs" priority="1013" operator="equal">
      <formula>"M6售后质保"</formula>
    </cfRule>
    <cfRule type="cellIs" priority="2435" operator="equal">
      <formula>"M5安装验收"</formula>
    </cfRule>
    <cfRule type="cellIs" priority="3857" operator="equal">
      <formula>"M4装配调试"</formula>
    </cfRule>
    <cfRule type="cellIs" priority="5279" operator="equal">
      <formula>"M3生产准备"</formula>
    </cfRule>
    <cfRule type="cellIs" dxfId="1529" priority="6701" operator="equal">
      <formula>"M2设计验证"</formula>
    </cfRule>
    <cfRule type="cellIs" dxfId="1528" priority="8123" operator="equal">
      <formula>"M1开拓立项"</formula>
    </cfRule>
  </conditionalFormatting>
  <conditionalFormatting sqref="FZO163">
    <cfRule type="cellIs" priority="1011" operator="equal">
      <formula>"M6售后质保"</formula>
    </cfRule>
    <cfRule type="cellIs" priority="2433" operator="equal">
      <formula>"M5安装验收"</formula>
    </cfRule>
    <cfRule type="cellIs" priority="3855" operator="equal">
      <formula>"M4装配调试"</formula>
    </cfRule>
    <cfRule type="cellIs" priority="5277" operator="equal">
      <formula>"M3生产准备"</formula>
    </cfRule>
    <cfRule type="cellIs" dxfId="1527" priority="6699" operator="equal">
      <formula>"M2设计验证"</formula>
    </cfRule>
    <cfRule type="cellIs" dxfId="1526" priority="8121" operator="equal">
      <formula>"M1开拓立项"</formula>
    </cfRule>
  </conditionalFormatting>
  <conditionalFormatting sqref="GAL163">
    <cfRule type="cellIs" priority="1009" operator="equal">
      <formula>"M6售后质保"</formula>
    </cfRule>
    <cfRule type="cellIs" priority="2431" operator="equal">
      <formula>"M5安装验收"</formula>
    </cfRule>
    <cfRule type="cellIs" priority="3853" operator="equal">
      <formula>"M4装配调试"</formula>
    </cfRule>
    <cfRule type="cellIs" priority="5275" operator="equal">
      <formula>"M3生产准备"</formula>
    </cfRule>
    <cfRule type="cellIs" dxfId="1525" priority="6697" operator="equal">
      <formula>"M2设计验证"</formula>
    </cfRule>
    <cfRule type="cellIs" dxfId="1524" priority="8119" operator="equal">
      <formula>"M1开拓立项"</formula>
    </cfRule>
  </conditionalFormatting>
  <conditionalFormatting sqref="GBI163">
    <cfRule type="cellIs" priority="1007" operator="equal">
      <formula>"M6售后质保"</formula>
    </cfRule>
    <cfRule type="cellIs" priority="2429" operator="equal">
      <formula>"M5安装验收"</formula>
    </cfRule>
    <cfRule type="cellIs" priority="3851" operator="equal">
      <formula>"M4装配调试"</formula>
    </cfRule>
    <cfRule type="cellIs" priority="5273" operator="equal">
      <formula>"M3生产准备"</formula>
    </cfRule>
    <cfRule type="cellIs" dxfId="1523" priority="6695" operator="equal">
      <formula>"M2设计验证"</formula>
    </cfRule>
    <cfRule type="cellIs" dxfId="1522" priority="8117" operator="equal">
      <formula>"M1开拓立项"</formula>
    </cfRule>
  </conditionalFormatting>
  <conditionalFormatting sqref="GCF163">
    <cfRule type="cellIs" priority="1005" operator="equal">
      <formula>"M6售后质保"</formula>
    </cfRule>
    <cfRule type="cellIs" priority="2427" operator="equal">
      <formula>"M5安装验收"</formula>
    </cfRule>
    <cfRule type="cellIs" priority="3849" operator="equal">
      <formula>"M4装配调试"</formula>
    </cfRule>
    <cfRule type="cellIs" priority="5271" operator="equal">
      <formula>"M3生产准备"</formula>
    </cfRule>
    <cfRule type="cellIs" dxfId="1521" priority="6693" operator="equal">
      <formula>"M2设计验证"</formula>
    </cfRule>
    <cfRule type="cellIs" dxfId="1520" priority="8115" operator="equal">
      <formula>"M1开拓立项"</formula>
    </cfRule>
  </conditionalFormatting>
  <conditionalFormatting sqref="GDC163">
    <cfRule type="cellIs" priority="1003" operator="equal">
      <formula>"M6售后质保"</formula>
    </cfRule>
    <cfRule type="cellIs" priority="2425" operator="equal">
      <formula>"M5安装验收"</formula>
    </cfRule>
    <cfRule type="cellIs" priority="3847" operator="equal">
      <formula>"M4装配调试"</formula>
    </cfRule>
    <cfRule type="cellIs" priority="5269" operator="equal">
      <formula>"M3生产准备"</formula>
    </cfRule>
    <cfRule type="cellIs" dxfId="1519" priority="6691" operator="equal">
      <formula>"M2设计验证"</formula>
    </cfRule>
    <cfRule type="cellIs" dxfId="1518" priority="8113" operator="equal">
      <formula>"M1开拓立项"</formula>
    </cfRule>
  </conditionalFormatting>
  <conditionalFormatting sqref="GDZ163">
    <cfRule type="cellIs" priority="1001" operator="equal">
      <formula>"M6售后质保"</formula>
    </cfRule>
    <cfRule type="cellIs" priority="2423" operator="equal">
      <formula>"M5安装验收"</formula>
    </cfRule>
    <cfRule type="cellIs" priority="3845" operator="equal">
      <formula>"M4装配调试"</formula>
    </cfRule>
    <cfRule type="cellIs" priority="5267" operator="equal">
      <formula>"M3生产准备"</formula>
    </cfRule>
    <cfRule type="cellIs" dxfId="1517" priority="6689" operator="equal">
      <formula>"M2设计验证"</formula>
    </cfRule>
    <cfRule type="cellIs" dxfId="1516" priority="8111" operator="equal">
      <formula>"M1开拓立项"</formula>
    </cfRule>
  </conditionalFormatting>
  <conditionalFormatting sqref="GEW163">
    <cfRule type="cellIs" priority="999" operator="equal">
      <formula>"M6售后质保"</formula>
    </cfRule>
    <cfRule type="cellIs" priority="2421" operator="equal">
      <formula>"M5安装验收"</formula>
    </cfRule>
    <cfRule type="cellIs" priority="3843" operator="equal">
      <formula>"M4装配调试"</formula>
    </cfRule>
    <cfRule type="cellIs" priority="5265" operator="equal">
      <formula>"M3生产准备"</formula>
    </cfRule>
    <cfRule type="cellIs" dxfId="1515" priority="6687" operator="equal">
      <formula>"M2设计验证"</formula>
    </cfRule>
    <cfRule type="cellIs" dxfId="1514" priority="8109" operator="equal">
      <formula>"M1开拓立项"</formula>
    </cfRule>
  </conditionalFormatting>
  <conditionalFormatting sqref="GFT163">
    <cfRule type="cellIs" priority="997" operator="equal">
      <formula>"M6售后质保"</formula>
    </cfRule>
    <cfRule type="cellIs" priority="2419" operator="equal">
      <formula>"M5安装验收"</formula>
    </cfRule>
    <cfRule type="cellIs" priority="3841" operator="equal">
      <formula>"M4装配调试"</formula>
    </cfRule>
    <cfRule type="cellIs" priority="5263" operator="equal">
      <formula>"M3生产准备"</formula>
    </cfRule>
    <cfRule type="cellIs" dxfId="1513" priority="6685" operator="equal">
      <formula>"M2设计验证"</formula>
    </cfRule>
    <cfRule type="cellIs" dxfId="1512" priority="8107" operator="equal">
      <formula>"M1开拓立项"</formula>
    </cfRule>
  </conditionalFormatting>
  <conditionalFormatting sqref="GGQ163">
    <cfRule type="cellIs" priority="995" operator="equal">
      <formula>"M6售后质保"</formula>
    </cfRule>
    <cfRule type="cellIs" priority="2417" operator="equal">
      <formula>"M5安装验收"</formula>
    </cfRule>
    <cfRule type="cellIs" priority="3839" operator="equal">
      <formula>"M4装配调试"</formula>
    </cfRule>
    <cfRule type="cellIs" priority="5261" operator="equal">
      <formula>"M3生产准备"</formula>
    </cfRule>
    <cfRule type="cellIs" dxfId="1511" priority="6683" operator="equal">
      <formula>"M2设计验证"</formula>
    </cfRule>
    <cfRule type="cellIs" dxfId="1510" priority="8105" operator="equal">
      <formula>"M1开拓立项"</formula>
    </cfRule>
  </conditionalFormatting>
  <conditionalFormatting sqref="GHN163">
    <cfRule type="cellIs" priority="993" operator="equal">
      <formula>"M6售后质保"</formula>
    </cfRule>
    <cfRule type="cellIs" priority="2415" operator="equal">
      <formula>"M5安装验收"</formula>
    </cfRule>
    <cfRule type="cellIs" priority="3837" operator="equal">
      <formula>"M4装配调试"</formula>
    </cfRule>
    <cfRule type="cellIs" priority="5259" operator="equal">
      <formula>"M3生产准备"</formula>
    </cfRule>
    <cfRule type="cellIs" dxfId="1509" priority="6681" operator="equal">
      <formula>"M2设计验证"</formula>
    </cfRule>
    <cfRule type="cellIs" dxfId="1508" priority="8103" operator="equal">
      <formula>"M1开拓立项"</formula>
    </cfRule>
  </conditionalFormatting>
  <conditionalFormatting sqref="GIK163">
    <cfRule type="cellIs" priority="991" operator="equal">
      <formula>"M6售后质保"</formula>
    </cfRule>
    <cfRule type="cellIs" priority="2413" operator="equal">
      <formula>"M5安装验收"</formula>
    </cfRule>
    <cfRule type="cellIs" priority="3835" operator="equal">
      <formula>"M4装配调试"</formula>
    </cfRule>
    <cfRule type="cellIs" priority="5257" operator="equal">
      <formula>"M3生产准备"</formula>
    </cfRule>
    <cfRule type="cellIs" dxfId="1507" priority="6679" operator="equal">
      <formula>"M2设计验证"</formula>
    </cfRule>
    <cfRule type="cellIs" dxfId="1506" priority="8101" operator="equal">
      <formula>"M1开拓立项"</formula>
    </cfRule>
  </conditionalFormatting>
  <conditionalFormatting sqref="GJH163">
    <cfRule type="cellIs" priority="989" operator="equal">
      <formula>"M6售后质保"</formula>
    </cfRule>
    <cfRule type="cellIs" priority="2411" operator="equal">
      <formula>"M5安装验收"</formula>
    </cfRule>
    <cfRule type="cellIs" priority="3833" operator="equal">
      <formula>"M4装配调试"</formula>
    </cfRule>
    <cfRule type="cellIs" priority="5255" operator="equal">
      <formula>"M3生产准备"</formula>
    </cfRule>
    <cfRule type="cellIs" dxfId="1505" priority="6677" operator="equal">
      <formula>"M2设计验证"</formula>
    </cfRule>
    <cfRule type="cellIs" dxfId="1504" priority="8099" operator="equal">
      <formula>"M1开拓立项"</formula>
    </cfRule>
  </conditionalFormatting>
  <conditionalFormatting sqref="GKE163">
    <cfRule type="cellIs" priority="987" operator="equal">
      <formula>"M6售后质保"</formula>
    </cfRule>
    <cfRule type="cellIs" priority="2409" operator="equal">
      <formula>"M5安装验收"</formula>
    </cfRule>
    <cfRule type="cellIs" priority="3831" operator="equal">
      <formula>"M4装配调试"</formula>
    </cfRule>
    <cfRule type="cellIs" priority="5253" operator="equal">
      <formula>"M3生产准备"</formula>
    </cfRule>
    <cfRule type="cellIs" dxfId="1503" priority="6675" operator="equal">
      <formula>"M2设计验证"</formula>
    </cfRule>
    <cfRule type="cellIs" dxfId="1502" priority="8097" operator="equal">
      <formula>"M1开拓立项"</formula>
    </cfRule>
  </conditionalFormatting>
  <conditionalFormatting sqref="GLB163">
    <cfRule type="cellIs" priority="985" operator="equal">
      <formula>"M6售后质保"</formula>
    </cfRule>
    <cfRule type="cellIs" priority="2407" operator="equal">
      <formula>"M5安装验收"</formula>
    </cfRule>
    <cfRule type="cellIs" priority="3829" operator="equal">
      <formula>"M4装配调试"</formula>
    </cfRule>
    <cfRule type="cellIs" priority="5251" operator="equal">
      <formula>"M3生产准备"</formula>
    </cfRule>
    <cfRule type="cellIs" dxfId="1501" priority="6673" operator="equal">
      <formula>"M2设计验证"</formula>
    </cfRule>
    <cfRule type="cellIs" dxfId="1500" priority="8095" operator="equal">
      <formula>"M1开拓立项"</formula>
    </cfRule>
  </conditionalFormatting>
  <conditionalFormatting sqref="GLY163">
    <cfRule type="cellIs" priority="983" operator="equal">
      <formula>"M6售后质保"</formula>
    </cfRule>
    <cfRule type="cellIs" priority="2405" operator="equal">
      <formula>"M5安装验收"</formula>
    </cfRule>
    <cfRule type="cellIs" priority="3827" operator="equal">
      <formula>"M4装配调试"</formula>
    </cfRule>
    <cfRule type="cellIs" priority="5249" operator="equal">
      <formula>"M3生产准备"</formula>
    </cfRule>
    <cfRule type="cellIs" dxfId="1499" priority="6671" operator="equal">
      <formula>"M2设计验证"</formula>
    </cfRule>
    <cfRule type="cellIs" dxfId="1498" priority="8093" operator="equal">
      <formula>"M1开拓立项"</formula>
    </cfRule>
  </conditionalFormatting>
  <conditionalFormatting sqref="GMV163">
    <cfRule type="cellIs" priority="981" operator="equal">
      <formula>"M6售后质保"</formula>
    </cfRule>
    <cfRule type="cellIs" priority="2403" operator="equal">
      <formula>"M5安装验收"</formula>
    </cfRule>
    <cfRule type="cellIs" priority="3825" operator="equal">
      <formula>"M4装配调试"</formula>
    </cfRule>
    <cfRule type="cellIs" priority="5247" operator="equal">
      <formula>"M3生产准备"</formula>
    </cfRule>
    <cfRule type="cellIs" dxfId="1497" priority="6669" operator="equal">
      <formula>"M2设计验证"</formula>
    </cfRule>
    <cfRule type="cellIs" dxfId="1496" priority="8091" operator="equal">
      <formula>"M1开拓立项"</formula>
    </cfRule>
  </conditionalFormatting>
  <conditionalFormatting sqref="GNS163">
    <cfRule type="cellIs" priority="979" operator="equal">
      <formula>"M6售后质保"</formula>
    </cfRule>
    <cfRule type="cellIs" priority="2401" operator="equal">
      <formula>"M5安装验收"</formula>
    </cfRule>
    <cfRule type="cellIs" priority="3823" operator="equal">
      <formula>"M4装配调试"</formula>
    </cfRule>
    <cfRule type="cellIs" priority="5245" operator="equal">
      <formula>"M3生产准备"</formula>
    </cfRule>
    <cfRule type="cellIs" dxfId="1495" priority="6667" operator="equal">
      <formula>"M2设计验证"</formula>
    </cfRule>
    <cfRule type="cellIs" dxfId="1494" priority="8089" operator="equal">
      <formula>"M1开拓立项"</formula>
    </cfRule>
  </conditionalFormatting>
  <conditionalFormatting sqref="GOP163">
    <cfRule type="cellIs" priority="977" operator="equal">
      <formula>"M6售后质保"</formula>
    </cfRule>
    <cfRule type="cellIs" priority="2399" operator="equal">
      <formula>"M5安装验收"</formula>
    </cfRule>
    <cfRule type="cellIs" priority="3821" operator="equal">
      <formula>"M4装配调试"</formula>
    </cfRule>
    <cfRule type="cellIs" priority="5243" operator="equal">
      <formula>"M3生产准备"</formula>
    </cfRule>
    <cfRule type="cellIs" dxfId="1493" priority="6665" operator="equal">
      <formula>"M2设计验证"</formula>
    </cfRule>
    <cfRule type="cellIs" dxfId="1492" priority="8087" operator="equal">
      <formula>"M1开拓立项"</formula>
    </cfRule>
  </conditionalFormatting>
  <conditionalFormatting sqref="GPM163">
    <cfRule type="cellIs" priority="975" operator="equal">
      <formula>"M6售后质保"</formula>
    </cfRule>
    <cfRule type="cellIs" priority="2397" operator="equal">
      <formula>"M5安装验收"</formula>
    </cfRule>
    <cfRule type="cellIs" priority="3819" operator="equal">
      <formula>"M4装配调试"</formula>
    </cfRule>
    <cfRule type="cellIs" priority="5241" operator="equal">
      <formula>"M3生产准备"</formula>
    </cfRule>
    <cfRule type="cellIs" dxfId="1491" priority="6663" operator="equal">
      <formula>"M2设计验证"</formula>
    </cfRule>
    <cfRule type="cellIs" dxfId="1490" priority="8085" operator="equal">
      <formula>"M1开拓立项"</formula>
    </cfRule>
  </conditionalFormatting>
  <conditionalFormatting sqref="GQJ163">
    <cfRule type="cellIs" priority="973" operator="equal">
      <formula>"M6售后质保"</formula>
    </cfRule>
    <cfRule type="cellIs" priority="2395" operator="equal">
      <formula>"M5安装验收"</formula>
    </cfRule>
    <cfRule type="cellIs" priority="3817" operator="equal">
      <formula>"M4装配调试"</formula>
    </cfRule>
    <cfRule type="cellIs" priority="5239" operator="equal">
      <formula>"M3生产准备"</formula>
    </cfRule>
    <cfRule type="cellIs" dxfId="1489" priority="6661" operator="equal">
      <formula>"M2设计验证"</formula>
    </cfRule>
    <cfRule type="cellIs" dxfId="1488" priority="8083" operator="equal">
      <formula>"M1开拓立项"</formula>
    </cfRule>
  </conditionalFormatting>
  <conditionalFormatting sqref="GRG163">
    <cfRule type="cellIs" priority="971" operator="equal">
      <formula>"M6售后质保"</formula>
    </cfRule>
    <cfRule type="cellIs" priority="2393" operator="equal">
      <formula>"M5安装验收"</formula>
    </cfRule>
    <cfRule type="cellIs" priority="3815" operator="equal">
      <formula>"M4装配调试"</formula>
    </cfRule>
    <cfRule type="cellIs" priority="5237" operator="equal">
      <formula>"M3生产准备"</formula>
    </cfRule>
    <cfRule type="cellIs" dxfId="1487" priority="6659" operator="equal">
      <formula>"M2设计验证"</formula>
    </cfRule>
    <cfRule type="cellIs" dxfId="1486" priority="8081" operator="equal">
      <formula>"M1开拓立项"</formula>
    </cfRule>
  </conditionalFormatting>
  <conditionalFormatting sqref="GSD163">
    <cfRule type="cellIs" priority="969" operator="equal">
      <formula>"M6售后质保"</formula>
    </cfRule>
    <cfRule type="cellIs" priority="2391" operator="equal">
      <formula>"M5安装验收"</formula>
    </cfRule>
    <cfRule type="cellIs" priority="3813" operator="equal">
      <formula>"M4装配调试"</formula>
    </cfRule>
    <cfRule type="cellIs" priority="5235" operator="equal">
      <formula>"M3生产准备"</formula>
    </cfRule>
    <cfRule type="cellIs" dxfId="1485" priority="6657" operator="equal">
      <formula>"M2设计验证"</formula>
    </cfRule>
    <cfRule type="cellIs" dxfId="1484" priority="8079" operator="equal">
      <formula>"M1开拓立项"</formula>
    </cfRule>
  </conditionalFormatting>
  <conditionalFormatting sqref="GTA163">
    <cfRule type="cellIs" priority="967" operator="equal">
      <formula>"M6售后质保"</formula>
    </cfRule>
    <cfRule type="cellIs" priority="2389" operator="equal">
      <formula>"M5安装验收"</formula>
    </cfRule>
    <cfRule type="cellIs" priority="3811" operator="equal">
      <formula>"M4装配调试"</formula>
    </cfRule>
    <cfRule type="cellIs" priority="5233" operator="equal">
      <formula>"M3生产准备"</formula>
    </cfRule>
    <cfRule type="cellIs" dxfId="1483" priority="6655" operator="equal">
      <formula>"M2设计验证"</formula>
    </cfRule>
    <cfRule type="cellIs" dxfId="1482" priority="8077" operator="equal">
      <formula>"M1开拓立项"</formula>
    </cfRule>
  </conditionalFormatting>
  <conditionalFormatting sqref="GTX163">
    <cfRule type="cellIs" priority="965" operator="equal">
      <formula>"M6售后质保"</formula>
    </cfRule>
    <cfRule type="cellIs" priority="2387" operator="equal">
      <formula>"M5安装验收"</formula>
    </cfRule>
    <cfRule type="cellIs" priority="3809" operator="equal">
      <formula>"M4装配调试"</formula>
    </cfRule>
    <cfRule type="cellIs" priority="5231" operator="equal">
      <formula>"M3生产准备"</formula>
    </cfRule>
    <cfRule type="cellIs" dxfId="1481" priority="6653" operator="equal">
      <formula>"M2设计验证"</formula>
    </cfRule>
    <cfRule type="cellIs" dxfId="1480" priority="8075" operator="equal">
      <formula>"M1开拓立项"</formula>
    </cfRule>
  </conditionalFormatting>
  <conditionalFormatting sqref="GUU163">
    <cfRule type="cellIs" priority="963" operator="equal">
      <formula>"M6售后质保"</formula>
    </cfRule>
    <cfRule type="cellIs" priority="2385" operator="equal">
      <formula>"M5安装验收"</formula>
    </cfRule>
    <cfRule type="cellIs" priority="3807" operator="equal">
      <formula>"M4装配调试"</formula>
    </cfRule>
    <cfRule type="cellIs" priority="5229" operator="equal">
      <formula>"M3生产准备"</formula>
    </cfRule>
    <cfRule type="cellIs" dxfId="1479" priority="6651" operator="equal">
      <formula>"M2设计验证"</formula>
    </cfRule>
    <cfRule type="cellIs" dxfId="1478" priority="8073" operator="equal">
      <formula>"M1开拓立项"</formula>
    </cfRule>
  </conditionalFormatting>
  <conditionalFormatting sqref="GVR163">
    <cfRule type="cellIs" priority="961" operator="equal">
      <formula>"M6售后质保"</formula>
    </cfRule>
    <cfRule type="cellIs" priority="2383" operator="equal">
      <formula>"M5安装验收"</formula>
    </cfRule>
    <cfRule type="cellIs" priority="3805" operator="equal">
      <formula>"M4装配调试"</formula>
    </cfRule>
    <cfRule type="cellIs" priority="5227" operator="equal">
      <formula>"M3生产准备"</formula>
    </cfRule>
    <cfRule type="cellIs" dxfId="1477" priority="6649" operator="equal">
      <formula>"M2设计验证"</formula>
    </cfRule>
    <cfRule type="cellIs" dxfId="1476" priority="8071" operator="equal">
      <formula>"M1开拓立项"</formula>
    </cfRule>
  </conditionalFormatting>
  <conditionalFormatting sqref="GWO163">
    <cfRule type="cellIs" priority="959" operator="equal">
      <formula>"M6售后质保"</formula>
    </cfRule>
    <cfRule type="cellIs" priority="2381" operator="equal">
      <formula>"M5安装验收"</formula>
    </cfRule>
    <cfRule type="cellIs" priority="3803" operator="equal">
      <formula>"M4装配调试"</formula>
    </cfRule>
    <cfRule type="cellIs" priority="5225" operator="equal">
      <formula>"M3生产准备"</formula>
    </cfRule>
    <cfRule type="cellIs" dxfId="1475" priority="6647" operator="equal">
      <formula>"M2设计验证"</formula>
    </cfRule>
    <cfRule type="cellIs" dxfId="1474" priority="8069" operator="equal">
      <formula>"M1开拓立项"</formula>
    </cfRule>
  </conditionalFormatting>
  <conditionalFormatting sqref="GXL163">
    <cfRule type="cellIs" priority="957" operator="equal">
      <formula>"M6售后质保"</formula>
    </cfRule>
    <cfRule type="cellIs" priority="2379" operator="equal">
      <formula>"M5安装验收"</formula>
    </cfRule>
    <cfRule type="cellIs" priority="3801" operator="equal">
      <formula>"M4装配调试"</formula>
    </cfRule>
    <cfRule type="cellIs" priority="5223" operator="equal">
      <formula>"M3生产准备"</formula>
    </cfRule>
    <cfRule type="cellIs" dxfId="1473" priority="6645" operator="equal">
      <formula>"M2设计验证"</formula>
    </cfRule>
    <cfRule type="cellIs" dxfId="1472" priority="8067" operator="equal">
      <formula>"M1开拓立项"</formula>
    </cfRule>
  </conditionalFormatting>
  <conditionalFormatting sqref="GYI163">
    <cfRule type="cellIs" priority="955" operator="equal">
      <formula>"M6售后质保"</formula>
    </cfRule>
    <cfRule type="cellIs" priority="2377" operator="equal">
      <formula>"M5安装验收"</formula>
    </cfRule>
    <cfRule type="cellIs" priority="3799" operator="equal">
      <formula>"M4装配调试"</formula>
    </cfRule>
    <cfRule type="cellIs" priority="5221" operator="equal">
      <formula>"M3生产准备"</formula>
    </cfRule>
    <cfRule type="cellIs" dxfId="1471" priority="6643" operator="equal">
      <formula>"M2设计验证"</formula>
    </cfRule>
    <cfRule type="cellIs" dxfId="1470" priority="8065" operator="equal">
      <formula>"M1开拓立项"</formula>
    </cfRule>
  </conditionalFormatting>
  <conditionalFormatting sqref="GZF163">
    <cfRule type="cellIs" priority="953" operator="equal">
      <formula>"M6售后质保"</formula>
    </cfRule>
    <cfRule type="cellIs" priority="2375" operator="equal">
      <formula>"M5安装验收"</formula>
    </cfRule>
    <cfRule type="cellIs" priority="3797" operator="equal">
      <formula>"M4装配调试"</formula>
    </cfRule>
    <cfRule type="cellIs" priority="5219" operator="equal">
      <formula>"M3生产准备"</formula>
    </cfRule>
    <cfRule type="cellIs" dxfId="1469" priority="6641" operator="equal">
      <formula>"M2设计验证"</formula>
    </cfRule>
    <cfRule type="cellIs" dxfId="1468" priority="8063" operator="equal">
      <formula>"M1开拓立项"</formula>
    </cfRule>
  </conditionalFormatting>
  <conditionalFormatting sqref="HAC163">
    <cfRule type="cellIs" priority="951" operator="equal">
      <formula>"M6售后质保"</formula>
    </cfRule>
    <cfRule type="cellIs" priority="2373" operator="equal">
      <formula>"M5安装验收"</formula>
    </cfRule>
    <cfRule type="cellIs" priority="3795" operator="equal">
      <formula>"M4装配调试"</formula>
    </cfRule>
    <cfRule type="cellIs" priority="5217" operator="equal">
      <formula>"M3生产准备"</formula>
    </cfRule>
    <cfRule type="cellIs" dxfId="1467" priority="6639" operator="equal">
      <formula>"M2设计验证"</formula>
    </cfRule>
    <cfRule type="cellIs" dxfId="1466" priority="8061" operator="equal">
      <formula>"M1开拓立项"</formula>
    </cfRule>
  </conditionalFormatting>
  <conditionalFormatting sqref="HAZ163">
    <cfRule type="cellIs" priority="949" operator="equal">
      <formula>"M6售后质保"</formula>
    </cfRule>
    <cfRule type="cellIs" priority="2371" operator="equal">
      <formula>"M5安装验收"</formula>
    </cfRule>
    <cfRule type="cellIs" priority="3793" operator="equal">
      <formula>"M4装配调试"</formula>
    </cfRule>
    <cfRule type="cellIs" priority="5215" operator="equal">
      <formula>"M3生产准备"</formula>
    </cfRule>
    <cfRule type="cellIs" dxfId="1465" priority="6637" operator="equal">
      <formula>"M2设计验证"</formula>
    </cfRule>
    <cfRule type="cellIs" dxfId="1464" priority="8059" operator="equal">
      <formula>"M1开拓立项"</formula>
    </cfRule>
  </conditionalFormatting>
  <conditionalFormatting sqref="HBW163">
    <cfRule type="cellIs" priority="947" operator="equal">
      <formula>"M6售后质保"</formula>
    </cfRule>
    <cfRule type="cellIs" priority="2369" operator="equal">
      <formula>"M5安装验收"</formula>
    </cfRule>
    <cfRule type="cellIs" priority="3791" operator="equal">
      <formula>"M4装配调试"</formula>
    </cfRule>
    <cfRule type="cellIs" priority="5213" operator="equal">
      <formula>"M3生产准备"</formula>
    </cfRule>
    <cfRule type="cellIs" dxfId="1463" priority="6635" operator="equal">
      <formula>"M2设计验证"</formula>
    </cfRule>
    <cfRule type="cellIs" dxfId="1462" priority="8057" operator="equal">
      <formula>"M1开拓立项"</formula>
    </cfRule>
  </conditionalFormatting>
  <conditionalFormatting sqref="HCT163">
    <cfRule type="cellIs" priority="945" operator="equal">
      <formula>"M6售后质保"</formula>
    </cfRule>
    <cfRule type="cellIs" priority="2367" operator="equal">
      <formula>"M5安装验收"</formula>
    </cfRule>
    <cfRule type="cellIs" priority="3789" operator="equal">
      <formula>"M4装配调试"</formula>
    </cfRule>
    <cfRule type="cellIs" priority="5211" operator="equal">
      <formula>"M3生产准备"</formula>
    </cfRule>
    <cfRule type="cellIs" dxfId="1461" priority="6633" operator="equal">
      <formula>"M2设计验证"</formula>
    </cfRule>
    <cfRule type="cellIs" dxfId="1460" priority="8055" operator="equal">
      <formula>"M1开拓立项"</formula>
    </cfRule>
  </conditionalFormatting>
  <conditionalFormatting sqref="HDQ163">
    <cfRule type="cellIs" priority="943" operator="equal">
      <formula>"M6售后质保"</formula>
    </cfRule>
    <cfRule type="cellIs" priority="2365" operator="equal">
      <formula>"M5安装验收"</formula>
    </cfRule>
    <cfRule type="cellIs" priority="3787" operator="equal">
      <formula>"M4装配调试"</formula>
    </cfRule>
    <cfRule type="cellIs" priority="5209" operator="equal">
      <formula>"M3生产准备"</formula>
    </cfRule>
    <cfRule type="cellIs" dxfId="1459" priority="6631" operator="equal">
      <formula>"M2设计验证"</formula>
    </cfRule>
    <cfRule type="cellIs" dxfId="1458" priority="8053" operator="equal">
      <formula>"M1开拓立项"</formula>
    </cfRule>
  </conditionalFormatting>
  <conditionalFormatting sqref="HEN163">
    <cfRule type="cellIs" priority="941" operator="equal">
      <formula>"M6售后质保"</formula>
    </cfRule>
    <cfRule type="cellIs" priority="2363" operator="equal">
      <formula>"M5安装验收"</formula>
    </cfRule>
    <cfRule type="cellIs" priority="3785" operator="equal">
      <formula>"M4装配调试"</formula>
    </cfRule>
    <cfRule type="cellIs" priority="5207" operator="equal">
      <formula>"M3生产准备"</formula>
    </cfRule>
    <cfRule type="cellIs" dxfId="1457" priority="6629" operator="equal">
      <formula>"M2设计验证"</formula>
    </cfRule>
    <cfRule type="cellIs" dxfId="1456" priority="8051" operator="equal">
      <formula>"M1开拓立项"</formula>
    </cfRule>
  </conditionalFormatting>
  <conditionalFormatting sqref="HFK163">
    <cfRule type="cellIs" priority="939" operator="equal">
      <formula>"M6售后质保"</formula>
    </cfRule>
    <cfRule type="cellIs" priority="2361" operator="equal">
      <formula>"M5安装验收"</formula>
    </cfRule>
    <cfRule type="cellIs" priority="3783" operator="equal">
      <formula>"M4装配调试"</formula>
    </cfRule>
    <cfRule type="cellIs" priority="5205" operator="equal">
      <formula>"M3生产准备"</formula>
    </cfRule>
    <cfRule type="cellIs" dxfId="1455" priority="6627" operator="equal">
      <formula>"M2设计验证"</formula>
    </cfRule>
    <cfRule type="cellIs" dxfId="1454" priority="8049" operator="equal">
      <formula>"M1开拓立项"</formula>
    </cfRule>
  </conditionalFormatting>
  <conditionalFormatting sqref="HGH163">
    <cfRule type="cellIs" priority="937" operator="equal">
      <formula>"M6售后质保"</formula>
    </cfRule>
    <cfRule type="cellIs" priority="2359" operator="equal">
      <formula>"M5安装验收"</formula>
    </cfRule>
    <cfRule type="cellIs" priority="3781" operator="equal">
      <formula>"M4装配调试"</formula>
    </cfRule>
    <cfRule type="cellIs" priority="5203" operator="equal">
      <formula>"M3生产准备"</formula>
    </cfRule>
    <cfRule type="cellIs" dxfId="1453" priority="6625" operator="equal">
      <formula>"M2设计验证"</formula>
    </cfRule>
    <cfRule type="cellIs" dxfId="1452" priority="8047" operator="equal">
      <formula>"M1开拓立项"</formula>
    </cfRule>
  </conditionalFormatting>
  <conditionalFormatting sqref="HHE163">
    <cfRule type="cellIs" priority="935" operator="equal">
      <formula>"M6售后质保"</formula>
    </cfRule>
    <cfRule type="cellIs" priority="2357" operator="equal">
      <formula>"M5安装验收"</formula>
    </cfRule>
    <cfRule type="cellIs" priority="3779" operator="equal">
      <formula>"M4装配调试"</formula>
    </cfRule>
    <cfRule type="cellIs" priority="5201" operator="equal">
      <formula>"M3生产准备"</formula>
    </cfRule>
    <cfRule type="cellIs" dxfId="1451" priority="6623" operator="equal">
      <formula>"M2设计验证"</formula>
    </cfRule>
    <cfRule type="cellIs" dxfId="1450" priority="8045" operator="equal">
      <formula>"M1开拓立项"</formula>
    </cfRule>
  </conditionalFormatting>
  <conditionalFormatting sqref="HIB163">
    <cfRule type="cellIs" priority="933" operator="equal">
      <formula>"M6售后质保"</formula>
    </cfRule>
    <cfRule type="cellIs" priority="2355" operator="equal">
      <formula>"M5安装验收"</formula>
    </cfRule>
    <cfRule type="cellIs" priority="3777" operator="equal">
      <formula>"M4装配调试"</formula>
    </cfRule>
    <cfRule type="cellIs" priority="5199" operator="equal">
      <formula>"M3生产准备"</formula>
    </cfRule>
    <cfRule type="cellIs" dxfId="1449" priority="6621" operator="equal">
      <formula>"M2设计验证"</formula>
    </cfRule>
    <cfRule type="cellIs" dxfId="1448" priority="8043" operator="equal">
      <formula>"M1开拓立项"</formula>
    </cfRule>
  </conditionalFormatting>
  <conditionalFormatting sqref="HIY163">
    <cfRule type="cellIs" priority="931" operator="equal">
      <formula>"M6售后质保"</formula>
    </cfRule>
    <cfRule type="cellIs" priority="2353" operator="equal">
      <formula>"M5安装验收"</formula>
    </cfRule>
    <cfRule type="cellIs" priority="3775" operator="equal">
      <formula>"M4装配调试"</formula>
    </cfRule>
    <cfRule type="cellIs" priority="5197" operator="equal">
      <formula>"M3生产准备"</formula>
    </cfRule>
    <cfRule type="cellIs" dxfId="1447" priority="6619" operator="equal">
      <formula>"M2设计验证"</formula>
    </cfRule>
    <cfRule type="cellIs" dxfId="1446" priority="8041" operator="equal">
      <formula>"M1开拓立项"</formula>
    </cfRule>
  </conditionalFormatting>
  <conditionalFormatting sqref="HJV163">
    <cfRule type="cellIs" priority="929" operator="equal">
      <formula>"M6售后质保"</formula>
    </cfRule>
    <cfRule type="cellIs" priority="2351" operator="equal">
      <formula>"M5安装验收"</formula>
    </cfRule>
    <cfRule type="cellIs" priority="3773" operator="equal">
      <formula>"M4装配调试"</formula>
    </cfRule>
    <cfRule type="cellIs" priority="5195" operator="equal">
      <formula>"M3生产准备"</formula>
    </cfRule>
    <cfRule type="cellIs" dxfId="1445" priority="6617" operator="equal">
      <formula>"M2设计验证"</formula>
    </cfRule>
    <cfRule type="cellIs" dxfId="1444" priority="8039" operator="equal">
      <formula>"M1开拓立项"</formula>
    </cfRule>
  </conditionalFormatting>
  <conditionalFormatting sqref="HKS163">
    <cfRule type="cellIs" priority="927" operator="equal">
      <formula>"M6售后质保"</formula>
    </cfRule>
    <cfRule type="cellIs" priority="2349" operator="equal">
      <formula>"M5安装验收"</formula>
    </cfRule>
    <cfRule type="cellIs" priority="3771" operator="equal">
      <formula>"M4装配调试"</formula>
    </cfRule>
    <cfRule type="cellIs" priority="5193" operator="equal">
      <formula>"M3生产准备"</formula>
    </cfRule>
    <cfRule type="cellIs" dxfId="1443" priority="6615" operator="equal">
      <formula>"M2设计验证"</formula>
    </cfRule>
    <cfRule type="cellIs" dxfId="1442" priority="8037" operator="equal">
      <formula>"M1开拓立项"</formula>
    </cfRule>
  </conditionalFormatting>
  <conditionalFormatting sqref="HLP163">
    <cfRule type="cellIs" priority="925" operator="equal">
      <formula>"M6售后质保"</formula>
    </cfRule>
    <cfRule type="cellIs" priority="2347" operator="equal">
      <formula>"M5安装验收"</formula>
    </cfRule>
    <cfRule type="cellIs" priority="3769" operator="equal">
      <formula>"M4装配调试"</formula>
    </cfRule>
    <cfRule type="cellIs" priority="5191" operator="equal">
      <formula>"M3生产准备"</formula>
    </cfRule>
    <cfRule type="cellIs" dxfId="1441" priority="6613" operator="equal">
      <formula>"M2设计验证"</formula>
    </cfRule>
    <cfRule type="cellIs" dxfId="1440" priority="8035" operator="equal">
      <formula>"M1开拓立项"</formula>
    </cfRule>
  </conditionalFormatting>
  <conditionalFormatting sqref="HMM163">
    <cfRule type="cellIs" priority="923" operator="equal">
      <formula>"M6售后质保"</formula>
    </cfRule>
    <cfRule type="cellIs" priority="2345" operator="equal">
      <formula>"M5安装验收"</formula>
    </cfRule>
    <cfRule type="cellIs" priority="3767" operator="equal">
      <formula>"M4装配调试"</formula>
    </cfRule>
    <cfRule type="cellIs" priority="5189" operator="equal">
      <formula>"M3生产准备"</formula>
    </cfRule>
    <cfRule type="cellIs" dxfId="1439" priority="6611" operator="equal">
      <formula>"M2设计验证"</formula>
    </cfRule>
    <cfRule type="cellIs" dxfId="1438" priority="8033" operator="equal">
      <formula>"M1开拓立项"</formula>
    </cfRule>
  </conditionalFormatting>
  <conditionalFormatting sqref="HNJ163">
    <cfRule type="cellIs" priority="921" operator="equal">
      <formula>"M6售后质保"</formula>
    </cfRule>
    <cfRule type="cellIs" priority="2343" operator="equal">
      <formula>"M5安装验收"</formula>
    </cfRule>
    <cfRule type="cellIs" priority="3765" operator="equal">
      <formula>"M4装配调试"</formula>
    </cfRule>
    <cfRule type="cellIs" priority="5187" operator="equal">
      <formula>"M3生产准备"</formula>
    </cfRule>
    <cfRule type="cellIs" dxfId="1437" priority="6609" operator="equal">
      <formula>"M2设计验证"</formula>
    </cfRule>
    <cfRule type="cellIs" dxfId="1436" priority="8031" operator="equal">
      <formula>"M1开拓立项"</formula>
    </cfRule>
  </conditionalFormatting>
  <conditionalFormatting sqref="HOG163">
    <cfRule type="cellIs" priority="919" operator="equal">
      <formula>"M6售后质保"</formula>
    </cfRule>
    <cfRule type="cellIs" priority="2341" operator="equal">
      <formula>"M5安装验收"</formula>
    </cfRule>
    <cfRule type="cellIs" priority="3763" operator="equal">
      <formula>"M4装配调试"</formula>
    </cfRule>
    <cfRule type="cellIs" priority="5185" operator="equal">
      <formula>"M3生产准备"</formula>
    </cfRule>
    <cfRule type="cellIs" dxfId="1435" priority="6607" operator="equal">
      <formula>"M2设计验证"</formula>
    </cfRule>
    <cfRule type="cellIs" dxfId="1434" priority="8029" operator="equal">
      <formula>"M1开拓立项"</formula>
    </cfRule>
  </conditionalFormatting>
  <conditionalFormatting sqref="HPD163">
    <cfRule type="cellIs" priority="917" operator="equal">
      <formula>"M6售后质保"</formula>
    </cfRule>
    <cfRule type="cellIs" priority="2339" operator="equal">
      <formula>"M5安装验收"</formula>
    </cfRule>
    <cfRule type="cellIs" priority="3761" operator="equal">
      <formula>"M4装配调试"</formula>
    </cfRule>
    <cfRule type="cellIs" priority="5183" operator="equal">
      <formula>"M3生产准备"</formula>
    </cfRule>
    <cfRule type="cellIs" dxfId="1433" priority="6605" operator="equal">
      <formula>"M2设计验证"</formula>
    </cfRule>
    <cfRule type="cellIs" dxfId="1432" priority="8027" operator="equal">
      <formula>"M1开拓立项"</formula>
    </cfRule>
  </conditionalFormatting>
  <conditionalFormatting sqref="HQA163">
    <cfRule type="cellIs" priority="915" operator="equal">
      <formula>"M6售后质保"</formula>
    </cfRule>
    <cfRule type="cellIs" priority="2337" operator="equal">
      <formula>"M5安装验收"</formula>
    </cfRule>
    <cfRule type="cellIs" priority="3759" operator="equal">
      <formula>"M4装配调试"</formula>
    </cfRule>
    <cfRule type="cellIs" priority="5181" operator="equal">
      <formula>"M3生产准备"</formula>
    </cfRule>
    <cfRule type="cellIs" dxfId="1431" priority="6603" operator="equal">
      <formula>"M2设计验证"</formula>
    </cfRule>
    <cfRule type="cellIs" dxfId="1430" priority="8025" operator="equal">
      <formula>"M1开拓立项"</formula>
    </cfRule>
  </conditionalFormatting>
  <conditionalFormatting sqref="HQX163">
    <cfRule type="cellIs" priority="913" operator="equal">
      <formula>"M6售后质保"</formula>
    </cfRule>
    <cfRule type="cellIs" priority="2335" operator="equal">
      <formula>"M5安装验收"</formula>
    </cfRule>
    <cfRule type="cellIs" priority="3757" operator="equal">
      <formula>"M4装配调试"</formula>
    </cfRule>
    <cfRule type="cellIs" priority="5179" operator="equal">
      <formula>"M3生产准备"</formula>
    </cfRule>
    <cfRule type="cellIs" dxfId="1429" priority="6601" operator="equal">
      <formula>"M2设计验证"</formula>
    </cfRule>
    <cfRule type="cellIs" dxfId="1428" priority="8023" operator="equal">
      <formula>"M1开拓立项"</formula>
    </cfRule>
  </conditionalFormatting>
  <conditionalFormatting sqref="HRU163">
    <cfRule type="cellIs" priority="911" operator="equal">
      <formula>"M6售后质保"</formula>
    </cfRule>
    <cfRule type="cellIs" priority="2333" operator="equal">
      <formula>"M5安装验收"</formula>
    </cfRule>
    <cfRule type="cellIs" priority="3755" operator="equal">
      <formula>"M4装配调试"</formula>
    </cfRule>
    <cfRule type="cellIs" priority="5177" operator="equal">
      <formula>"M3生产准备"</formula>
    </cfRule>
    <cfRule type="cellIs" dxfId="1427" priority="6599" operator="equal">
      <formula>"M2设计验证"</formula>
    </cfRule>
    <cfRule type="cellIs" dxfId="1426" priority="8021" operator="equal">
      <formula>"M1开拓立项"</formula>
    </cfRule>
  </conditionalFormatting>
  <conditionalFormatting sqref="HSR163">
    <cfRule type="cellIs" priority="909" operator="equal">
      <formula>"M6售后质保"</formula>
    </cfRule>
    <cfRule type="cellIs" priority="2331" operator="equal">
      <formula>"M5安装验收"</formula>
    </cfRule>
    <cfRule type="cellIs" priority="3753" operator="equal">
      <formula>"M4装配调试"</formula>
    </cfRule>
    <cfRule type="cellIs" priority="5175" operator="equal">
      <formula>"M3生产准备"</formula>
    </cfRule>
    <cfRule type="cellIs" dxfId="1425" priority="6597" operator="equal">
      <formula>"M2设计验证"</formula>
    </cfRule>
    <cfRule type="cellIs" dxfId="1424" priority="8019" operator="equal">
      <formula>"M1开拓立项"</formula>
    </cfRule>
  </conditionalFormatting>
  <conditionalFormatting sqref="HTO163">
    <cfRule type="cellIs" priority="907" operator="equal">
      <formula>"M6售后质保"</formula>
    </cfRule>
    <cfRule type="cellIs" priority="2329" operator="equal">
      <formula>"M5安装验收"</formula>
    </cfRule>
    <cfRule type="cellIs" priority="3751" operator="equal">
      <formula>"M4装配调试"</formula>
    </cfRule>
    <cfRule type="cellIs" priority="5173" operator="equal">
      <formula>"M3生产准备"</formula>
    </cfRule>
    <cfRule type="cellIs" dxfId="1423" priority="6595" operator="equal">
      <formula>"M2设计验证"</formula>
    </cfRule>
    <cfRule type="cellIs" dxfId="1422" priority="8017" operator="equal">
      <formula>"M1开拓立项"</formula>
    </cfRule>
  </conditionalFormatting>
  <conditionalFormatting sqref="HUL163">
    <cfRule type="cellIs" priority="905" operator="equal">
      <formula>"M6售后质保"</formula>
    </cfRule>
    <cfRule type="cellIs" priority="2327" operator="equal">
      <formula>"M5安装验收"</formula>
    </cfRule>
    <cfRule type="cellIs" priority="3749" operator="equal">
      <formula>"M4装配调试"</formula>
    </cfRule>
    <cfRule type="cellIs" priority="5171" operator="equal">
      <formula>"M3生产准备"</formula>
    </cfRule>
    <cfRule type="cellIs" dxfId="1421" priority="6593" operator="equal">
      <formula>"M2设计验证"</formula>
    </cfRule>
    <cfRule type="cellIs" dxfId="1420" priority="8015" operator="equal">
      <formula>"M1开拓立项"</formula>
    </cfRule>
  </conditionalFormatting>
  <conditionalFormatting sqref="HVI163">
    <cfRule type="cellIs" priority="903" operator="equal">
      <formula>"M6售后质保"</formula>
    </cfRule>
    <cfRule type="cellIs" priority="2325" operator="equal">
      <formula>"M5安装验收"</formula>
    </cfRule>
    <cfRule type="cellIs" priority="3747" operator="equal">
      <formula>"M4装配调试"</formula>
    </cfRule>
    <cfRule type="cellIs" priority="5169" operator="equal">
      <formula>"M3生产准备"</formula>
    </cfRule>
    <cfRule type="cellIs" dxfId="1419" priority="6591" operator="equal">
      <formula>"M2设计验证"</formula>
    </cfRule>
    <cfRule type="cellIs" dxfId="1418" priority="8013" operator="equal">
      <formula>"M1开拓立项"</formula>
    </cfRule>
  </conditionalFormatting>
  <conditionalFormatting sqref="HWF163">
    <cfRule type="cellIs" priority="901" operator="equal">
      <formula>"M6售后质保"</formula>
    </cfRule>
    <cfRule type="cellIs" priority="2323" operator="equal">
      <formula>"M5安装验收"</formula>
    </cfRule>
    <cfRule type="cellIs" priority="3745" operator="equal">
      <formula>"M4装配调试"</formula>
    </cfRule>
    <cfRule type="cellIs" priority="5167" operator="equal">
      <formula>"M3生产准备"</formula>
    </cfRule>
    <cfRule type="cellIs" dxfId="1417" priority="6589" operator="equal">
      <formula>"M2设计验证"</formula>
    </cfRule>
    <cfRule type="cellIs" dxfId="1416" priority="8011" operator="equal">
      <formula>"M1开拓立项"</formula>
    </cfRule>
  </conditionalFormatting>
  <conditionalFormatting sqref="HXC163">
    <cfRule type="cellIs" priority="899" operator="equal">
      <formula>"M6售后质保"</formula>
    </cfRule>
    <cfRule type="cellIs" priority="2321" operator="equal">
      <formula>"M5安装验收"</formula>
    </cfRule>
    <cfRule type="cellIs" priority="3743" operator="equal">
      <formula>"M4装配调试"</formula>
    </cfRule>
    <cfRule type="cellIs" priority="5165" operator="equal">
      <formula>"M3生产准备"</formula>
    </cfRule>
    <cfRule type="cellIs" dxfId="1415" priority="6587" operator="equal">
      <formula>"M2设计验证"</formula>
    </cfRule>
    <cfRule type="cellIs" dxfId="1414" priority="8009" operator="equal">
      <formula>"M1开拓立项"</formula>
    </cfRule>
  </conditionalFormatting>
  <conditionalFormatting sqref="HXZ163">
    <cfRule type="cellIs" priority="897" operator="equal">
      <formula>"M6售后质保"</formula>
    </cfRule>
    <cfRule type="cellIs" priority="2319" operator="equal">
      <formula>"M5安装验收"</formula>
    </cfRule>
    <cfRule type="cellIs" priority="3741" operator="equal">
      <formula>"M4装配调试"</formula>
    </cfRule>
    <cfRule type="cellIs" priority="5163" operator="equal">
      <formula>"M3生产准备"</formula>
    </cfRule>
    <cfRule type="cellIs" dxfId="1413" priority="6585" operator="equal">
      <formula>"M2设计验证"</formula>
    </cfRule>
    <cfRule type="cellIs" dxfId="1412" priority="8007" operator="equal">
      <formula>"M1开拓立项"</formula>
    </cfRule>
  </conditionalFormatting>
  <conditionalFormatting sqref="HYW163">
    <cfRule type="cellIs" priority="895" operator="equal">
      <formula>"M6售后质保"</formula>
    </cfRule>
    <cfRule type="cellIs" priority="2317" operator="equal">
      <formula>"M5安装验收"</formula>
    </cfRule>
    <cfRule type="cellIs" priority="3739" operator="equal">
      <formula>"M4装配调试"</formula>
    </cfRule>
    <cfRule type="cellIs" priority="5161" operator="equal">
      <formula>"M3生产准备"</formula>
    </cfRule>
    <cfRule type="cellIs" dxfId="1411" priority="6583" operator="equal">
      <formula>"M2设计验证"</formula>
    </cfRule>
    <cfRule type="cellIs" dxfId="1410" priority="8005" operator="equal">
      <formula>"M1开拓立项"</formula>
    </cfRule>
  </conditionalFormatting>
  <conditionalFormatting sqref="HZT163">
    <cfRule type="cellIs" priority="893" operator="equal">
      <formula>"M6售后质保"</formula>
    </cfRule>
    <cfRule type="cellIs" priority="2315" operator="equal">
      <formula>"M5安装验收"</formula>
    </cfRule>
    <cfRule type="cellIs" priority="3737" operator="equal">
      <formula>"M4装配调试"</formula>
    </cfRule>
    <cfRule type="cellIs" priority="5159" operator="equal">
      <formula>"M3生产准备"</formula>
    </cfRule>
    <cfRule type="cellIs" dxfId="1409" priority="6581" operator="equal">
      <formula>"M2设计验证"</formula>
    </cfRule>
    <cfRule type="cellIs" dxfId="1408" priority="8003" operator="equal">
      <formula>"M1开拓立项"</formula>
    </cfRule>
  </conditionalFormatting>
  <conditionalFormatting sqref="IAQ163">
    <cfRule type="cellIs" priority="891" operator="equal">
      <formula>"M6售后质保"</formula>
    </cfRule>
    <cfRule type="cellIs" priority="2313" operator="equal">
      <formula>"M5安装验收"</formula>
    </cfRule>
    <cfRule type="cellIs" priority="3735" operator="equal">
      <formula>"M4装配调试"</formula>
    </cfRule>
    <cfRule type="cellIs" priority="5157" operator="equal">
      <formula>"M3生产准备"</formula>
    </cfRule>
    <cfRule type="cellIs" dxfId="1407" priority="6579" operator="equal">
      <formula>"M2设计验证"</formula>
    </cfRule>
    <cfRule type="cellIs" dxfId="1406" priority="8001" operator="equal">
      <formula>"M1开拓立项"</formula>
    </cfRule>
  </conditionalFormatting>
  <conditionalFormatting sqref="IBN163">
    <cfRule type="cellIs" priority="889" operator="equal">
      <formula>"M6售后质保"</formula>
    </cfRule>
    <cfRule type="cellIs" priority="2311" operator="equal">
      <formula>"M5安装验收"</formula>
    </cfRule>
    <cfRule type="cellIs" priority="3733" operator="equal">
      <formula>"M4装配调试"</formula>
    </cfRule>
    <cfRule type="cellIs" priority="5155" operator="equal">
      <formula>"M3生产准备"</formula>
    </cfRule>
    <cfRule type="cellIs" dxfId="1405" priority="6577" operator="equal">
      <formula>"M2设计验证"</formula>
    </cfRule>
    <cfRule type="cellIs" dxfId="1404" priority="7999" operator="equal">
      <formula>"M1开拓立项"</formula>
    </cfRule>
  </conditionalFormatting>
  <conditionalFormatting sqref="ICK163">
    <cfRule type="cellIs" priority="887" operator="equal">
      <formula>"M6售后质保"</formula>
    </cfRule>
    <cfRule type="cellIs" priority="2309" operator="equal">
      <formula>"M5安装验收"</formula>
    </cfRule>
    <cfRule type="cellIs" priority="3731" operator="equal">
      <formula>"M4装配调试"</formula>
    </cfRule>
    <cfRule type="cellIs" priority="5153" operator="equal">
      <formula>"M3生产准备"</formula>
    </cfRule>
    <cfRule type="cellIs" dxfId="1403" priority="6575" operator="equal">
      <formula>"M2设计验证"</formula>
    </cfRule>
    <cfRule type="cellIs" dxfId="1402" priority="7997" operator="equal">
      <formula>"M1开拓立项"</formula>
    </cfRule>
  </conditionalFormatting>
  <conditionalFormatting sqref="IDH163">
    <cfRule type="cellIs" priority="885" operator="equal">
      <formula>"M6售后质保"</formula>
    </cfRule>
    <cfRule type="cellIs" priority="2307" operator="equal">
      <formula>"M5安装验收"</formula>
    </cfRule>
    <cfRule type="cellIs" priority="3729" operator="equal">
      <formula>"M4装配调试"</formula>
    </cfRule>
    <cfRule type="cellIs" priority="5151" operator="equal">
      <formula>"M3生产准备"</formula>
    </cfRule>
    <cfRule type="cellIs" dxfId="1401" priority="6573" operator="equal">
      <formula>"M2设计验证"</formula>
    </cfRule>
    <cfRule type="cellIs" dxfId="1400" priority="7995" operator="equal">
      <formula>"M1开拓立项"</formula>
    </cfRule>
  </conditionalFormatting>
  <conditionalFormatting sqref="IEE163">
    <cfRule type="cellIs" priority="883" operator="equal">
      <formula>"M6售后质保"</formula>
    </cfRule>
    <cfRule type="cellIs" priority="2305" operator="equal">
      <formula>"M5安装验收"</formula>
    </cfRule>
    <cfRule type="cellIs" priority="3727" operator="equal">
      <formula>"M4装配调试"</formula>
    </cfRule>
    <cfRule type="cellIs" priority="5149" operator="equal">
      <formula>"M3生产准备"</formula>
    </cfRule>
    <cfRule type="cellIs" dxfId="1399" priority="6571" operator="equal">
      <formula>"M2设计验证"</formula>
    </cfRule>
    <cfRule type="cellIs" dxfId="1398" priority="7993" operator="equal">
      <formula>"M1开拓立项"</formula>
    </cfRule>
  </conditionalFormatting>
  <conditionalFormatting sqref="IFB163">
    <cfRule type="cellIs" priority="881" operator="equal">
      <formula>"M6售后质保"</formula>
    </cfRule>
    <cfRule type="cellIs" priority="2303" operator="equal">
      <formula>"M5安装验收"</formula>
    </cfRule>
    <cfRule type="cellIs" priority="3725" operator="equal">
      <formula>"M4装配调试"</formula>
    </cfRule>
    <cfRule type="cellIs" priority="5147" operator="equal">
      <formula>"M3生产准备"</formula>
    </cfRule>
    <cfRule type="cellIs" dxfId="1397" priority="6569" operator="equal">
      <formula>"M2设计验证"</formula>
    </cfRule>
    <cfRule type="cellIs" dxfId="1396" priority="7991" operator="equal">
      <formula>"M1开拓立项"</formula>
    </cfRule>
  </conditionalFormatting>
  <conditionalFormatting sqref="IFY163">
    <cfRule type="cellIs" priority="879" operator="equal">
      <formula>"M6售后质保"</formula>
    </cfRule>
    <cfRule type="cellIs" priority="2301" operator="equal">
      <formula>"M5安装验收"</formula>
    </cfRule>
    <cfRule type="cellIs" priority="3723" operator="equal">
      <formula>"M4装配调试"</formula>
    </cfRule>
    <cfRule type="cellIs" priority="5145" operator="equal">
      <formula>"M3生产准备"</formula>
    </cfRule>
    <cfRule type="cellIs" dxfId="1395" priority="6567" operator="equal">
      <formula>"M2设计验证"</formula>
    </cfRule>
    <cfRule type="cellIs" dxfId="1394" priority="7989" operator="equal">
      <formula>"M1开拓立项"</formula>
    </cfRule>
  </conditionalFormatting>
  <conditionalFormatting sqref="IGV163">
    <cfRule type="cellIs" priority="877" operator="equal">
      <formula>"M6售后质保"</formula>
    </cfRule>
    <cfRule type="cellIs" priority="2299" operator="equal">
      <formula>"M5安装验收"</formula>
    </cfRule>
    <cfRule type="cellIs" priority="3721" operator="equal">
      <formula>"M4装配调试"</formula>
    </cfRule>
    <cfRule type="cellIs" priority="5143" operator="equal">
      <formula>"M3生产准备"</formula>
    </cfRule>
    <cfRule type="cellIs" dxfId="1393" priority="6565" operator="equal">
      <formula>"M2设计验证"</formula>
    </cfRule>
    <cfRule type="cellIs" dxfId="1392" priority="7987" operator="equal">
      <formula>"M1开拓立项"</formula>
    </cfRule>
  </conditionalFormatting>
  <conditionalFormatting sqref="IHS163">
    <cfRule type="cellIs" priority="875" operator="equal">
      <formula>"M6售后质保"</formula>
    </cfRule>
    <cfRule type="cellIs" priority="2297" operator="equal">
      <formula>"M5安装验收"</formula>
    </cfRule>
    <cfRule type="cellIs" priority="3719" operator="equal">
      <formula>"M4装配调试"</formula>
    </cfRule>
    <cfRule type="cellIs" priority="5141" operator="equal">
      <formula>"M3生产准备"</formula>
    </cfRule>
    <cfRule type="cellIs" dxfId="1391" priority="6563" operator="equal">
      <formula>"M2设计验证"</formula>
    </cfRule>
    <cfRule type="cellIs" dxfId="1390" priority="7985" operator="equal">
      <formula>"M1开拓立项"</formula>
    </cfRule>
  </conditionalFormatting>
  <conditionalFormatting sqref="IIP163">
    <cfRule type="cellIs" priority="873" operator="equal">
      <formula>"M6售后质保"</formula>
    </cfRule>
    <cfRule type="cellIs" priority="2295" operator="equal">
      <formula>"M5安装验收"</formula>
    </cfRule>
    <cfRule type="cellIs" priority="3717" operator="equal">
      <formula>"M4装配调试"</formula>
    </cfRule>
    <cfRule type="cellIs" priority="5139" operator="equal">
      <formula>"M3生产准备"</formula>
    </cfRule>
    <cfRule type="cellIs" dxfId="1389" priority="6561" operator="equal">
      <formula>"M2设计验证"</formula>
    </cfRule>
    <cfRule type="cellIs" dxfId="1388" priority="7983" operator="equal">
      <formula>"M1开拓立项"</formula>
    </cfRule>
  </conditionalFormatting>
  <conditionalFormatting sqref="IJM163">
    <cfRule type="cellIs" priority="871" operator="equal">
      <formula>"M6售后质保"</formula>
    </cfRule>
    <cfRule type="cellIs" priority="2293" operator="equal">
      <formula>"M5安装验收"</formula>
    </cfRule>
    <cfRule type="cellIs" priority="3715" operator="equal">
      <formula>"M4装配调试"</formula>
    </cfRule>
    <cfRule type="cellIs" priority="5137" operator="equal">
      <formula>"M3生产准备"</formula>
    </cfRule>
    <cfRule type="cellIs" dxfId="1387" priority="6559" operator="equal">
      <formula>"M2设计验证"</formula>
    </cfRule>
    <cfRule type="cellIs" dxfId="1386" priority="7981" operator="equal">
      <formula>"M1开拓立项"</formula>
    </cfRule>
  </conditionalFormatting>
  <conditionalFormatting sqref="IKJ163">
    <cfRule type="cellIs" priority="869" operator="equal">
      <formula>"M6售后质保"</formula>
    </cfRule>
    <cfRule type="cellIs" priority="2291" operator="equal">
      <formula>"M5安装验收"</formula>
    </cfRule>
    <cfRule type="cellIs" priority="3713" operator="equal">
      <formula>"M4装配调试"</formula>
    </cfRule>
    <cfRule type="cellIs" priority="5135" operator="equal">
      <formula>"M3生产准备"</formula>
    </cfRule>
    <cfRule type="cellIs" dxfId="1385" priority="6557" operator="equal">
      <formula>"M2设计验证"</formula>
    </cfRule>
    <cfRule type="cellIs" dxfId="1384" priority="7979" operator="equal">
      <formula>"M1开拓立项"</formula>
    </cfRule>
  </conditionalFormatting>
  <conditionalFormatting sqref="ILG163">
    <cfRule type="cellIs" priority="867" operator="equal">
      <formula>"M6售后质保"</formula>
    </cfRule>
    <cfRule type="cellIs" priority="2289" operator="equal">
      <formula>"M5安装验收"</formula>
    </cfRule>
    <cfRule type="cellIs" priority="3711" operator="equal">
      <formula>"M4装配调试"</formula>
    </cfRule>
    <cfRule type="cellIs" priority="5133" operator="equal">
      <formula>"M3生产准备"</formula>
    </cfRule>
    <cfRule type="cellIs" dxfId="1383" priority="6555" operator="equal">
      <formula>"M2设计验证"</formula>
    </cfRule>
    <cfRule type="cellIs" dxfId="1382" priority="7977" operator="equal">
      <formula>"M1开拓立项"</formula>
    </cfRule>
  </conditionalFormatting>
  <conditionalFormatting sqref="IMD163">
    <cfRule type="cellIs" priority="865" operator="equal">
      <formula>"M6售后质保"</formula>
    </cfRule>
    <cfRule type="cellIs" priority="2287" operator="equal">
      <formula>"M5安装验收"</formula>
    </cfRule>
    <cfRule type="cellIs" priority="3709" operator="equal">
      <formula>"M4装配调试"</formula>
    </cfRule>
    <cfRule type="cellIs" priority="5131" operator="equal">
      <formula>"M3生产准备"</formula>
    </cfRule>
    <cfRule type="cellIs" dxfId="1381" priority="6553" operator="equal">
      <formula>"M2设计验证"</formula>
    </cfRule>
    <cfRule type="cellIs" dxfId="1380" priority="7975" operator="equal">
      <formula>"M1开拓立项"</formula>
    </cfRule>
  </conditionalFormatting>
  <conditionalFormatting sqref="INA163">
    <cfRule type="cellIs" priority="863" operator="equal">
      <formula>"M6售后质保"</formula>
    </cfRule>
    <cfRule type="cellIs" priority="2285" operator="equal">
      <formula>"M5安装验收"</formula>
    </cfRule>
    <cfRule type="cellIs" priority="3707" operator="equal">
      <formula>"M4装配调试"</formula>
    </cfRule>
    <cfRule type="cellIs" priority="5129" operator="equal">
      <formula>"M3生产准备"</formula>
    </cfRule>
    <cfRule type="cellIs" dxfId="1379" priority="6551" operator="equal">
      <formula>"M2设计验证"</formula>
    </cfRule>
    <cfRule type="cellIs" dxfId="1378" priority="7973" operator="equal">
      <formula>"M1开拓立项"</formula>
    </cfRule>
  </conditionalFormatting>
  <conditionalFormatting sqref="INX163">
    <cfRule type="cellIs" priority="861" operator="equal">
      <formula>"M6售后质保"</formula>
    </cfRule>
    <cfRule type="cellIs" priority="2283" operator="equal">
      <formula>"M5安装验收"</formula>
    </cfRule>
    <cfRule type="cellIs" priority="3705" operator="equal">
      <formula>"M4装配调试"</formula>
    </cfRule>
    <cfRule type="cellIs" priority="5127" operator="equal">
      <formula>"M3生产准备"</formula>
    </cfRule>
    <cfRule type="cellIs" dxfId="1377" priority="6549" operator="equal">
      <formula>"M2设计验证"</formula>
    </cfRule>
    <cfRule type="cellIs" dxfId="1376" priority="7971" operator="equal">
      <formula>"M1开拓立项"</formula>
    </cfRule>
  </conditionalFormatting>
  <conditionalFormatting sqref="IOU163">
    <cfRule type="cellIs" priority="859" operator="equal">
      <formula>"M6售后质保"</formula>
    </cfRule>
    <cfRule type="cellIs" priority="2281" operator="equal">
      <formula>"M5安装验收"</formula>
    </cfRule>
    <cfRule type="cellIs" priority="3703" operator="equal">
      <formula>"M4装配调试"</formula>
    </cfRule>
    <cfRule type="cellIs" priority="5125" operator="equal">
      <formula>"M3生产准备"</formula>
    </cfRule>
    <cfRule type="cellIs" dxfId="1375" priority="6547" operator="equal">
      <formula>"M2设计验证"</formula>
    </cfRule>
    <cfRule type="cellIs" dxfId="1374" priority="7969" operator="equal">
      <formula>"M1开拓立项"</formula>
    </cfRule>
  </conditionalFormatting>
  <conditionalFormatting sqref="IPR163">
    <cfRule type="cellIs" priority="857" operator="equal">
      <formula>"M6售后质保"</formula>
    </cfRule>
    <cfRule type="cellIs" priority="2279" operator="equal">
      <formula>"M5安装验收"</formula>
    </cfRule>
    <cfRule type="cellIs" priority="3701" operator="equal">
      <formula>"M4装配调试"</formula>
    </cfRule>
    <cfRule type="cellIs" priority="5123" operator="equal">
      <formula>"M3生产准备"</formula>
    </cfRule>
    <cfRule type="cellIs" dxfId="1373" priority="6545" operator="equal">
      <formula>"M2设计验证"</formula>
    </cfRule>
    <cfRule type="cellIs" dxfId="1372" priority="7967" operator="equal">
      <formula>"M1开拓立项"</formula>
    </cfRule>
  </conditionalFormatting>
  <conditionalFormatting sqref="IQO163">
    <cfRule type="cellIs" priority="855" operator="equal">
      <formula>"M6售后质保"</formula>
    </cfRule>
    <cfRule type="cellIs" priority="2277" operator="equal">
      <formula>"M5安装验收"</formula>
    </cfRule>
    <cfRule type="cellIs" priority="3699" operator="equal">
      <formula>"M4装配调试"</formula>
    </cfRule>
    <cfRule type="cellIs" priority="5121" operator="equal">
      <formula>"M3生产准备"</formula>
    </cfRule>
    <cfRule type="cellIs" dxfId="1371" priority="6543" operator="equal">
      <formula>"M2设计验证"</formula>
    </cfRule>
    <cfRule type="cellIs" dxfId="1370" priority="7965" operator="equal">
      <formula>"M1开拓立项"</formula>
    </cfRule>
  </conditionalFormatting>
  <conditionalFormatting sqref="IRL163">
    <cfRule type="cellIs" priority="853" operator="equal">
      <formula>"M6售后质保"</formula>
    </cfRule>
    <cfRule type="cellIs" priority="2275" operator="equal">
      <formula>"M5安装验收"</formula>
    </cfRule>
    <cfRule type="cellIs" priority="3697" operator="equal">
      <formula>"M4装配调试"</formula>
    </cfRule>
    <cfRule type="cellIs" priority="5119" operator="equal">
      <formula>"M3生产准备"</formula>
    </cfRule>
    <cfRule type="cellIs" dxfId="1369" priority="6541" operator="equal">
      <formula>"M2设计验证"</formula>
    </cfRule>
    <cfRule type="cellIs" dxfId="1368" priority="7963" operator="equal">
      <formula>"M1开拓立项"</formula>
    </cfRule>
  </conditionalFormatting>
  <conditionalFormatting sqref="ISI163">
    <cfRule type="cellIs" priority="851" operator="equal">
      <formula>"M6售后质保"</formula>
    </cfRule>
    <cfRule type="cellIs" priority="2273" operator="equal">
      <formula>"M5安装验收"</formula>
    </cfRule>
    <cfRule type="cellIs" priority="3695" operator="equal">
      <formula>"M4装配调试"</formula>
    </cfRule>
    <cfRule type="cellIs" priority="5117" operator="equal">
      <formula>"M3生产准备"</formula>
    </cfRule>
    <cfRule type="cellIs" dxfId="1367" priority="6539" operator="equal">
      <formula>"M2设计验证"</formula>
    </cfRule>
    <cfRule type="cellIs" dxfId="1366" priority="7961" operator="equal">
      <formula>"M1开拓立项"</formula>
    </cfRule>
  </conditionalFormatting>
  <conditionalFormatting sqref="ITF163">
    <cfRule type="cellIs" priority="849" operator="equal">
      <formula>"M6售后质保"</formula>
    </cfRule>
    <cfRule type="cellIs" priority="2271" operator="equal">
      <formula>"M5安装验收"</formula>
    </cfRule>
    <cfRule type="cellIs" priority="3693" operator="equal">
      <formula>"M4装配调试"</formula>
    </cfRule>
    <cfRule type="cellIs" priority="5115" operator="equal">
      <formula>"M3生产准备"</formula>
    </cfRule>
    <cfRule type="cellIs" dxfId="1365" priority="6537" operator="equal">
      <formula>"M2设计验证"</formula>
    </cfRule>
    <cfRule type="cellIs" dxfId="1364" priority="7959" operator="equal">
      <formula>"M1开拓立项"</formula>
    </cfRule>
  </conditionalFormatting>
  <conditionalFormatting sqref="IUC163">
    <cfRule type="cellIs" priority="847" operator="equal">
      <formula>"M6售后质保"</formula>
    </cfRule>
    <cfRule type="cellIs" priority="2269" operator="equal">
      <formula>"M5安装验收"</formula>
    </cfRule>
    <cfRule type="cellIs" priority="3691" operator="equal">
      <formula>"M4装配调试"</formula>
    </cfRule>
    <cfRule type="cellIs" priority="5113" operator="equal">
      <formula>"M3生产准备"</formula>
    </cfRule>
    <cfRule type="cellIs" dxfId="1363" priority="6535" operator="equal">
      <formula>"M2设计验证"</formula>
    </cfRule>
    <cfRule type="cellIs" dxfId="1362" priority="7957" operator="equal">
      <formula>"M1开拓立项"</formula>
    </cfRule>
  </conditionalFormatting>
  <conditionalFormatting sqref="IUZ163">
    <cfRule type="cellIs" priority="845" operator="equal">
      <formula>"M6售后质保"</formula>
    </cfRule>
    <cfRule type="cellIs" priority="2267" operator="equal">
      <formula>"M5安装验收"</formula>
    </cfRule>
    <cfRule type="cellIs" priority="3689" operator="equal">
      <formula>"M4装配调试"</formula>
    </cfRule>
    <cfRule type="cellIs" priority="5111" operator="equal">
      <formula>"M3生产准备"</formula>
    </cfRule>
    <cfRule type="cellIs" dxfId="1361" priority="6533" operator="equal">
      <formula>"M2设计验证"</formula>
    </cfRule>
    <cfRule type="cellIs" dxfId="1360" priority="7955" operator="equal">
      <formula>"M1开拓立项"</formula>
    </cfRule>
  </conditionalFormatting>
  <conditionalFormatting sqref="IVW163">
    <cfRule type="cellIs" priority="843" operator="equal">
      <formula>"M6售后质保"</formula>
    </cfRule>
    <cfRule type="cellIs" priority="2265" operator="equal">
      <formula>"M5安装验收"</formula>
    </cfRule>
    <cfRule type="cellIs" priority="3687" operator="equal">
      <formula>"M4装配调试"</formula>
    </cfRule>
    <cfRule type="cellIs" priority="5109" operator="equal">
      <formula>"M3生产准备"</formula>
    </cfRule>
    <cfRule type="cellIs" dxfId="1359" priority="6531" operator="equal">
      <formula>"M2设计验证"</formula>
    </cfRule>
    <cfRule type="cellIs" dxfId="1358" priority="7953" operator="equal">
      <formula>"M1开拓立项"</formula>
    </cfRule>
  </conditionalFormatting>
  <conditionalFormatting sqref="IWT163">
    <cfRule type="cellIs" priority="841" operator="equal">
      <formula>"M6售后质保"</formula>
    </cfRule>
    <cfRule type="cellIs" priority="2263" operator="equal">
      <formula>"M5安装验收"</formula>
    </cfRule>
    <cfRule type="cellIs" priority="3685" operator="equal">
      <formula>"M4装配调试"</formula>
    </cfRule>
    <cfRule type="cellIs" priority="5107" operator="equal">
      <formula>"M3生产准备"</formula>
    </cfRule>
    <cfRule type="cellIs" dxfId="1357" priority="6529" operator="equal">
      <formula>"M2设计验证"</formula>
    </cfRule>
    <cfRule type="cellIs" dxfId="1356" priority="7951" operator="equal">
      <formula>"M1开拓立项"</formula>
    </cfRule>
  </conditionalFormatting>
  <conditionalFormatting sqref="IXQ163">
    <cfRule type="cellIs" priority="839" operator="equal">
      <formula>"M6售后质保"</formula>
    </cfRule>
    <cfRule type="cellIs" priority="2261" operator="equal">
      <formula>"M5安装验收"</formula>
    </cfRule>
    <cfRule type="cellIs" priority="3683" operator="equal">
      <formula>"M4装配调试"</formula>
    </cfRule>
    <cfRule type="cellIs" priority="5105" operator="equal">
      <formula>"M3生产准备"</formula>
    </cfRule>
    <cfRule type="cellIs" dxfId="1355" priority="6527" operator="equal">
      <formula>"M2设计验证"</formula>
    </cfRule>
    <cfRule type="cellIs" dxfId="1354" priority="7949" operator="equal">
      <formula>"M1开拓立项"</formula>
    </cfRule>
  </conditionalFormatting>
  <conditionalFormatting sqref="IYN163">
    <cfRule type="cellIs" priority="837" operator="equal">
      <formula>"M6售后质保"</formula>
    </cfRule>
    <cfRule type="cellIs" priority="2259" operator="equal">
      <formula>"M5安装验收"</formula>
    </cfRule>
    <cfRule type="cellIs" priority="3681" operator="equal">
      <formula>"M4装配调试"</formula>
    </cfRule>
    <cfRule type="cellIs" priority="5103" operator="equal">
      <formula>"M3生产准备"</formula>
    </cfRule>
    <cfRule type="cellIs" dxfId="1353" priority="6525" operator="equal">
      <formula>"M2设计验证"</formula>
    </cfRule>
    <cfRule type="cellIs" dxfId="1352" priority="7947" operator="equal">
      <formula>"M1开拓立项"</formula>
    </cfRule>
  </conditionalFormatting>
  <conditionalFormatting sqref="IZK163">
    <cfRule type="cellIs" priority="835" operator="equal">
      <formula>"M6售后质保"</formula>
    </cfRule>
    <cfRule type="cellIs" priority="2257" operator="equal">
      <formula>"M5安装验收"</formula>
    </cfRule>
    <cfRule type="cellIs" priority="3679" operator="equal">
      <formula>"M4装配调试"</formula>
    </cfRule>
    <cfRule type="cellIs" priority="5101" operator="equal">
      <formula>"M3生产准备"</formula>
    </cfRule>
    <cfRule type="cellIs" dxfId="1351" priority="6523" operator="equal">
      <formula>"M2设计验证"</formula>
    </cfRule>
    <cfRule type="cellIs" dxfId="1350" priority="7945" operator="equal">
      <formula>"M1开拓立项"</formula>
    </cfRule>
  </conditionalFormatting>
  <conditionalFormatting sqref="JAH163">
    <cfRule type="cellIs" priority="833" operator="equal">
      <formula>"M6售后质保"</formula>
    </cfRule>
    <cfRule type="cellIs" priority="2255" operator="equal">
      <formula>"M5安装验收"</formula>
    </cfRule>
    <cfRule type="cellIs" priority="3677" operator="equal">
      <formula>"M4装配调试"</formula>
    </cfRule>
    <cfRule type="cellIs" priority="5099" operator="equal">
      <formula>"M3生产准备"</formula>
    </cfRule>
    <cfRule type="cellIs" dxfId="1349" priority="6521" operator="equal">
      <formula>"M2设计验证"</formula>
    </cfRule>
    <cfRule type="cellIs" dxfId="1348" priority="7943" operator="equal">
      <formula>"M1开拓立项"</formula>
    </cfRule>
  </conditionalFormatting>
  <conditionalFormatting sqref="JBE163">
    <cfRule type="cellIs" priority="831" operator="equal">
      <formula>"M6售后质保"</formula>
    </cfRule>
    <cfRule type="cellIs" priority="2253" operator="equal">
      <formula>"M5安装验收"</formula>
    </cfRule>
    <cfRule type="cellIs" priority="3675" operator="equal">
      <formula>"M4装配调试"</formula>
    </cfRule>
    <cfRule type="cellIs" priority="5097" operator="equal">
      <formula>"M3生产准备"</formula>
    </cfRule>
    <cfRule type="cellIs" dxfId="1347" priority="6519" operator="equal">
      <formula>"M2设计验证"</formula>
    </cfRule>
    <cfRule type="cellIs" dxfId="1346" priority="7941" operator="equal">
      <formula>"M1开拓立项"</formula>
    </cfRule>
  </conditionalFormatting>
  <conditionalFormatting sqref="JCB163">
    <cfRule type="cellIs" priority="829" operator="equal">
      <formula>"M6售后质保"</formula>
    </cfRule>
    <cfRule type="cellIs" priority="2251" operator="equal">
      <formula>"M5安装验收"</formula>
    </cfRule>
    <cfRule type="cellIs" priority="3673" operator="equal">
      <formula>"M4装配调试"</formula>
    </cfRule>
    <cfRule type="cellIs" priority="5095" operator="equal">
      <formula>"M3生产准备"</formula>
    </cfRule>
    <cfRule type="cellIs" dxfId="1345" priority="6517" operator="equal">
      <formula>"M2设计验证"</formula>
    </cfRule>
    <cfRule type="cellIs" dxfId="1344" priority="7939" operator="equal">
      <formula>"M1开拓立项"</formula>
    </cfRule>
  </conditionalFormatting>
  <conditionalFormatting sqref="JCY163">
    <cfRule type="cellIs" priority="827" operator="equal">
      <formula>"M6售后质保"</formula>
    </cfRule>
    <cfRule type="cellIs" priority="2249" operator="equal">
      <formula>"M5安装验收"</formula>
    </cfRule>
    <cfRule type="cellIs" priority="3671" operator="equal">
      <formula>"M4装配调试"</formula>
    </cfRule>
    <cfRule type="cellIs" priority="5093" operator="equal">
      <formula>"M3生产准备"</formula>
    </cfRule>
    <cfRule type="cellIs" dxfId="1343" priority="6515" operator="equal">
      <formula>"M2设计验证"</formula>
    </cfRule>
    <cfRule type="cellIs" dxfId="1342" priority="7937" operator="equal">
      <formula>"M1开拓立项"</formula>
    </cfRule>
  </conditionalFormatting>
  <conditionalFormatting sqref="JDV163">
    <cfRule type="cellIs" priority="825" operator="equal">
      <formula>"M6售后质保"</formula>
    </cfRule>
    <cfRule type="cellIs" priority="2247" operator="equal">
      <formula>"M5安装验收"</formula>
    </cfRule>
    <cfRule type="cellIs" priority="3669" operator="equal">
      <formula>"M4装配调试"</formula>
    </cfRule>
    <cfRule type="cellIs" priority="5091" operator="equal">
      <formula>"M3生产准备"</formula>
    </cfRule>
    <cfRule type="cellIs" dxfId="1341" priority="6513" operator="equal">
      <formula>"M2设计验证"</formula>
    </cfRule>
    <cfRule type="cellIs" dxfId="1340" priority="7935" operator="equal">
      <formula>"M1开拓立项"</formula>
    </cfRule>
  </conditionalFormatting>
  <conditionalFormatting sqref="JES163">
    <cfRule type="cellIs" priority="823" operator="equal">
      <formula>"M6售后质保"</formula>
    </cfRule>
    <cfRule type="cellIs" priority="2245" operator="equal">
      <formula>"M5安装验收"</formula>
    </cfRule>
    <cfRule type="cellIs" priority="3667" operator="equal">
      <formula>"M4装配调试"</formula>
    </cfRule>
    <cfRule type="cellIs" priority="5089" operator="equal">
      <formula>"M3生产准备"</formula>
    </cfRule>
    <cfRule type="cellIs" dxfId="1339" priority="6511" operator="equal">
      <formula>"M2设计验证"</formula>
    </cfRule>
    <cfRule type="cellIs" dxfId="1338" priority="7933" operator="equal">
      <formula>"M1开拓立项"</formula>
    </cfRule>
  </conditionalFormatting>
  <conditionalFormatting sqref="JFP163">
    <cfRule type="cellIs" priority="821" operator="equal">
      <formula>"M6售后质保"</formula>
    </cfRule>
    <cfRule type="cellIs" priority="2243" operator="equal">
      <formula>"M5安装验收"</formula>
    </cfRule>
    <cfRule type="cellIs" priority="3665" operator="equal">
      <formula>"M4装配调试"</formula>
    </cfRule>
    <cfRule type="cellIs" priority="5087" operator="equal">
      <formula>"M3生产准备"</formula>
    </cfRule>
    <cfRule type="cellIs" dxfId="1337" priority="6509" operator="equal">
      <formula>"M2设计验证"</formula>
    </cfRule>
    <cfRule type="cellIs" dxfId="1336" priority="7931" operator="equal">
      <formula>"M1开拓立项"</formula>
    </cfRule>
  </conditionalFormatting>
  <conditionalFormatting sqref="JGM163">
    <cfRule type="cellIs" priority="819" operator="equal">
      <formula>"M6售后质保"</formula>
    </cfRule>
    <cfRule type="cellIs" priority="2241" operator="equal">
      <formula>"M5安装验收"</formula>
    </cfRule>
    <cfRule type="cellIs" priority="3663" operator="equal">
      <formula>"M4装配调试"</formula>
    </cfRule>
    <cfRule type="cellIs" priority="5085" operator="equal">
      <formula>"M3生产准备"</formula>
    </cfRule>
    <cfRule type="cellIs" dxfId="1335" priority="6507" operator="equal">
      <formula>"M2设计验证"</formula>
    </cfRule>
    <cfRule type="cellIs" dxfId="1334" priority="7929" operator="equal">
      <formula>"M1开拓立项"</formula>
    </cfRule>
  </conditionalFormatting>
  <conditionalFormatting sqref="JHJ163">
    <cfRule type="cellIs" priority="817" operator="equal">
      <formula>"M6售后质保"</formula>
    </cfRule>
    <cfRule type="cellIs" priority="2239" operator="equal">
      <formula>"M5安装验收"</formula>
    </cfRule>
    <cfRule type="cellIs" priority="3661" operator="equal">
      <formula>"M4装配调试"</formula>
    </cfRule>
    <cfRule type="cellIs" priority="5083" operator="equal">
      <formula>"M3生产准备"</formula>
    </cfRule>
    <cfRule type="cellIs" dxfId="1333" priority="6505" operator="equal">
      <formula>"M2设计验证"</formula>
    </cfRule>
    <cfRule type="cellIs" dxfId="1332" priority="7927" operator="equal">
      <formula>"M1开拓立项"</formula>
    </cfRule>
  </conditionalFormatting>
  <conditionalFormatting sqref="JIG163">
    <cfRule type="cellIs" priority="815" operator="equal">
      <formula>"M6售后质保"</formula>
    </cfRule>
    <cfRule type="cellIs" priority="2237" operator="equal">
      <formula>"M5安装验收"</formula>
    </cfRule>
    <cfRule type="cellIs" priority="3659" operator="equal">
      <formula>"M4装配调试"</formula>
    </cfRule>
    <cfRule type="cellIs" priority="5081" operator="equal">
      <formula>"M3生产准备"</formula>
    </cfRule>
    <cfRule type="cellIs" dxfId="1331" priority="6503" operator="equal">
      <formula>"M2设计验证"</formula>
    </cfRule>
    <cfRule type="cellIs" dxfId="1330" priority="7925" operator="equal">
      <formula>"M1开拓立项"</formula>
    </cfRule>
  </conditionalFormatting>
  <conditionalFormatting sqref="JJD163">
    <cfRule type="cellIs" priority="813" operator="equal">
      <formula>"M6售后质保"</formula>
    </cfRule>
    <cfRule type="cellIs" priority="2235" operator="equal">
      <formula>"M5安装验收"</formula>
    </cfRule>
    <cfRule type="cellIs" priority="3657" operator="equal">
      <formula>"M4装配调试"</formula>
    </cfRule>
    <cfRule type="cellIs" priority="5079" operator="equal">
      <formula>"M3生产准备"</formula>
    </cfRule>
    <cfRule type="cellIs" dxfId="1329" priority="6501" operator="equal">
      <formula>"M2设计验证"</formula>
    </cfRule>
    <cfRule type="cellIs" dxfId="1328" priority="7923" operator="equal">
      <formula>"M1开拓立项"</formula>
    </cfRule>
  </conditionalFormatting>
  <conditionalFormatting sqref="JKA163">
    <cfRule type="cellIs" priority="811" operator="equal">
      <formula>"M6售后质保"</formula>
    </cfRule>
    <cfRule type="cellIs" priority="2233" operator="equal">
      <formula>"M5安装验收"</formula>
    </cfRule>
    <cfRule type="cellIs" priority="3655" operator="equal">
      <formula>"M4装配调试"</formula>
    </cfRule>
    <cfRule type="cellIs" priority="5077" operator="equal">
      <formula>"M3生产准备"</formula>
    </cfRule>
    <cfRule type="cellIs" dxfId="1327" priority="6499" operator="equal">
      <formula>"M2设计验证"</formula>
    </cfRule>
    <cfRule type="cellIs" dxfId="1326" priority="7921" operator="equal">
      <formula>"M1开拓立项"</formula>
    </cfRule>
  </conditionalFormatting>
  <conditionalFormatting sqref="JKX163">
    <cfRule type="cellIs" priority="809" operator="equal">
      <formula>"M6售后质保"</formula>
    </cfRule>
    <cfRule type="cellIs" priority="2231" operator="equal">
      <formula>"M5安装验收"</formula>
    </cfRule>
    <cfRule type="cellIs" priority="3653" operator="equal">
      <formula>"M4装配调试"</formula>
    </cfRule>
    <cfRule type="cellIs" priority="5075" operator="equal">
      <formula>"M3生产准备"</formula>
    </cfRule>
    <cfRule type="cellIs" dxfId="1325" priority="6497" operator="equal">
      <formula>"M2设计验证"</formula>
    </cfRule>
    <cfRule type="cellIs" dxfId="1324" priority="7919" operator="equal">
      <formula>"M1开拓立项"</formula>
    </cfRule>
  </conditionalFormatting>
  <conditionalFormatting sqref="JLU163">
    <cfRule type="cellIs" priority="807" operator="equal">
      <formula>"M6售后质保"</formula>
    </cfRule>
    <cfRule type="cellIs" priority="2229" operator="equal">
      <formula>"M5安装验收"</formula>
    </cfRule>
    <cfRule type="cellIs" priority="3651" operator="equal">
      <formula>"M4装配调试"</formula>
    </cfRule>
    <cfRule type="cellIs" priority="5073" operator="equal">
      <formula>"M3生产准备"</formula>
    </cfRule>
    <cfRule type="cellIs" dxfId="1323" priority="6495" operator="equal">
      <formula>"M2设计验证"</formula>
    </cfRule>
    <cfRule type="cellIs" dxfId="1322" priority="7917" operator="equal">
      <formula>"M1开拓立项"</formula>
    </cfRule>
  </conditionalFormatting>
  <conditionalFormatting sqref="JMR163">
    <cfRule type="cellIs" priority="805" operator="equal">
      <formula>"M6售后质保"</formula>
    </cfRule>
    <cfRule type="cellIs" priority="2227" operator="equal">
      <formula>"M5安装验收"</formula>
    </cfRule>
    <cfRule type="cellIs" priority="3649" operator="equal">
      <formula>"M4装配调试"</formula>
    </cfRule>
    <cfRule type="cellIs" priority="5071" operator="equal">
      <formula>"M3生产准备"</formula>
    </cfRule>
    <cfRule type="cellIs" dxfId="1321" priority="6493" operator="equal">
      <formula>"M2设计验证"</formula>
    </cfRule>
    <cfRule type="cellIs" dxfId="1320" priority="7915" operator="equal">
      <formula>"M1开拓立项"</formula>
    </cfRule>
  </conditionalFormatting>
  <conditionalFormatting sqref="JNO163">
    <cfRule type="cellIs" priority="803" operator="equal">
      <formula>"M6售后质保"</formula>
    </cfRule>
    <cfRule type="cellIs" priority="2225" operator="equal">
      <formula>"M5安装验收"</formula>
    </cfRule>
    <cfRule type="cellIs" priority="3647" operator="equal">
      <formula>"M4装配调试"</formula>
    </cfRule>
    <cfRule type="cellIs" priority="5069" operator="equal">
      <formula>"M3生产准备"</formula>
    </cfRule>
    <cfRule type="cellIs" dxfId="1319" priority="6491" operator="equal">
      <formula>"M2设计验证"</formula>
    </cfRule>
    <cfRule type="cellIs" dxfId="1318" priority="7913" operator="equal">
      <formula>"M1开拓立项"</formula>
    </cfRule>
  </conditionalFormatting>
  <conditionalFormatting sqref="JOL163">
    <cfRule type="cellIs" priority="801" operator="equal">
      <formula>"M6售后质保"</formula>
    </cfRule>
    <cfRule type="cellIs" priority="2223" operator="equal">
      <formula>"M5安装验收"</formula>
    </cfRule>
    <cfRule type="cellIs" priority="3645" operator="equal">
      <formula>"M4装配调试"</formula>
    </cfRule>
    <cfRule type="cellIs" priority="5067" operator="equal">
      <formula>"M3生产准备"</formula>
    </cfRule>
    <cfRule type="cellIs" dxfId="1317" priority="6489" operator="equal">
      <formula>"M2设计验证"</formula>
    </cfRule>
    <cfRule type="cellIs" dxfId="1316" priority="7911" operator="equal">
      <formula>"M1开拓立项"</formula>
    </cfRule>
  </conditionalFormatting>
  <conditionalFormatting sqref="JPI163">
    <cfRule type="cellIs" priority="799" operator="equal">
      <formula>"M6售后质保"</formula>
    </cfRule>
    <cfRule type="cellIs" priority="2221" operator="equal">
      <formula>"M5安装验收"</formula>
    </cfRule>
    <cfRule type="cellIs" priority="3643" operator="equal">
      <formula>"M4装配调试"</formula>
    </cfRule>
    <cfRule type="cellIs" priority="5065" operator="equal">
      <formula>"M3生产准备"</formula>
    </cfRule>
    <cfRule type="cellIs" dxfId="1315" priority="6487" operator="equal">
      <formula>"M2设计验证"</formula>
    </cfRule>
    <cfRule type="cellIs" dxfId="1314" priority="7909" operator="equal">
      <formula>"M1开拓立项"</formula>
    </cfRule>
  </conditionalFormatting>
  <conditionalFormatting sqref="JQF163">
    <cfRule type="cellIs" priority="797" operator="equal">
      <formula>"M6售后质保"</formula>
    </cfRule>
    <cfRule type="cellIs" priority="2219" operator="equal">
      <formula>"M5安装验收"</formula>
    </cfRule>
    <cfRule type="cellIs" priority="3641" operator="equal">
      <formula>"M4装配调试"</formula>
    </cfRule>
    <cfRule type="cellIs" priority="5063" operator="equal">
      <formula>"M3生产准备"</formula>
    </cfRule>
    <cfRule type="cellIs" dxfId="1313" priority="6485" operator="equal">
      <formula>"M2设计验证"</formula>
    </cfRule>
    <cfRule type="cellIs" dxfId="1312" priority="7907" operator="equal">
      <formula>"M1开拓立项"</formula>
    </cfRule>
  </conditionalFormatting>
  <conditionalFormatting sqref="JRC163">
    <cfRule type="cellIs" priority="795" operator="equal">
      <formula>"M6售后质保"</formula>
    </cfRule>
    <cfRule type="cellIs" priority="2217" operator="equal">
      <formula>"M5安装验收"</formula>
    </cfRule>
    <cfRule type="cellIs" priority="3639" operator="equal">
      <formula>"M4装配调试"</formula>
    </cfRule>
    <cfRule type="cellIs" priority="5061" operator="equal">
      <formula>"M3生产准备"</formula>
    </cfRule>
    <cfRule type="cellIs" dxfId="1311" priority="6483" operator="equal">
      <formula>"M2设计验证"</formula>
    </cfRule>
    <cfRule type="cellIs" dxfId="1310" priority="7905" operator="equal">
      <formula>"M1开拓立项"</formula>
    </cfRule>
  </conditionalFormatting>
  <conditionalFormatting sqref="JRZ163">
    <cfRule type="cellIs" priority="793" operator="equal">
      <formula>"M6售后质保"</formula>
    </cfRule>
    <cfRule type="cellIs" priority="2215" operator="equal">
      <formula>"M5安装验收"</formula>
    </cfRule>
    <cfRule type="cellIs" priority="3637" operator="equal">
      <formula>"M4装配调试"</formula>
    </cfRule>
    <cfRule type="cellIs" priority="5059" operator="equal">
      <formula>"M3生产准备"</formula>
    </cfRule>
    <cfRule type="cellIs" dxfId="1309" priority="6481" operator="equal">
      <formula>"M2设计验证"</formula>
    </cfRule>
    <cfRule type="cellIs" dxfId="1308" priority="7903" operator="equal">
      <formula>"M1开拓立项"</formula>
    </cfRule>
  </conditionalFormatting>
  <conditionalFormatting sqref="JSW163">
    <cfRule type="cellIs" priority="791" operator="equal">
      <formula>"M6售后质保"</formula>
    </cfRule>
    <cfRule type="cellIs" priority="2213" operator="equal">
      <formula>"M5安装验收"</formula>
    </cfRule>
    <cfRule type="cellIs" priority="3635" operator="equal">
      <formula>"M4装配调试"</formula>
    </cfRule>
    <cfRule type="cellIs" priority="5057" operator="equal">
      <formula>"M3生产准备"</formula>
    </cfRule>
    <cfRule type="cellIs" dxfId="1307" priority="6479" operator="equal">
      <formula>"M2设计验证"</formula>
    </cfRule>
    <cfRule type="cellIs" dxfId="1306" priority="7901" operator="equal">
      <formula>"M1开拓立项"</formula>
    </cfRule>
  </conditionalFormatting>
  <conditionalFormatting sqref="JTT163">
    <cfRule type="cellIs" priority="789" operator="equal">
      <formula>"M6售后质保"</formula>
    </cfRule>
    <cfRule type="cellIs" priority="2211" operator="equal">
      <formula>"M5安装验收"</formula>
    </cfRule>
    <cfRule type="cellIs" priority="3633" operator="equal">
      <formula>"M4装配调试"</formula>
    </cfRule>
    <cfRule type="cellIs" priority="5055" operator="equal">
      <formula>"M3生产准备"</formula>
    </cfRule>
    <cfRule type="cellIs" dxfId="1305" priority="6477" operator="equal">
      <formula>"M2设计验证"</formula>
    </cfRule>
    <cfRule type="cellIs" dxfId="1304" priority="7899" operator="equal">
      <formula>"M1开拓立项"</formula>
    </cfRule>
  </conditionalFormatting>
  <conditionalFormatting sqref="JUQ163">
    <cfRule type="cellIs" priority="787" operator="equal">
      <formula>"M6售后质保"</formula>
    </cfRule>
    <cfRule type="cellIs" priority="2209" operator="equal">
      <formula>"M5安装验收"</formula>
    </cfRule>
    <cfRule type="cellIs" priority="3631" operator="equal">
      <formula>"M4装配调试"</formula>
    </cfRule>
    <cfRule type="cellIs" priority="5053" operator="equal">
      <formula>"M3生产准备"</formula>
    </cfRule>
    <cfRule type="cellIs" dxfId="1303" priority="6475" operator="equal">
      <formula>"M2设计验证"</formula>
    </cfRule>
    <cfRule type="cellIs" dxfId="1302" priority="7897" operator="equal">
      <formula>"M1开拓立项"</formula>
    </cfRule>
  </conditionalFormatting>
  <conditionalFormatting sqref="JVN163">
    <cfRule type="cellIs" priority="785" operator="equal">
      <formula>"M6售后质保"</formula>
    </cfRule>
    <cfRule type="cellIs" priority="2207" operator="equal">
      <formula>"M5安装验收"</formula>
    </cfRule>
    <cfRule type="cellIs" priority="3629" operator="equal">
      <formula>"M4装配调试"</formula>
    </cfRule>
    <cfRule type="cellIs" priority="5051" operator="equal">
      <formula>"M3生产准备"</formula>
    </cfRule>
    <cfRule type="cellIs" dxfId="1301" priority="6473" operator="equal">
      <formula>"M2设计验证"</formula>
    </cfRule>
    <cfRule type="cellIs" dxfId="1300" priority="7895" operator="equal">
      <formula>"M1开拓立项"</formula>
    </cfRule>
  </conditionalFormatting>
  <conditionalFormatting sqref="JWK163">
    <cfRule type="cellIs" priority="783" operator="equal">
      <formula>"M6售后质保"</formula>
    </cfRule>
    <cfRule type="cellIs" priority="2205" operator="equal">
      <formula>"M5安装验收"</formula>
    </cfRule>
    <cfRule type="cellIs" priority="3627" operator="equal">
      <formula>"M4装配调试"</formula>
    </cfRule>
    <cfRule type="cellIs" priority="5049" operator="equal">
      <formula>"M3生产准备"</formula>
    </cfRule>
    <cfRule type="cellIs" dxfId="1299" priority="6471" operator="equal">
      <formula>"M2设计验证"</formula>
    </cfRule>
    <cfRule type="cellIs" dxfId="1298" priority="7893" operator="equal">
      <formula>"M1开拓立项"</formula>
    </cfRule>
  </conditionalFormatting>
  <conditionalFormatting sqref="JXH163">
    <cfRule type="cellIs" priority="781" operator="equal">
      <formula>"M6售后质保"</formula>
    </cfRule>
    <cfRule type="cellIs" priority="2203" operator="equal">
      <formula>"M5安装验收"</formula>
    </cfRule>
    <cfRule type="cellIs" priority="3625" operator="equal">
      <formula>"M4装配调试"</formula>
    </cfRule>
    <cfRule type="cellIs" priority="5047" operator="equal">
      <formula>"M3生产准备"</formula>
    </cfRule>
    <cfRule type="cellIs" dxfId="1297" priority="6469" operator="equal">
      <formula>"M2设计验证"</formula>
    </cfRule>
    <cfRule type="cellIs" dxfId="1296" priority="7891" operator="equal">
      <formula>"M1开拓立项"</formula>
    </cfRule>
  </conditionalFormatting>
  <conditionalFormatting sqref="JYE163">
    <cfRule type="cellIs" priority="779" operator="equal">
      <formula>"M6售后质保"</formula>
    </cfRule>
    <cfRule type="cellIs" priority="2201" operator="equal">
      <formula>"M5安装验收"</formula>
    </cfRule>
    <cfRule type="cellIs" priority="3623" operator="equal">
      <formula>"M4装配调试"</formula>
    </cfRule>
    <cfRule type="cellIs" priority="5045" operator="equal">
      <formula>"M3生产准备"</formula>
    </cfRule>
    <cfRule type="cellIs" dxfId="1295" priority="6467" operator="equal">
      <formula>"M2设计验证"</formula>
    </cfRule>
    <cfRule type="cellIs" dxfId="1294" priority="7889" operator="equal">
      <formula>"M1开拓立项"</formula>
    </cfRule>
  </conditionalFormatting>
  <conditionalFormatting sqref="JZB163">
    <cfRule type="cellIs" priority="777" operator="equal">
      <formula>"M6售后质保"</formula>
    </cfRule>
    <cfRule type="cellIs" priority="2199" operator="equal">
      <formula>"M5安装验收"</formula>
    </cfRule>
    <cfRule type="cellIs" priority="3621" operator="equal">
      <formula>"M4装配调试"</formula>
    </cfRule>
    <cfRule type="cellIs" priority="5043" operator="equal">
      <formula>"M3生产准备"</formula>
    </cfRule>
    <cfRule type="cellIs" dxfId="1293" priority="6465" operator="equal">
      <formula>"M2设计验证"</formula>
    </cfRule>
    <cfRule type="cellIs" dxfId="1292" priority="7887" operator="equal">
      <formula>"M1开拓立项"</formula>
    </cfRule>
  </conditionalFormatting>
  <conditionalFormatting sqref="JZY163">
    <cfRule type="cellIs" priority="775" operator="equal">
      <formula>"M6售后质保"</formula>
    </cfRule>
    <cfRule type="cellIs" priority="2197" operator="equal">
      <formula>"M5安装验收"</formula>
    </cfRule>
    <cfRule type="cellIs" priority="3619" operator="equal">
      <formula>"M4装配调试"</formula>
    </cfRule>
    <cfRule type="cellIs" priority="5041" operator="equal">
      <formula>"M3生产准备"</formula>
    </cfRule>
    <cfRule type="cellIs" dxfId="1291" priority="6463" operator="equal">
      <formula>"M2设计验证"</formula>
    </cfRule>
    <cfRule type="cellIs" dxfId="1290" priority="7885" operator="equal">
      <formula>"M1开拓立项"</formula>
    </cfRule>
  </conditionalFormatting>
  <conditionalFormatting sqref="KAV163">
    <cfRule type="cellIs" priority="773" operator="equal">
      <formula>"M6售后质保"</formula>
    </cfRule>
    <cfRule type="cellIs" priority="2195" operator="equal">
      <formula>"M5安装验收"</formula>
    </cfRule>
    <cfRule type="cellIs" priority="3617" operator="equal">
      <formula>"M4装配调试"</formula>
    </cfRule>
    <cfRule type="cellIs" priority="5039" operator="equal">
      <formula>"M3生产准备"</formula>
    </cfRule>
    <cfRule type="cellIs" dxfId="1289" priority="6461" operator="equal">
      <formula>"M2设计验证"</formula>
    </cfRule>
    <cfRule type="cellIs" dxfId="1288" priority="7883" operator="equal">
      <formula>"M1开拓立项"</formula>
    </cfRule>
  </conditionalFormatting>
  <conditionalFormatting sqref="KBS163">
    <cfRule type="cellIs" priority="771" operator="equal">
      <formula>"M6售后质保"</formula>
    </cfRule>
    <cfRule type="cellIs" priority="2193" operator="equal">
      <formula>"M5安装验收"</formula>
    </cfRule>
    <cfRule type="cellIs" priority="3615" operator="equal">
      <formula>"M4装配调试"</formula>
    </cfRule>
    <cfRule type="cellIs" priority="5037" operator="equal">
      <formula>"M3生产准备"</formula>
    </cfRule>
    <cfRule type="cellIs" dxfId="1287" priority="6459" operator="equal">
      <formula>"M2设计验证"</formula>
    </cfRule>
    <cfRule type="cellIs" dxfId="1286" priority="7881" operator="equal">
      <formula>"M1开拓立项"</formula>
    </cfRule>
  </conditionalFormatting>
  <conditionalFormatting sqref="KCP163">
    <cfRule type="cellIs" priority="769" operator="equal">
      <formula>"M6售后质保"</formula>
    </cfRule>
    <cfRule type="cellIs" priority="2191" operator="equal">
      <formula>"M5安装验收"</formula>
    </cfRule>
    <cfRule type="cellIs" priority="3613" operator="equal">
      <formula>"M4装配调试"</formula>
    </cfRule>
    <cfRule type="cellIs" priority="5035" operator="equal">
      <formula>"M3生产准备"</formula>
    </cfRule>
    <cfRule type="cellIs" dxfId="1285" priority="6457" operator="equal">
      <formula>"M2设计验证"</formula>
    </cfRule>
    <cfRule type="cellIs" dxfId="1284" priority="7879" operator="equal">
      <formula>"M1开拓立项"</formula>
    </cfRule>
  </conditionalFormatting>
  <conditionalFormatting sqref="KDM163">
    <cfRule type="cellIs" priority="767" operator="equal">
      <formula>"M6售后质保"</formula>
    </cfRule>
    <cfRule type="cellIs" priority="2189" operator="equal">
      <formula>"M5安装验收"</formula>
    </cfRule>
    <cfRule type="cellIs" priority="3611" operator="equal">
      <formula>"M4装配调试"</formula>
    </cfRule>
    <cfRule type="cellIs" priority="5033" operator="equal">
      <formula>"M3生产准备"</formula>
    </cfRule>
    <cfRule type="cellIs" dxfId="1283" priority="6455" operator="equal">
      <formula>"M2设计验证"</formula>
    </cfRule>
    <cfRule type="cellIs" dxfId="1282" priority="7877" operator="equal">
      <formula>"M1开拓立项"</formula>
    </cfRule>
  </conditionalFormatting>
  <conditionalFormatting sqref="KEJ163">
    <cfRule type="cellIs" priority="765" operator="equal">
      <formula>"M6售后质保"</formula>
    </cfRule>
    <cfRule type="cellIs" priority="2187" operator="equal">
      <formula>"M5安装验收"</formula>
    </cfRule>
    <cfRule type="cellIs" priority="3609" operator="equal">
      <formula>"M4装配调试"</formula>
    </cfRule>
    <cfRule type="cellIs" priority="5031" operator="equal">
      <formula>"M3生产准备"</formula>
    </cfRule>
    <cfRule type="cellIs" dxfId="1281" priority="6453" operator="equal">
      <formula>"M2设计验证"</formula>
    </cfRule>
    <cfRule type="cellIs" dxfId="1280" priority="7875" operator="equal">
      <formula>"M1开拓立项"</formula>
    </cfRule>
  </conditionalFormatting>
  <conditionalFormatting sqref="KFG163">
    <cfRule type="cellIs" priority="763" operator="equal">
      <formula>"M6售后质保"</formula>
    </cfRule>
    <cfRule type="cellIs" priority="2185" operator="equal">
      <formula>"M5安装验收"</formula>
    </cfRule>
    <cfRule type="cellIs" priority="3607" operator="equal">
      <formula>"M4装配调试"</formula>
    </cfRule>
    <cfRule type="cellIs" priority="5029" operator="equal">
      <formula>"M3生产准备"</formula>
    </cfRule>
    <cfRule type="cellIs" dxfId="1279" priority="6451" operator="equal">
      <formula>"M2设计验证"</formula>
    </cfRule>
    <cfRule type="cellIs" dxfId="1278" priority="7873" operator="equal">
      <formula>"M1开拓立项"</formula>
    </cfRule>
  </conditionalFormatting>
  <conditionalFormatting sqref="KGD163">
    <cfRule type="cellIs" priority="761" operator="equal">
      <formula>"M6售后质保"</formula>
    </cfRule>
    <cfRule type="cellIs" priority="2183" operator="equal">
      <formula>"M5安装验收"</formula>
    </cfRule>
    <cfRule type="cellIs" priority="3605" operator="equal">
      <formula>"M4装配调试"</formula>
    </cfRule>
    <cfRule type="cellIs" priority="5027" operator="equal">
      <formula>"M3生产准备"</formula>
    </cfRule>
    <cfRule type="cellIs" dxfId="1277" priority="6449" operator="equal">
      <formula>"M2设计验证"</formula>
    </cfRule>
    <cfRule type="cellIs" dxfId="1276" priority="7871" operator="equal">
      <formula>"M1开拓立项"</formula>
    </cfRule>
  </conditionalFormatting>
  <conditionalFormatting sqref="KHA163">
    <cfRule type="cellIs" priority="759" operator="equal">
      <formula>"M6售后质保"</formula>
    </cfRule>
    <cfRule type="cellIs" priority="2181" operator="equal">
      <formula>"M5安装验收"</formula>
    </cfRule>
    <cfRule type="cellIs" priority="3603" operator="equal">
      <formula>"M4装配调试"</formula>
    </cfRule>
    <cfRule type="cellIs" priority="5025" operator="equal">
      <formula>"M3生产准备"</formula>
    </cfRule>
    <cfRule type="cellIs" dxfId="1275" priority="6447" operator="equal">
      <formula>"M2设计验证"</formula>
    </cfRule>
    <cfRule type="cellIs" dxfId="1274" priority="7869" operator="equal">
      <formula>"M1开拓立项"</formula>
    </cfRule>
  </conditionalFormatting>
  <conditionalFormatting sqref="KHX163">
    <cfRule type="cellIs" priority="757" operator="equal">
      <formula>"M6售后质保"</formula>
    </cfRule>
    <cfRule type="cellIs" priority="2179" operator="equal">
      <formula>"M5安装验收"</formula>
    </cfRule>
    <cfRule type="cellIs" priority="3601" operator="equal">
      <formula>"M4装配调试"</formula>
    </cfRule>
    <cfRule type="cellIs" priority="5023" operator="equal">
      <formula>"M3生产准备"</formula>
    </cfRule>
    <cfRule type="cellIs" dxfId="1273" priority="6445" operator="equal">
      <formula>"M2设计验证"</formula>
    </cfRule>
    <cfRule type="cellIs" dxfId="1272" priority="7867" operator="equal">
      <formula>"M1开拓立项"</formula>
    </cfRule>
  </conditionalFormatting>
  <conditionalFormatting sqref="KIU163">
    <cfRule type="cellIs" priority="755" operator="equal">
      <formula>"M6售后质保"</formula>
    </cfRule>
    <cfRule type="cellIs" priority="2177" operator="equal">
      <formula>"M5安装验收"</formula>
    </cfRule>
    <cfRule type="cellIs" priority="3599" operator="equal">
      <formula>"M4装配调试"</formula>
    </cfRule>
    <cfRule type="cellIs" priority="5021" operator="equal">
      <formula>"M3生产准备"</formula>
    </cfRule>
    <cfRule type="cellIs" dxfId="1271" priority="6443" operator="equal">
      <formula>"M2设计验证"</formula>
    </cfRule>
    <cfRule type="cellIs" dxfId="1270" priority="7865" operator="equal">
      <formula>"M1开拓立项"</formula>
    </cfRule>
  </conditionalFormatting>
  <conditionalFormatting sqref="KJR163">
    <cfRule type="cellIs" priority="753" operator="equal">
      <formula>"M6售后质保"</formula>
    </cfRule>
    <cfRule type="cellIs" priority="2175" operator="equal">
      <formula>"M5安装验收"</formula>
    </cfRule>
    <cfRule type="cellIs" priority="3597" operator="equal">
      <formula>"M4装配调试"</formula>
    </cfRule>
    <cfRule type="cellIs" priority="5019" operator="equal">
      <formula>"M3生产准备"</formula>
    </cfRule>
    <cfRule type="cellIs" dxfId="1269" priority="6441" operator="equal">
      <formula>"M2设计验证"</formula>
    </cfRule>
    <cfRule type="cellIs" dxfId="1268" priority="7863" operator="equal">
      <formula>"M1开拓立项"</formula>
    </cfRule>
  </conditionalFormatting>
  <conditionalFormatting sqref="KKO163">
    <cfRule type="cellIs" priority="751" operator="equal">
      <formula>"M6售后质保"</formula>
    </cfRule>
    <cfRule type="cellIs" priority="2173" operator="equal">
      <formula>"M5安装验收"</formula>
    </cfRule>
    <cfRule type="cellIs" priority="3595" operator="equal">
      <formula>"M4装配调试"</formula>
    </cfRule>
    <cfRule type="cellIs" priority="5017" operator="equal">
      <formula>"M3生产准备"</formula>
    </cfRule>
    <cfRule type="cellIs" dxfId="1267" priority="6439" operator="equal">
      <formula>"M2设计验证"</formula>
    </cfRule>
    <cfRule type="cellIs" dxfId="1266" priority="7861" operator="equal">
      <formula>"M1开拓立项"</formula>
    </cfRule>
  </conditionalFormatting>
  <conditionalFormatting sqref="KLL163">
    <cfRule type="cellIs" priority="749" operator="equal">
      <formula>"M6售后质保"</formula>
    </cfRule>
    <cfRule type="cellIs" priority="2171" operator="equal">
      <formula>"M5安装验收"</formula>
    </cfRule>
    <cfRule type="cellIs" priority="3593" operator="equal">
      <formula>"M4装配调试"</formula>
    </cfRule>
    <cfRule type="cellIs" priority="5015" operator="equal">
      <formula>"M3生产准备"</formula>
    </cfRule>
    <cfRule type="cellIs" dxfId="1265" priority="6437" operator="equal">
      <formula>"M2设计验证"</formula>
    </cfRule>
    <cfRule type="cellIs" dxfId="1264" priority="7859" operator="equal">
      <formula>"M1开拓立项"</formula>
    </cfRule>
  </conditionalFormatting>
  <conditionalFormatting sqref="KMI163">
    <cfRule type="cellIs" priority="747" operator="equal">
      <formula>"M6售后质保"</formula>
    </cfRule>
    <cfRule type="cellIs" priority="2169" operator="equal">
      <formula>"M5安装验收"</formula>
    </cfRule>
    <cfRule type="cellIs" priority="3591" operator="equal">
      <formula>"M4装配调试"</formula>
    </cfRule>
    <cfRule type="cellIs" priority="5013" operator="equal">
      <formula>"M3生产准备"</formula>
    </cfRule>
    <cfRule type="cellIs" dxfId="1263" priority="6435" operator="equal">
      <formula>"M2设计验证"</formula>
    </cfRule>
    <cfRule type="cellIs" dxfId="1262" priority="7857" operator="equal">
      <formula>"M1开拓立项"</formula>
    </cfRule>
  </conditionalFormatting>
  <conditionalFormatting sqref="KNF163">
    <cfRule type="cellIs" priority="745" operator="equal">
      <formula>"M6售后质保"</formula>
    </cfRule>
    <cfRule type="cellIs" priority="2167" operator="equal">
      <formula>"M5安装验收"</formula>
    </cfRule>
    <cfRule type="cellIs" priority="3589" operator="equal">
      <formula>"M4装配调试"</formula>
    </cfRule>
    <cfRule type="cellIs" priority="5011" operator="equal">
      <formula>"M3生产准备"</formula>
    </cfRule>
    <cfRule type="cellIs" dxfId="1261" priority="6433" operator="equal">
      <formula>"M2设计验证"</formula>
    </cfRule>
    <cfRule type="cellIs" dxfId="1260" priority="7855" operator="equal">
      <formula>"M1开拓立项"</formula>
    </cfRule>
  </conditionalFormatting>
  <conditionalFormatting sqref="KOC163">
    <cfRule type="cellIs" priority="743" operator="equal">
      <formula>"M6售后质保"</formula>
    </cfRule>
    <cfRule type="cellIs" priority="2165" operator="equal">
      <formula>"M5安装验收"</formula>
    </cfRule>
    <cfRule type="cellIs" priority="3587" operator="equal">
      <formula>"M4装配调试"</formula>
    </cfRule>
    <cfRule type="cellIs" priority="5009" operator="equal">
      <formula>"M3生产准备"</formula>
    </cfRule>
    <cfRule type="cellIs" dxfId="1259" priority="6431" operator="equal">
      <formula>"M2设计验证"</formula>
    </cfRule>
    <cfRule type="cellIs" dxfId="1258" priority="7853" operator="equal">
      <formula>"M1开拓立项"</formula>
    </cfRule>
  </conditionalFormatting>
  <conditionalFormatting sqref="KOZ163">
    <cfRule type="cellIs" priority="741" operator="equal">
      <formula>"M6售后质保"</formula>
    </cfRule>
    <cfRule type="cellIs" priority="2163" operator="equal">
      <formula>"M5安装验收"</formula>
    </cfRule>
    <cfRule type="cellIs" priority="3585" operator="equal">
      <formula>"M4装配调试"</formula>
    </cfRule>
    <cfRule type="cellIs" priority="5007" operator="equal">
      <formula>"M3生产准备"</formula>
    </cfRule>
    <cfRule type="cellIs" dxfId="1257" priority="6429" operator="equal">
      <formula>"M2设计验证"</formula>
    </cfRule>
    <cfRule type="cellIs" dxfId="1256" priority="7851" operator="equal">
      <formula>"M1开拓立项"</formula>
    </cfRule>
  </conditionalFormatting>
  <conditionalFormatting sqref="KPW163">
    <cfRule type="cellIs" priority="739" operator="equal">
      <formula>"M6售后质保"</formula>
    </cfRule>
    <cfRule type="cellIs" priority="2161" operator="equal">
      <formula>"M5安装验收"</formula>
    </cfRule>
    <cfRule type="cellIs" priority="3583" operator="equal">
      <formula>"M4装配调试"</formula>
    </cfRule>
    <cfRule type="cellIs" priority="5005" operator="equal">
      <formula>"M3生产准备"</formula>
    </cfRule>
    <cfRule type="cellIs" dxfId="1255" priority="6427" operator="equal">
      <formula>"M2设计验证"</formula>
    </cfRule>
    <cfRule type="cellIs" dxfId="1254" priority="7849" operator="equal">
      <formula>"M1开拓立项"</formula>
    </cfRule>
  </conditionalFormatting>
  <conditionalFormatting sqref="KQT163">
    <cfRule type="cellIs" priority="737" operator="equal">
      <formula>"M6售后质保"</formula>
    </cfRule>
    <cfRule type="cellIs" priority="2159" operator="equal">
      <formula>"M5安装验收"</formula>
    </cfRule>
    <cfRule type="cellIs" priority="3581" operator="equal">
      <formula>"M4装配调试"</formula>
    </cfRule>
    <cfRule type="cellIs" priority="5003" operator="equal">
      <formula>"M3生产准备"</formula>
    </cfRule>
    <cfRule type="cellIs" dxfId="1253" priority="6425" operator="equal">
      <formula>"M2设计验证"</formula>
    </cfRule>
    <cfRule type="cellIs" dxfId="1252" priority="7847" operator="equal">
      <formula>"M1开拓立项"</formula>
    </cfRule>
  </conditionalFormatting>
  <conditionalFormatting sqref="KRQ163">
    <cfRule type="cellIs" priority="735" operator="equal">
      <formula>"M6售后质保"</formula>
    </cfRule>
    <cfRule type="cellIs" priority="2157" operator="equal">
      <formula>"M5安装验收"</formula>
    </cfRule>
    <cfRule type="cellIs" priority="3579" operator="equal">
      <formula>"M4装配调试"</formula>
    </cfRule>
    <cfRule type="cellIs" priority="5001" operator="equal">
      <formula>"M3生产准备"</formula>
    </cfRule>
    <cfRule type="cellIs" dxfId="1251" priority="6423" operator="equal">
      <formula>"M2设计验证"</formula>
    </cfRule>
    <cfRule type="cellIs" dxfId="1250" priority="7845" operator="equal">
      <formula>"M1开拓立项"</formula>
    </cfRule>
  </conditionalFormatting>
  <conditionalFormatting sqref="KSN163">
    <cfRule type="cellIs" priority="733" operator="equal">
      <formula>"M6售后质保"</formula>
    </cfRule>
    <cfRule type="cellIs" priority="2155" operator="equal">
      <formula>"M5安装验收"</formula>
    </cfRule>
    <cfRule type="cellIs" priority="3577" operator="equal">
      <formula>"M4装配调试"</formula>
    </cfRule>
    <cfRule type="cellIs" priority="4999" operator="equal">
      <formula>"M3生产准备"</formula>
    </cfRule>
    <cfRule type="cellIs" dxfId="1249" priority="6421" operator="equal">
      <formula>"M2设计验证"</formula>
    </cfRule>
    <cfRule type="cellIs" dxfId="1248" priority="7843" operator="equal">
      <formula>"M1开拓立项"</formula>
    </cfRule>
  </conditionalFormatting>
  <conditionalFormatting sqref="KTK163">
    <cfRule type="cellIs" priority="731" operator="equal">
      <formula>"M6售后质保"</formula>
    </cfRule>
    <cfRule type="cellIs" priority="2153" operator="equal">
      <formula>"M5安装验收"</formula>
    </cfRule>
    <cfRule type="cellIs" priority="3575" operator="equal">
      <formula>"M4装配调试"</formula>
    </cfRule>
    <cfRule type="cellIs" priority="4997" operator="equal">
      <formula>"M3生产准备"</formula>
    </cfRule>
    <cfRule type="cellIs" dxfId="1247" priority="6419" operator="equal">
      <formula>"M2设计验证"</formula>
    </cfRule>
    <cfRule type="cellIs" dxfId="1246" priority="7841" operator="equal">
      <formula>"M1开拓立项"</formula>
    </cfRule>
  </conditionalFormatting>
  <conditionalFormatting sqref="KUH163">
    <cfRule type="cellIs" priority="729" operator="equal">
      <formula>"M6售后质保"</formula>
    </cfRule>
    <cfRule type="cellIs" priority="2151" operator="equal">
      <formula>"M5安装验收"</formula>
    </cfRule>
    <cfRule type="cellIs" priority="3573" operator="equal">
      <formula>"M4装配调试"</formula>
    </cfRule>
    <cfRule type="cellIs" priority="4995" operator="equal">
      <formula>"M3生产准备"</formula>
    </cfRule>
    <cfRule type="cellIs" dxfId="1245" priority="6417" operator="equal">
      <formula>"M2设计验证"</formula>
    </cfRule>
    <cfRule type="cellIs" dxfId="1244" priority="7839" operator="equal">
      <formula>"M1开拓立项"</formula>
    </cfRule>
  </conditionalFormatting>
  <conditionalFormatting sqref="KVE163">
    <cfRule type="cellIs" priority="727" operator="equal">
      <formula>"M6售后质保"</formula>
    </cfRule>
    <cfRule type="cellIs" priority="2149" operator="equal">
      <formula>"M5安装验收"</formula>
    </cfRule>
    <cfRule type="cellIs" priority="3571" operator="equal">
      <formula>"M4装配调试"</formula>
    </cfRule>
    <cfRule type="cellIs" priority="4993" operator="equal">
      <formula>"M3生产准备"</formula>
    </cfRule>
    <cfRule type="cellIs" dxfId="1243" priority="6415" operator="equal">
      <formula>"M2设计验证"</formula>
    </cfRule>
    <cfRule type="cellIs" dxfId="1242" priority="7837" operator="equal">
      <formula>"M1开拓立项"</formula>
    </cfRule>
  </conditionalFormatting>
  <conditionalFormatting sqref="KWB163">
    <cfRule type="cellIs" priority="725" operator="equal">
      <formula>"M6售后质保"</formula>
    </cfRule>
    <cfRule type="cellIs" priority="2147" operator="equal">
      <formula>"M5安装验收"</formula>
    </cfRule>
    <cfRule type="cellIs" priority="3569" operator="equal">
      <formula>"M4装配调试"</formula>
    </cfRule>
    <cfRule type="cellIs" priority="4991" operator="equal">
      <formula>"M3生产准备"</formula>
    </cfRule>
    <cfRule type="cellIs" dxfId="1241" priority="6413" operator="equal">
      <formula>"M2设计验证"</formula>
    </cfRule>
    <cfRule type="cellIs" dxfId="1240" priority="7835" operator="equal">
      <formula>"M1开拓立项"</formula>
    </cfRule>
  </conditionalFormatting>
  <conditionalFormatting sqref="KWY163">
    <cfRule type="cellIs" priority="723" operator="equal">
      <formula>"M6售后质保"</formula>
    </cfRule>
    <cfRule type="cellIs" priority="2145" operator="equal">
      <formula>"M5安装验收"</formula>
    </cfRule>
    <cfRule type="cellIs" priority="3567" operator="equal">
      <formula>"M4装配调试"</formula>
    </cfRule>
    <cfRule type="cellIs" priority="4989" operator="equal">
      <formula>"M3生产准备"</formula>
    </cfRule>
    <cfRule type="cellIs" dxfId="1239" priority="6411" operator="equal">
      <formula>"M2设计验证"</formula>
    </cfRule>
    <cfRule type="cellIs" dxfId="1238" priority="7833" operator="equal">
      <formula>"M1开拓立项"</formula>
    </cfRule>
  </conditionalFormatting>
  <conditionalFormatting sqref="KXV163">
    <cfRule type="cellIs" priority="721" operator="equal">
      <formula>"M6售后质保"</formula>
    </cfRule>
    <cfRule type="cellIs" priority="2143" operator="equal">
      <formula>"M5安装验收"</formula>
    </cfRule>
    <cfRule type="cellIs" priority="3565" operator="equal">
      <formula>"M4装配调试"</formula>
    </cfRule>
    <cfRule type="cellIs" priority="4987" operator="equal">
      <formula>"M3生产准备"</formula>
    </cfRule>
    <cfRule type="cellIs" dxfId="1237" priority="6409" operator="equal">
      <formula>"M2设计验证"</formula>
    </cfRule>
    <cfRule type="cellIs" dxfId="1236" priority="7831" operator="equal">
      <formula>"M1开拓立项"</formula>
    </cfRule>
  </conditionalFormatting>
  <conditionalFormatting sqref="KYS163">
    <cfRule type="cellIs" priority="719" operator="equal">
      <formula>"M6售后质保"</formula>
    </cfRule>
    <cfRule type="cellIs" priority="2141" operator="equal">
      <formula>"M5安装验收"</formula>
    </cfRule>
    <cfRule type="cellIs" priority="3563" operator="equal">
      <formula>"M4装配调试"</formula>
    </cfRule>
    <cfRule type="cellIs" priority="4985" operator="equal">
      <formula>"M3生产准备"</formula>
    </cfRule>
    <cfRule type="cellIs" dxfId="1235" priority="6407" operator="equal">
      <formula>"M2设计验证"</formula>
    </cfRule>
    <cfRule type="cellIs" dxfId="1234" priority="7829" operator="equal">
      <formula>"M1开拓立项"</formula>
    </cfRule>
  </conditionalFormatting>
  <conditionalFormatting sqref="KZP163">
    <cfRule type="cellIs" priority="717" operator="equal">
      <formula>"M6售后质保"</formula>
    </cfRule>
    <cfRule type="cellIs" priority="2139" operator="equal">
      <formula>"M5安装验收"</formula>
    </cfRule>
    <cfRule type="cellIs" priority="3561" operator="equal">
      <formula>"M4装配调试"</formula>
    </cfRule>
    <cfRule type="cellIs" priority="4983" operator="equal">
      <formula>"M3生产准备"</formula>
    </cfRule>
    <cfRule type="cellIs" dxfId="1233" priority="6405" operator="equal">
      <formula>"M2设计验证"</formula>
    </cfRule>
    <cfRule type="cellIs" dxfId="1232" priority="7827" operator="equal">
      <formula>"M1开拓立项"</formula>
    </cfRule>
  </conditionalFormatting>
  <conditionalFormatting sqref="LAM163">
    <cfRule type="cellIs" priority="715" operator="equal">
      <formula>"M6售后质保"</formula>
    </cfRule>
    <cfRule type="cellIs" priority="2137" operator="equal">
      <formula>"M5安装验收"</formula>
    </cfRule>
    <cfRule type="cellIs" priority="3559" operator="equal">
      <formula>"M4装配调试"</formula>
    </cfRule>
    <cfRule type="cellIs" priority="4981" operator="equal">
      <formula>"M3生产准备"</formula>
    </cfRule>
    <cfRule type="cellIs" dxfId="1231" priority="6403" operator="equal">
      <formula>"M2设计验证"</formula>
    </cfRule>
    <cfRule type="cellIs" dxfId="1230" priority="7825" operator="equal">
      <formula>"M1开拓立项"</formula>
    </cfRule>
  </conditionalFormatting>
  <conditionalFormatting sqref="LBJ163">
    <cfRule type="cellIs" priority="713" operator="equal">
      <formula>"M6售后质保"</formula>
    </cfRule>
    <cfRule type="cellIs" priority="2135" operator="equal">
      <formula>"M5安装验收"</formula>
    </cfRule>
    <cfRule type="cellIs" priority="3557" operator="equal">
      <formula>"M4装配调试"</formula>
    </cfRule>
    <cfRule type="cellIs" priority="4979" operator="equal">
      <formula>"M3生产准备"</formula>
    </cfRule>
    <cfRule type="cellIs" dxfId="1229" priority="6401" operator="equal">
      <formula>"M2设计验证"</formula>
    </cfRule>
    <cfRule type="cellIs" dxfId="1228" priority="7823" operator="equal">
      <formula>"M1开拓立项"</formula>
    </cfRule>
  </conditionalFormatting>
  <conditionalFormatting sqref="LCG163">
    <cfRule type="cellIs" priority="711" operator="equal">
      <formula>"M6售后质保"</formula>
    </cfRule>
    <cfRule type="cellIs" priority="2133" operator="equal">
      <formula>"M5安装验收"</formula>
    </cfRule>
    <cfRule type="cellIs" priority="3555" operator="equal">
      <formula>"M4装配调试"</formula>
    </cfRule>
    <cfRule type="cellIs" priority="4977" operator="equal">
      <formula>"M3生产准备"</formula>
    </cfRule>
    <cfRule type="cellIs" dxfId="1227" priority="6399" operator="equal">
      <formula>"M2设计验证"</formula>
    </cfRule>
    <cfRule type="cellIs" dxfId="1226" priority="7821" operator="equal">
      <formula>"M1开拓立项"</formula>
    </cfRule>
  </conditionalFormatting>
  <conditionalFormatting sqref="LDD163">
    <cfRule type="cellIs" priority="709" operator="equal">
      <formula>"M6售后质保"</formula>
    </cfRule>
    <cfRule type="cellIs" priority="2131" operator="equal">
      <formula>"M5安装验收"</formula>
    </cfRule>
    <cfRule type="cellIs" priority="3553" operator="equal">
      <formula>"M4装配调试"</formula>
    </cfRule>
    <cfRule type="cellIs" priority="4975" operator="equal">
      <formula>"M3生产准备"</formula>
    </cfRule>
    <cfRule type="cellIs" dxfId="1225" priority="6397" operator="equal">
      <formula>"M2设计验证"</formula>
    </cfRule>
    <cfRule type="cellIs" dxfId="1224" priority="7819" operator="equal">
      <formula>"M1开拓立项"</formula>
    </cfRule>
  </conditionalFormatting>
  <conditionalFormatting sqref="LEA163">
    <cfRule type="cellIs" priority="707" operator="equal">
      <formula>"M6售后质保"</formula>
    </cfRule>
    <cfRule type="cellIs" priority="2129" operator="equal">
      <formula>"M5安装验收"</formula>
    </cfRule>
    <cfRule type="cellIs" priority="3551" operator="equal">
      <formula>"M4装配调试"</formula>
    </cfRule>
    <cfRule type="cellIs" priority="4973" operator="equal">
      <formula>"M3生产准备"</formula>
    </cfRule>
    <cfRule type="cellIs" dxfId="1223" priority="6395" operator="equal">
      <formula>"M2设计验证"</formula>
    </cfRule>
    <cfRule type="cellIs" dxfId="1222" priority="7817" operator="equal">
      <formula>"M1开拓立项"</formula>
    </cfRule>
  </conditionalFormatting>
  <conditionalFormatting sqref="LEX163">
    <cfRule type="cellIs" priority="705" operator="equal">
      <formula>"M6售后质保"</formula>
    </cfRule>
    <cfRule type="cellIs" priority="2127" operator="equal">
      <formula>"M5安装验收"</formula>
    </cfRule>
    <cfRule type="cellIs" priority="3549" operator="equal">
      <formula>"M4装配调试"</formula>
    </cfRule>
    <cfRule type="cellIs" priority="4971" operator="equal">
      <formula>"M3生产准备"</formula>
    </cfRule>
    <cfRule type="cellIs" dxfId="1221" priority="6393" operator="equal">
      <formula>"M2设计验证"</formula>
    </cfRule>
    <cfRule type="cellIs" dxfId="1220" priority="7815" operator="equal">
      <formula>"M1开拓立项"</formula>
    </cfRule>
  </conditionalFormatting>
  <conditionalFormatting sqref="LFU163">
    <cfRule type="cellIs" priority="703" operator="equal">
      <formula>"M6售后质保"</formula>
    </cfRule>
    <cfRule type="cellIs" priority="2125" operator="equal">
      <formula>"M5安装验收"</formula>
    </cfRule>
    <cfRule type="cellIs" priority="3547" operator="equal">
      <formula>"M4装配调试"</formula>
    </cfRule>
    <cfRule type="cellIs" priority="4969" operator="equal">
      <formula>"M3生产准备"</formula>
    </cfRule>
    <cfRule type="cellIs" dxfId="1219" priority="6391" operator="equal">
      <formula>"M2设计验证"</formula>
    </cfRule>
    <cfRule type="cellIs" dxfId="1218" priority="7813" operator="equal">
      <formula>"M1开拓立项"</formula>
    </cfRule>
  </conditionalFormatting>
  <conditionalFormatting sqref="LGR163">
    <cfRule type="cellIs" priority="701" operator="equal">
      <formula>"M6售后质保"</formula>
    </cfRule>
    <cfRule type="cellIs" priority="2123" operator="equal">
      <formula>"M5安装验收"</formula>
    </cfRule>
    <cfRule type="cellIs" priority="3545" operator="equal">
      <formula>"M4装配调试"</formula>
    </cfRule>
    <cfRule type="cellIs" priority="4967" operator="equal">
      <formula>"M3生产准备"</formula>
    </cfRule>
    <cfRule type="cellIs" dxfId="1217" priority="6389" operator="equal">
      <formula>"M2设计验证"</formula>
    </cfRule>
    <cfRule type="cellIs" dxfId="1216" priority="7811" operator="equal">
      <formula>"M1开拓立项"</formula>
    </cfRule>
  </conditionalFormatting>
  <conditionalFormatting sqref="LHO163">
    <cfRule type="cellIs" priority="699" operator="equal">
      <formula>"M6售后质保"</formula>
    </cfRule>
    <cfRule type="cellIs" priority="2121" operator="equal">
      <formula>"M5安装验收"</formula>
    </cfRule>
    <cfRule type="cellIs" priority="3543" operator="equal">
      <formula>"M4装配调试"</formula>
    </cfRule>
    <cfRule type="cellIs" priority="4965" operator="equal">
      <formula>"M3生产准备"</formula>
    </cfRule>
    <cfRule type="cellIs" dxfId="1215" priority="6387" operator="equal">
      <formula>"M2设计验证"</formula>
    </cfRule>
    <cfRule type="cellIs" dxfId="1214" priority="7809" operator="equal">
      <formula>"M1开拓立项"</formula>
    </cfRule>
  </conditionalFormatting>
  <conditionalFormatting sqref="LIL163">
    <cfRule type="cellIs" priority="697" operator="equal">
      <formula>"M6售后质保"</formula>
    </cfRule>
    <cfRule type="cellIs" priority="2119" operator="equal">
      <formula>"M5安装验收"</formula>
    </cfRule>
    <cfRule type="cellIs" priority="3541" operator="equal">
      <formula>"M4装配调试"</formula>
    </cfRule>
    <cfRule type="cellIs" priority="4963" operator="equal">
      <formula>"M3生产准备"</formula>
    </cfRule>
    <cfRule type="cellIs" dxfId="1213" priority="6385" operator="equal">
      <formula>"M2设计验证"</formula>
    </cfRule>
    <cfRule type="cellIs" dxfId="1212" priority="7807" operator="equal">
      <formula>"M1开拓立项"</formula>
    </cfRule>
  </conditionalFormatting>
  <conditionalFormatting sqref="LJI163">
    <cfRule type="cellIs" priority="695" operator="equal">
      <formula>"M6售后质保"</formula>
    </cfRule>
    <cfRule type="cellIs" priority="2117" operator="equal">
      <formula>"M5安装验收"</formula>
    </cfRule>
    <cfRule type="cellIs" priority="3539" operator="equal">
      <formula>"M4装配调试"</formula>
    </cfRule>
    <cfRule type="cellIs" priority="4961" operator="equal">
      <formula>"M3生产准备"</formula>
    </cfRule>
    <cfRule type="cellIs" dxfId="1211" priority="6383" operator="equal">
      <formula>"M2设计验证"</formula>
    </cfRule>
    <cfRule type="cellIs" dxfId="1210" priority="7805" operator="equal">
      <formula>"M1开拓立项"</formula>
    </cfRule>
  </conditionalFormatting>
  <conditionalFormatting sqref="LKF163">
    <cfRule type="cellIs" priority="693" operator="equal">
      <formula>"M6售后质保"</formula>
    </cfRule>
    <cfRule type="cellIs" priority="2115" operator="equal">
      <formula>"M5安装验收"</formula>
    </cfRule>
    <cfRule type="cellIs" priority="3537" operator="equal">
      <formula>"M4装配调试"</formula>
    </cfRule>
    <cfRule type="cellIs" priority="4959" operator="equal">
      <formula>"M3生产准备"</formula>
    </cfRule>
    <cfRule type="cellIs" dxfId="1209" priority="6381" operator="equal">
      <formula>"M2设计验证"</formula>
    </cfRule>
    <cfRule type="cellIs" dxfId="1208" priority="7803" operator="equal">
      <formula>"M1开拓立项"</formula>
    </cfRule>
  </conditionalFormatting>
  <conditionalFormatting sqref="LLC163">
    <cfRule type="cellIs" priority="691" operator="equal">
      <formula>"M6售后质保"</formula>
    </cfRule>
    <cfRule type="cellIs" priority="2113" operator="equal">
      <formula>"M5安装验收"</formula>
    </cfRule>
    <cfRule type="cellIs" priority="3535" operator="equal">
      <formula>"M4装配调试"</formula>
    </cfRule>
    <cfRule type="cellIs" priority="4957" operator="equal">
      <formula>"M3生产准备"</formula>
    </cfRule>
    <cfRule type="cellIs" dxfId="1207" priority="6379" operator="equal">
      <formula>"M2设计验证"</formula>
    </cfRule>
    <cfRule type="cellIs" dxfId="1206" priority="7801" operator="equal">
      <formula>"M1开拓立项"</formula>
    </cfRule>
  </conditionalFormatting>
  <conditionalFormatting sqref="LLZ163">
    <cfRule type="cellIs" priority="689" operator="equal">
      <formula>"M6售后质保"</formula>
    </cfRule>
    <cfRule type="cellIs" priority="2111" operator="equal">
      <formula>"M5安装验收"</formula>
    </cfRule>
    <cfRule type="cellIs" priority="3533" operator="equal">
      <formula>"M4装配调试"</formula>
    </cfRule>
    <cfRule type="cellIs" priority="4955" operator="equal">
      <formula>"M3生产准备"</formula>
    </cfRule>
    <cfRule type="cellIs" dxfId="1205" priority="6377" operator="equal">
      <formula>"M2设计验证"</formula>
    </cfRule>
    <cfRule type="cellIs" dxfId="1204" priority="7799" operator="equal">
      <formula>"M1开拓立项"</formula>
    </cfRule>
  </conditionalFormatting>
  <conditionalFormatting sqref="LMW163">
    <cfRule type="cellIs" priority="687" operator="equal">
      <formula>"M6售后质保"</formula>
    </cfRule>
    <cfRule type="cellIs" priority="2109" operator="equal">
      <formula>"M5安装验收"</formula>
    </cfRule>
    <cfRule type="cellIs" priority="3531" operator="equal">
      <formula>"M4装配调试"</formula>
    </cfRule>
    <cfRule type="cellIs" priority="4953" operator="equal">
      <formula>"M3生产准备"</formula>
    </cfRule>
    <cfRule type="cellIs" dxfId="1203" priority="6375" operator="equal">
      <formula>"M2设计验证"</formula>
    </cfRule>
    <cfRule type="cellIs" dxfId="1202" priority="7797" operator="equal">
      <formula>"M1开拓立项"</formula>
    </cfRule>
  </conditionalFormatting>
  <conditionalFormatting sqref="LNT163">
    <cfRule type="cellIs" priority="685" operator="equal">
      <formula>"M6售后质保"</formula>
    </cfRule>
    <cfRule type="cellIs" priority="2107" operator="equal">
      <formula>"M5安装验收"</formula>
    </cfRule>
    <cfRule type="cellIs" priority="3529" operator="equal">
      <formula>"M4装配调试"</formula>
    </cfRule>
    <cfRule type="cellIs" priority="4951" operator="equal">
      <formula>"M3生产准备"</formula>
    </cfRule>
    <cfRule type="cellIs" dxfId="1201" priority="6373" operator="equal">
      <formula>"M2设计验证"</formula>
    </cfRule>
    <cfRule type="cellIs" dxfId="1200" priority="7795" operator="equal">
      <formula>"M1开拓立项"</formula>
    </cfRule>
  </conditionalFormatting>
  <conditionalFormatting sqref="LOQ163">
    <cfRule type="cellIs" priority="683" operator="equal">
      <formula>"M6售后质保"</formula>
    </cfRule>
    <cfRule type="cellIs" priority="2105" operator="equal">
      <formula>"M5安装验收"</formula>
    </cfRule>
    <cfRule type="cellIs" priority="3527" operator="equal">
      <formula>"M4装配调试"</formula>
    </cfRule>
    <cfRule type="cellIs" priority="4949" operator="equal">
      <formula>"M3生产准备"</formula>
    </cfRule>
    <cfRule type="cellIs" dxfId="1199" priority="6371" operator="equal">
      <formula>"M2设计验证"</formula>
    </cfRule>
    <cfRule type="cellIs" dxfId="1198" priority="7793" operator="equal">
      <formula>"M1开拓立项"</formula>
    </cfRule>
  </conditionalFormatting>
  <conditionalFormatting sqref="LPN163">
    <cfRule type="cellIs" priority="681" operator="equal">
      <formula>"M6售后质保"</formula>
    </cfRule>
    <cfRule type="cellIs" priority="2103" operator="equal">
      <formula>"M5安装验收"</formula>
    </cfRule>
    <cfRule type="cellIs" priority="3525" operator="equal">
      <formula>"M4装配调试"</formula>
    </cfRule>
    <cfRule type="cellIs" priority="4947" operator="equal">
      <formula>"M3生产准备"</formula>
    </cfRule>
    <cfRule type="cellIs" dxfId="1197" priority="6369" operator="equal">
      <formula>"M2设计验证"</formula>
    </cfRule>
    <cfRule type="cellIs" dxfId="1196" priority="7791" operator="equal">
      <formula>"M1开拓立项"</formula>
    </cfRule>
  </conditionalFormatting>
  <conditionalFormatting sqref="LQK163">
    <cfRule type="cellIs" priority="679" operator="equal">
      <formula>"M6售后质保"</formula>
    </cfRule>
    <cfRule type="cellIs" priority="2101" operator="equal">
      <formula>"M5安装验收"</formula>
    </cfRule>
    <cfRule type="cellIs" priority="3523" operator="equal">
      <formula>"M4装配调试"</formula>
    </cfRule>
    <cfRule type="cellIs" priority="4945" operator="equal">
      <formula>"M3生产准备"</formula>
    </cfRule>
    <cfRule type="cellIs" dxfId="1195" priority="6367" operator="equal">
      <formula>"M2设计验证"</formula>
    </cfRule>
    <cfRule type="cellIs" dxfId="1194" priority="7789" operator="equal">
      <formula>"M1开拓立项"</formula>
    </cfRule>
  </conditionalFormatting>
  <conditionalFormatting sqref="LRH163">
    <cfRule type="cellIs" priority="677" operator="equal">
      <formula>"M6售后质保"</formula>
    </cfRule>
    <cfRule type="cellIs" priority="2099" operator="equal">
      <formula>"M5安装验收"</formula>
    </cfRule>
    <cfRule type="cellIs" priority="3521" operator="equal">
      <formula>"M4装配调试"</formula>
    </cfRule>
    <cfRule type="cellIs" priority="4943" operator="equal">
      <formula>"M3生产准备"</formula>
    </cfRule>
    <cfRule type="cellIs" dxfId="1193" priority="6365" operator="equal">
      <formula>"M2设计验证"</formula>
    </cfRule>
    <cfRule type="cellIs" dxfId="1192" priority="7787" operator="equal">
      <formula>"M1开拓立项"</formula>
    </cfRule>
  </conditionalFormatting>
  <conditionalFormatting sqref="LSE163">
    <cfRule type="cellIs" priority="675" operator="equal">
      <formula>"M6售后质保"</formula>
    </cfRule>
    <cfRule type="cellIs" priority="2097" operator="equal">
      <formula>"M5安装验收"</formula>
    </cfRule>
    <cfRule type="cellIs" priority="3519" operator="equal">
      <formula>"M4装配调试"</formula>
    </cfRule>
    <cfRule type="cellIs" priority="4941" operator="equal">
      <formula>"M3生产准备"</formula>
    </cfRule>
    <cfRule type="cellIs" dxfId="1191" priority="6363" operator="equal">
      <formula>"M2设计验证"</formula>
    </cfRule>
    <cfRule type="cellIs" dxfId="1190" priority="7785" operator="equal">
      <formula>"M1开拓立项"</formula>
    </cfRule>
  </conditionalFormatting>
  <conditionalFormatting sqref="LTB163">
    <cfRule type="cellIs" priority="673" operator="equal">
      <formula>"M6售后质保"</formula>
    </cfRule>
    <cfRule type="cellIs" priority="2095" operator="equal">
      <formula>"M5安装验收"</formula>
    </cfRule>
    <cfRule type="cellIs" priority="3517" operator="equal">
      <formula>"M4装配调试"</formula>
    </cfRule>
    <cfRule type="cellIs" priority="4939" operator="equal">
      <formula>"M3生产准备"</formula>
    </cfRule>
    <cfRule type="cellIs" dxfId="1189" priority="6361" operator="equal">
      <formula>"M2设计验证"</formula>
    </cfRule>
    <cfRule type="cellIs" dxfId="1188" priority="7783" operator="equal">
      <formula>"M1开拓立项"</formula>
    </cfRule>
  </conditionalFormatting>
  <conditionalFormatting sqref="LTY163">
    <cfRule type="cellIs" priority="671" operator="equal">
      <formula>"M6售后质保"</formula>
    </cfRule>
    <cfRule type="cellIs" priority="2093" operator="equal">
      <formula>"M5安装验收"</formula>
    </cfRule>
    <cfRule type="cellIs" priority="3515" operator="equal">
      <formula>"M4装配调试"</formula>
    </cfRule>
    <cfRule type="cellIs" priority="4937" operator="equal">
      <formula>"M3生产准备"</formula>
    </cfRule>
    <cfRule type="cellIs" dxfId="1187" priority="6359" operator="equal">
      <formula>"M2设计验证"</formula>
    </cfRule>
    <cfRule type="cellIs" dxfId="1186" priority="7781" operator="equal">
      <formula>"M1开拓立项"</formula>
    </cfRule>
  </conditionalFormatting>
  <conditionalFormatting sqref="LUV163">
    <cfRule type="cellIs" priority="669" operator="equal">
      <formula>"M6售后质保"</formula>
    </cfRule>
    <cfRule type="cellIs" priority="2091" operator="equal">
      <formula>"M5安装验收"</formula>
    </cfRule>
    <cfRule type="cellIs" priority="3513" operator="equal">
      <formula>"M4装配调试"</formula>
    </cfRule>
    <cfRule type="cellIs" priority="4935" operator="equal">
      <formula>"M3生产准备"</formula>
    </cfRule>
    <cfRule type="cellIs" dxfId="1185" priority="6357" operator="equal">
      <formula>"M2设计验证"</formula>
    </cfRule>
    <cfRule type="cellIs" dxfId="1184" priority="7779" operator="equal">
      <formula>"M1开拓立项"</formula>
    </cfRule>
  </conditionalFormatting>
  <conditionalFormatting sqref="LVS163">
    <cfRule type="cellIs" priority="667" operator="equal">
      <formula>"M6售后质保"</formula>
    </cfRule>
    <cfRule type="cellIs" priority="2089" operator="equal">
      <formula>"M5安装验收"</formula>
    </cfRule>
    <cfRule type="cellIs" priority="3511" operator="equal">
      <formula>"M4装配调试"</formula>
    </cfRule>
    <cfRule type="cellIs" priority="4933" operator="equal">
      <formula>"M3生产准备"</formula>
    </cfRule>
    <cfRule type="cellIs" dxfId="1183" priority="6355" operator="equal">
      <formula>"M2设计验证"</formula>
    </cfRule>
    <cfRule type="cellIs" dxfId="1182" priority="7777" operator="equal">
      <formula>"M1开拓立项"</formula>
    </cfRule>
  </conditionalFormatting>
  <conditionalFormatting sqref="LWP163">
    <cfRule type="cellIs" priority="665" operator="equal">
      <formula>"M6售后质保"</formula>
    </cfRule>
    <cfRule type="cellIs" priority="2087" operator="equal">
      <formula>"M5安装验收"</formula>
    </cfRule>
    <cfRule type="cellIs" priority="3509" operator="equal">
      <formula>"M4装配调试"</formula>
    </cfRule>
    <cfRule type="cellIs" priority="4931" operator="equal">
      <formula>"M3生产准备"</formula>
    </cfRule>
    <cfRule type="cellIs" dxfId="1181" priority="6353" operator="equal">
      <formula>"M2设计验证"</formula>
    </cfRule>
    <cfRule type="cellIs" dxfId="1180" priority="7775" operator="equal">
      <formula>"M1开拓立项"</formula>
    </cfRule>
  </conditionalFormatting>
  <conditionalFormatting sqref="LXM163">
    <cfRule type="cellIs" priority="663" operator="equal">
      <formula>"M6售后质保"</formula>
    </cfRule>
    <cfRule type="cellIs" priority="2085" operator="equal">
      <formula>"M5安装验收"</formula>
    </cfRule>
    <cfRule type="cellIs" priority="3507" operator="equal">
      <formula>"M4装配调试"</formula>
    </cfRule>
    <cfRule type="cellIs" priority="4929" operator="equal">
      <formula>"M3生产准备"</formula>
    </cfRule>
    <cfRule type="cellIs" dxfId="1179" priority="6351" operator="equal">
      <formula>"M2设计验证"</formula>
    </cfRule>
    <cfRule type="cellIs" dxfId="1178" priority="7773" operator="equal">
      <formula>"M1开拓立项"</formula>
    </cfRule>
  </conditionalFormatting>
  <conditionalFormatting sqref="LYJ163">
    <cfRule type="cellIs" priority="661" operator="equal">
      <formula>"M6售后质保"</formula>
    </cfRule>
    <cfRule type="cellIs" priority="2083" operator="equal">
      <formula>"M5安装验收"</formula>
    </cfRule>
    <cfRule type="cellIs" priority="3505" operator="equal">
      <formula>"M4装配调试"</formula>
    </cfRule>
    <cfRule type="cellIs" priority="4927" operator="equal">
      <formula>"M3生产准备"</formula>
    </cfRule>
    <cfRule type="cellIs" dxfId="1177" priority="6349" operator="equal">
      <formula>"M2设计验证"</formula>
    </cfRule>
    <cfRule type="cellIs" dxfId="1176" priority="7771" operator="equal">
      <formula>"M1开拓立项"</formula>
    </cfRule>
  </conditionalFormatting>
  <conditionalFormatting sqref="LZG163">
    <cfRule type="cellIs" priority="659" operator="equal">
      <formula>"M6售后质保"</formula>
    </cfRule>
    <cfRule type="cellIs" priority="2081" operator="equal">
      <formula>"M5安装验收"</formula>
    </cfRule>
    <cfRule type="cellIs" priority="3503" operator="equal">
      <formula>"M4装配调试"</formula>
    </cfRule>
    <cfRule type="cellIs" priority="4925" operator="equal">
      <formula>"M3生产准备"</formula>
    </cfRule>
    <cfRule type="cellIs" dxfId="1175" priority="6347" operator="equal">
      <formula>"M2设计验证"</formula>
    </cfRule>
    <cfRule type="cellIs" dxfId="1174" priority="7769" operator="equal">
      <formula>"M1开拓立项"</formula>
    </cfRule>
  </conditionalFormatting>
  <conditionalFormatting sqref="MAD163">
    <cfRule type="cellIs" priority="657" operator="equal">
      <formula>"M6售后质保"</formula>
    </cfRule>
    <cfRule type="cellIs" priority="2079" operator="equal">
      <formula>"M5安装验收"</formula>
    </cfRule>
    <cfRule type="cellIs" priority="3501" operator="equal">
      <formula>"M4装配调试"</formula>
    </cfRule>
    <cfRule type="cellIs" priority="4923" operator="equal">
      <formula>"M3生产准备"</formula>
    </cfRule>
    <cfRule type="cellIs" dxfId="1173" priority="6345" operator="equal">
      <formula>"M2设计验证"</formula>
    </cfRule>
    <cfRule type="cellIs" dxfId="1172" priority="7767" operator="equal">
      <formula>"M1开拓立项"</formula>
    </cfRule>
  </conditionalFormatting>
  <conditionalFormatting sqref="MBA163">
    <cfRule type="cellIs" priority="655" operator="equal">
      <formula>"M6售后质保"</formula>
    </cfRule>
    <cfRule type="cellIs" priority="2077" operator="equal">
      <formula>"M5安装验收"</formula>
    </cfRule>
    <cfRule type="cellIs" priority="3499" operator="equal">
      <formula>"M4装配调试"</formula>
    </cfRule>
    <cfRule type="cellIs" priority="4921" operator="equal">
      <formula>"M3生产准备"</formula>
    </cfRule>
    <cfRule type="cellIs" dxfId="1171" priority="6343" operator="equal">
      <formula>"M2设计验证"</formula>
    </cfRule>
    <cfRule type="cellIs" dxfId="1170" priority="7765" operator="equal">
      <formula>"M1开拓立项"</formula>
    </cfRule>
  </conditionalFormatting>
  <conditionalFormatting sqref="MBX163">
    <cfRule type="cellIs" priority="653" operator="equal">
      <formula>"M6售后质保"</formula>
    </cfRule>
    <cfRule type="cellIs" priority="2075" operator="equal">
      <formula>"M5安装验收"</formula>
    </cfRule>
    <cfRule type="cellIs" priority="3497" operator="equal">
      <formula>"M4装配调试"</formula>
    </cfRule>
    <cfRule type="cellIs" priority="4919" operator="equal">
      <formula>"M3生产准备"</formula>
    </cfRule>
    <cfRule type="cellIs" dxfId="1169" priority="6341" operator="equal">
      <formula>"M2设计验证"</formula>
    </cfRule>
    <cfRule type="cellIs" dxfId="1168" priority="7763" operator="equal">
      <formula>"M1开拓立项"</formula>
    </cfRule>
  </conditionalFormatting>
  <conditionalFormatting sqref="MCU163">
    <cfRule type="cellIs" priority="651" operator="equal">
      <formula>"M6售后质保"</formula>
    </cfRule>
    <cfRule type="cellIs" priority="2073" operator="equal">
      <formula>"M5安装验收"</formula>
    </cfRule>
    <cfRule type="cellIs" priority="3495" operator="equal">
      <formula>"M4装配调试"</formula>
    </cfRule>
    <cfRule type="cellIs" priority="4917" operator="equal">
      <formula>"M3生产准备"</formula>
    </cfRule>
    <cfRule type="cellIs" dxfId="1167" priority="6339" operator="equal">
      <formula>"M2设计验证"</formula>
    </cfRule>
    <cfRule type="cellIs" dxfId="1166" priority="7761" operator="equal">
      <formula>"M1开拓立项"</formula>
    </cfRule>
  </conditionalFormatting>
  <conditionalFormatting sqref="MDR163">
    <cfRule type="cellIs" priority="649" operator="equal">
      <formula>"M6售后质保"</formula>
    </cfRule>
    <cfRule type="cellIs" priority="2071" operator="equal">
      <formula>"M5安装验收"</formula>
    </cfRule>
    <cfRule type="cellIs" priority="3493" operator="equal">
      <formula>"M4装配调试"</formula>
    </cfRule>
    <cfRule type="cellIs" priority="4915" operator="equal">
      <formula>"M3生产准备"</formula>
    </cfRule>
    <cfRule type="cellIs" dxfId="1165" priority="6337" operator="equal">
      <formula>"M2设计验证"</formula>
    </cfRule>
    <cfRule type="cellIs" dxfId="1164" priority="7759" operator="equal">
      <formula>"M1开拓立项"</formula>
    </cfRule>
  </conditionalFormatting>
  <conditionalFormatting sqref="MEO163">
    <cfRule type="cellIs" priority="647" operator="equal">
      <formula>"M6售后质保"</formula>
    </cfRule>
    <cfRule type="cellIs" priority="2069" operator="equal">
      <formula>"M5安装验收"</formula>
    </cfRule>
    <cfRule type="cellIs" priority="3491" operator="equal">
      <formula>"M4装配调试"</formula>
    </cfRule>
    <cfRule type="cellIs" priority="4913" operator="equal">
      <formula>"M3生产准备"</formula>
    </cfRule>
    <cfRule type="cellIs" dxfId="1163" priority="6335" operator="equal">
      <formula>"M2设计验证"</formula>
    </cfRule>
    <cfRule type="cellIs" dxfId="1162" priority="7757" operator="equal">
      <formula>"M1开拓立项"</formula>
    </cfRule>
  </conditionalFormatting>
  <conditionalFormatting sqref="MFL163">
    <cfRule type="cellIs" priority="645" operator="equal">
      <formula>"M6售后质保"</formula>
    </cfRule>
    <cfRule type="cellIs" priority="2067" operator="equal">
      <formula>"M5安装验收"</formula>
    </cfRule>
    <cfRule type="cellIs" priority="3489" operator="equal">
      <formula>"M4装配调试"</formula>
    </cfRule>
    <cfRule type="cellIs" priority="4911" operator="equal">
      <formula>"M3生产准备"</formula>
    </cfRule>
    <cfRule type="cellIs" dxfId="1161" priority="6333" operator="equal">
      <formula>"M2设计验证"</formula>
    </cfRule>
    <cfRule type="cellIs" dxfId="1160" priority="7755" operator="equal">
      <formula>"M1开拓立项"</formula>
    </cfRule>
  </conditionalFormatting>
  <conditionalFormatting sqref="MGI163">
    <cfRule type="cellIs" priority="643" operator="equal">
      <formula>"M6售后质保"</formula>
    </cfRule>
    <cfRule type="cellIs" priority="2065" operator="equal">
      <formula>"M5安装验收"</formula>
    </cfRule>
    <cfRule type="cellIs" priority="3487" operator="equal">
      <formula>"M4装配调试"</formula>
    </cfRule>
    <cfRule type="cellIs" priority="4909" operator="equal">
      <formula>"M3生产准备"</formula>
    </cfRule>
    <cfRule type="cellIs" dxfId="1159" priority="6331" operator="equal">
      <formula>"M2设计验证"</formula>
    </cfRule>
    <cfRule type="cellIs" dxfId="1158" priority="7753" operator="equal">
      <formula>"M1开拓立项"</formula>
    </cfRule>
  </conditionalFormatting>
  <conditionalFormatting sqref="MHF163">
    <cfRule type="cellIs" priority="641" operator="equal">
      <formula>"M6售后质保"</formula>
    </cfRule>
    <cfRule type="cellIs" priority="2063" operator="equal">
      <formula>"M5安装验收"</formula>
    </cfRule>
    <cfRule type="cellIs" priority="3485" operator="equal">
      <formula>"M4装配调试"</formula>
    </cfRule>
    <cfRule type="cellIs" priority="4907" operator="equal">
      <formula>"M3生产准备"</formula>
    </cfRule>
    <cfRule type="cellIs" dxfId="1157" priority="6329" operator="equal">
      <formula>"M2设计验证"</formula>
    </cfRule>
    <cfRule type="cellIs" dxfId="1156" priority="7751" operator="equal">
      <formula>"M1开拓立项"</formula>
    </cfRule>
  </conditionalFormatting>
  <conditionalFormatting sqref="MIC163">
    <cfRule type="cellIs" priority="639" operator="equal">
      <formula>"M6售后质保"</formula>
    </cfRule>
    <cfRule type="cellIs" priority="2061" operator="equal">
      <formula>"M5安装验收"</formula>
    </cfRule>
    <cfRule type="cellIs" priority="3483" operator="equal">
      <formula>"M4装配调试"</formula>
    </cfRule>
    <cfRule type="cellIs" priority="4905" operator="equal">
      <formula>"M3生产准备"</formula>
    </cfRule>
    <cfRule type="cellIs" dxfId="1155" priority="6327" operator="equal">
      <formula>"M2设计验证"</formula>
    </cfRule>
    <cfRule type="cellIs" dxfId="1154" priority="7749" operator="equal">
      <formula>"M1开拓立项"</formula>
    </cfRule>
  </conditionalFormatting>
  <conditionalFormatting sqref="MIZ163">
    <cfRule type="cellIs" priority="637" operator="equal">
      <formula>"M6售后质保"</formula>
    </cfRule>
    <cfRule type="cellIs" priority="2059" operator="equal">
      <formula>"M5安装验收"</formula>
    </cfRule>
    <cfRule type="cellIs" priority="3481" operator="equal">
      <formula>"M4装配调试"</formula>
    </cfRule>
    <cfRule type="cellIs" priority="4903" operator="equal">
      <formula>"M3生产准备"</formula>
    </cfRule>
    <cfRule type="cellIs" dxfId="1153" priority="6325" operator="equal">
      <formula>"M2设计验证"</formula>
    </cfRule>
    <cfRule type="cellIs" dxfId="1152" priority="7747" operator="equal">
      <formula>"M1开拓立项"</formula>
    </cfRule>
  </conditionalFormatting>
  <conditionalFormatting sqref="MJW163">
    <cfRule type="cellIs" priority="635" operator="equal">
      <formula>"M6售后质保"</formula>
    </cfRule>
    <cfRule type="cellIs" priority="2057" operator="equal">
      <formula>"M5安装验收"</formula>
    </cfRule>
    <cfRule type="cellIs" priority="3479" operator="equal">
      <formula>"M4装配调试"</formula>
    </cfRule>
    <cfRule type="cellIs" priority="4901" operator="equal">
      <formula>"M3生产准备"</formula>
    </cfRule>
    <cfRule type="cellIs" dxfId="1151" priority="6323" operator="equal">
      <formula>"M2设计验证"</formula>
    </cfRule>
    <cfRule type="cellIs" dxfId="1150" priority="7745" operator="equal">
      <formula>"M1开拓立项"</formula>
    </cfRule>
  </conditionalFormatting>
  <conditionalFormatting sqref="MKT163">
    <cfRule type="cellIs" priority="633" operator="equal">
      <formula>"M6售后质保"</formula>
    </cfRule>
    <cfRule type="cellIs" priority="2055" operator="equal">
      <formula>"M5安装验收"</formula>
    </cfRule>
    <cfRule type="cellIs" priority="3477" operator="equal">
      <formula>"M4装配调试"</formula>
    </cfRule>
    <cfRule type="cellIs" priority="4899" operator="equal">
      <formula>"M3生产准备"</formula>
    </cfRule>
    <cfRule type="cellIs" dxfId="1149" priority="6321" operator="equal">
      <formula>"M2设计验证"</formula>
    </cfRule>
    <cfRule type="cellIs" dxfId="1148" priority="7743" operator="equal">
      <formula>"M1开拓立项"</formula>
    </cfRule>
  </conditionalFormatting>
  <conditionalFormatting sqref="MLQ163">
    <cfRule type="cellIs" priority="631" operator="equal">
      <formula>"M6售后质保"</formula>
    </cfRule>
    <cfRule type="cellIs" priority="2053" operator="equal">
      <formula>"M5安装验收"</formula>
    </cfRule>
    <cfRule type="cellIs" priority="3475" operator="equal">
      <formula>"M4装配调试"</formula>
    </cfRule>
    <cfRule type="cellIs" priority="4897" operator="equal">
      <formula>"M3生产准备"</formula>
    </cfRule>
    <cfRule type="cellIs" dxfId="1147" priority="6319" operator="equal">
      <formula>"M2设计验证"</formula>
    </cfRule>
    <cfRule type="cellIs" dxfId="1146" priority="7741" operator="equal">
      <formula>"M1开拓立项"</formula>
    </cfRule>
  </conditionalFormatting>
  <conditionalFormatting sqref="MMN163">
    <cfRule type="cellIs" priority="629" operator="equal">
      <formula>"M6售后质保"</formula>
    </cfRule>
    <cfRule type="cellIs" priority="2051" operator="equal">
      <formula>"M5安装验收"</formula>
    </cfRule>
    <cfRule type="cellIs" priority="3473" operator="equal">
      <formula>"M4装配调试"</formula>
    </cfRule>
    <cfRule type="cellIs" priority="4895" operator="equal">
      <formula>"M3生产准备"</formula>
    </cfRule>
    <cfRule type="cellIs" dxfId="1145" priority="6317" operator="equal">
      <formula>"M2设计验证"</formula>
    </cfRule>
    <cfRule type="cellIs" dxfId="1144" priority="7739" operator="equal">
      <formula>"M1开拓立项"</formula>
    </cfRule>
  </conditionalFormatting>
  <conditionalFormatting sqref="MNK163">
    <cfRule type="cellIs" priority="627" operator="equal">
      <formula>"M6售后质保"</formula>
    </cfRule>
    <cfRule type="cellIs" priority="2049" operator="equal">
      <formula>"M5安装验收"</formula>
    </cfRule>
    <cfRule type="cellIs" priority="3471" operator="equal">
      <formula>"M4装配调试"</formula>
    </cfRule>
    <cfRule type="cellIs" priority="4893" operator="equal">
      <formula>"M3生产准备"</formula>
    </cfRule>
    <cfRule type="cellIs" dxfId="1143" priority="6315" operator="equal">
      <formula>"M2设计验证"</formula>
    </cfRule>
    <cfRule type="cellIs" dxfId="1142" priority="7737" operator="equal">
      <formula>"M1开拓立项"</formula>
    </cfRule>
  </conditionalFormatting>
  <conditionalFormatting sqref="MOH163">
    <cfRule type="cellIs" priority="625" operator="equal">
      <formula>"M6售后质保"</formula>
    </cfRule>
    <cfRule type="cellIs" priority="2047" operator="equal">
      <formula>"M5安装验收"</formula>
    </cfRule>
    <cfRule type="cellIs" priority="3469" operator="equal">
      <formula>"M4装配调试"</formula>
    </cfRule>
    <cfRule type="cellIs" priority="4891" operator="equal">
      <formula>"M3生产准备"</formula>
    </cfRule>
    <cfRule type="cellIs" dxfId="1141" priority="6313" operator="equal">
      <formula>"M2设计验证"</formula>
    </cfRule>
    <cfRule type="cellIs" dxfId="1140" priority="7735" operator="equal">
      <formula>"M1开拓立项"</formula>
    </cfRule>
  </conditionalFormatting>
  <conditionalFormatting sqref="MPE163">
    <cfRule type="cellIs" priority="623" operator="equal">
      <formula>"M6售后质保"</formula>
    </cfRule>
    <cfRule type="cellIs" priority="2045" operator="equal">
      <formula>"M5安装验收"</formula>
    </cfRule>
    <cfRule type="cellIs" priority="3467" operator="equal">
      <formula>"M4装配调试"</formula>
    </cfRule>
    <cfRule type="cellIs" priority="4889" operator="equal">
      <formula>"M3生产准备"</formula>
    </cfRule>
    <cfRule type="cellIs" dxfId="1139" priority="6311" operator="equal">
      <formula>"M2设计验证"</formula>
    </cfRule>
    <cfRule type="cellIs" dxfId="1138" priority="7733" operator="equal">
      <formula>"M1开拓立项"</formula>
    </cfRule>
  </conditionalFormatting>
  <conditionalFormatting sqref="MQB163">
    <cfRule type="cellIs" priority="621" operator="equal">
      <formula>"M6售后质保"</formula>
    </cfRule>
    <cfRule type="cellIs" priority="2043" operator="equal">
      <formula>"M5安装验收"</formula>
    </cfRule>
    <cfRule type="cellIs" priority="3465" operator="equal">
      <formula>"M4装配调试"</formula>
    </cfRule>
    <cfRule type="cellIs" priority="4887" operator="equal">
      <formula>"M3生产准备"</formula>
    </cfRule>
    <cfRule type="cellIs" dxfId="1137" priority="6309" operator="equal">
      <formula>"M2设计验证"</formula>
    </cfRule>
    <cfRule type="cellIs" dxfId="1136" priority="7731" operator="equal">
      <formula>"M1开拓立项"</formula>
    </cfRule>
  </conditionalFormatting>
  <conditionalFormatting sqref="MQY163">
    <cfRule type="cellIs" priority="619" operator="equal">
      <formula>"M6售后质保"</formula>
    </cfRule>
    <cfRule type="cellIs" priority="2041" operator="equal">
      <formula>"M5安装验收"</formula>
    </cfRule>
    <cfRule type="cellIs" priority="3463" operator="equal">
      <formula>"M4装配调试"</formula>
    </cfRule>
    <cfRule type="cellIs" priority="4885" operator="equal">
      <formula>"M3生产准备"</formula>
    </cfRule>
    <cfRule type="cellIs" dxfId="1135" priority="6307" operator="equal">
      <formula>"M2设计验证"</formula>
    </cfRule>
    <cfRule type="cellIs" dxfId="1134" priority="7729" operator="equal">
      <formula>"M1开拓立项"</formula>
    </cfRule>
  </conditionalFormatting>
  <conditionalFormatting sqref="MRV163">
    <cfRule type="cellIs" priority="617" operator="equal">
      <formula>"M6售后质保"</formula>
    </cfRule>
    <cfRule type="cellIs" priority="2039" operator="equal">
      <formula>"M5安装验收"</formula>
    </cfRule>
    <cfRule type="cellIs" priority="3461" operator="equal">
      <formula>"M4装配调试"</formula>
    </cfRule>
    <cfRule type="cellIs" priority="4883" operator="equal">
      <formula>"M3生产准备"</formula>
    </cfRule>
    <cfRule type="cellIs" dxfId="1133" priority="6305" operator="equal">
      <formula>"M2设计验证"</formula>
    </cfRule>
    <cfRule type="cellIs" dxfId="1132" priority="7727" operator="equal">
      <formula>"M1开拓立项"</formula>
    </cfRule>
  </conditionalFormatting>
  <conditionalFormatting sqref="MSS163">
    <cfRule type="cellIs" priority="615" operator="equal">
      <formula>"M6售后质保"</formula>
    </cfRule>
    <cfRule type="cellIs" priority="2037" operator="equal">
      <formula>"M5安装验收"</formula>
    </cfRule>
    <cfRule type="cellIs" priority="3459" operator="equal">
      <formula>"M4装配调试"</formula>
    </cfRule>
    <cfRule type="cellIs" priority="4881" operator="equal">
      <formula>"M3生产准备"</formula>
    </cfRule>
    <cfRule type="cellIs" dxfId="1131" priority="6303" operator="equal">
      <formula>"M2设计验证"</formula>
    </cfRule>
    <cfRule type="cellIs" dxfId="1130" priority="7725" operator="equal">
      <formula>"M1开拓立项"</formula>
    </cfRule>
  </conditionalFormatting>
  <conditionalFormatting sqref="MTP163">
    <cfRule type="cellIs" priority="613" operator="equal">
      <formula>"M6售后质保"</formula>
    </cfRule>
    <cfRule type="cellIs" priority="2035" operator="equal">
      <formula>"M5安装验收"</formula>
    </cfRule>
    <cfRule type="cellIs" priority="3457" operator="equal">
      <formula>"M4装配调试"</formula>
    </cfRule>
    <cfRule type="cellIs" priority="4879" operator="equal">
      <formula>"M3生产准备"</formula>
    </cfRule>
    <cfRule type="cellIs" dxfId="1129" priority="6301" operator="equal">
      <formula>"M2设计验证"</formula>
    </cfRule>
    <cfRule type="cellIs" dxfId="1128" priority="7723" operator="equal">
      <formula>"M1开拓立项"</formula>
    </cfRule>
  </conditionalFormatting>
  <conditionalFormatting sqref="MUM163">
    <cfRule type="cellIs" priority="611" operator="equal">
      <formula>"M6售后质保"</formula>
    </cfRule>
    <cfRule type="cellIs" priority="2033" operator="equal">
      <formula>"M5安装验收"</formula>
    </cfRule>
    <cfRule type="cellIs" priority="3455" operator="equal">
      <formula>"M4装配调试"</formula>
    </cfRule>
    <cfRule type="cellIs" priority="4877" operator="equal">
      <formula>"M3生产准备"</formula>
    </cfRule>
    <cfRule type="cellIs" dxfId="1127" priority="6299" operator="equal">
      <formula>"M2设计验证"</formula>
    </cfRule>
    <cfRule type="cellIs" dxfId="1126" priority="7721" operator="equal">
      <formula>"M1开拓立项"</formula>
    </cfRule>
  </conditionalFormatting>
  <conditionalFormatting sqref="MVJ163">
    <cfRule type="cellIs" priority="609" operator="equal">
      <formula>"M6售后质保"</formula>
    </cfRule>
    <cfRule type="cellIs" priority="2031" operator="equal">
      <formula>"M5安装验收"</formula>
    </cfRule>
    <cfRule type="cellIs" priority="3453" operator="equal">
      <formula>"M4装配调试"</formula>
    </cfRule>
    <cfRule type="cellIs" priority="4875" operator="equal">
      <formula>"M3生产准备"</formula>
    </cfRule>
    <cfRule type="cellIs" dxfId="1125" priority="6297" operator="equal">
      <formula>"M2设计验证"</formula>
    </cfRule>
    <cfRule type="cellIs" dxfId="1124" priority="7719" operator="equal">
      <formula>"M1开拓立项"</formula>
    </cfRule>
  </conditionalFormatting>
  <conditionalFormatting sqref="MWG163">
    <cfRule type="cellIs" priority="607" operator="equal">
      <formula>"M6售后质保"</formula>
    </cfRule>
    <cfRule type="cellIs" priority="2029" operator="equal">
      <formula>"M5安装验收"</formula>
    </cfRule>
    <cfRule type="cellIs" priority="3451" operator="equal">
      <formula>"M4装配调试"</formula>
    </cfRule>
    <cfRule type="cellIs" priority="4873" operator="equal">
      <formula>"M3生产准备"</formula>
    </cfRule>
    <cfRule type="cellIs" dxfId="1123" priority="6295" operator="equal">
      <formula>"M2设计验证"</formula>
    </cfRule>
    <cfRule type="cellIs" dxfId="1122" priority="7717" operator="equal">
      <formula>"M1开拓立项"</formula>
    </cfRule>
  </conditionalFormatting>
  <conditionalFormatting sqref="MXD163">
    <cfRule type="cellIs" priority="605" operator="equal">
      <formula>"M6售后质保"</formula>
    </cfRule>
    <cfRule type="cellIs" priority="2027" operator="equal">
      <formula>"M5安装验收"</formula>
    </cfRule>
    <cfRule type="cellIs" priority="3449" operator="equal">
      <formula>"M4装配调试"</formula>
    </cfRule>
    <cfRule type="cellIs" priority="4871" operator="equal">
      <formula>"M3生产准备"</formula>
    </cfRule>
    <cfRule type="cellIs" dxfId="1121" priority="6293" operator="equal">
      <formula>"M2设计验证"</formula>
    </cfRule>
    <cfRule type="cellIs" dxfId="1120" priority="7715" operator="equal">
      <formula>"M1开拓立项"</formula>
    </cfRule>
  </conditionalFormatting>
  <conditionalFormatting sqref="MYA163">
    <cfRule type="cellIs" priority="603" operator="equal">
      <formula>"M6售后质保"</formula>
    </cfRule>
    <cfRule type="cellIs" priority="2025" operator="equal">
      <formula>"M5安装验收"</formula>
    </cfRule>
    <cfRule type="cellIs" priority="3447" operator="equal">
      <formula>"M4装配调试"</formula>
    </cfRule>
    <cfRule type="cellIs" priority="4869" operator="equal">
      <formula>"M3生产准备"</formula>
    </cfRule>
    <cfRule type="cellIs" dxfId="1119" priority="6291" operator="equal">
      <formula>"M2设计验证"</formula>
    </cfRule>
    <cfRule type="cellIs" dxfId="1118" priority="7713" operator="equal">
      <formula>"M1开拓立项"</formula>
    </cfRule>
  </conditionalFormatting>
  <conditionalFormatting sqref="MYX163">
    <cfRule type="cellIs" priority="601" operator="equal">
      <formula>"M6售后质保"</formula>
    </cfRule>
    <cfRule type="cellIs" priority="2023" operator="equal">
      <formula>"M5安装验收"</formula>
    </cfRule>
    <cfRule type="cellIs" priority="3445" operator="equal">
      <formula>"M4装配调试"</formula>
    </cfRule>
    <cfRule type="cellIs" priority="4867" operator="equal">
      <formula>"M3生产准备"</formula>
    </cfRule>
    <cfRule type="cellIs" dxfId="1117" priority="6289" operator="equal">
      <formula>"M2设计验证"</formula>
    </cfRule>
    <cfRule type="cellIs" dxfId="1116" priority="7711" operator="equal">
      <formula>"M1开拓立项"</formula>
    </cfRule>
  </conditionalFormatting>
  <conditionalFormatting sqref="MZU163">
    <cfRule type="cellIs" priority="599" operator="equal">
      <formula>"M6售后质保"</formula>
    </cfRule>
    <cfRule type="cellIs" priority="2021" operator="equal">
      <formula>"M5安装验收"</formula>
    </cfRule>
    <cfRule type="cellIs" priority="3443" operator="equal">
      <formula>"M4装配调试"</formula>
    </cfRule>
    <cfRule type="cellIs" priority="4865" operator="equal">
      <formula>"M3生产准备"</formula>
    </cfRule>
    <cfRule type="cellIs" dxfId="1115" priority="6287" operator="equal">
      <formula>"M2设计验证"</formula>
    </cfRule>
    <cfRule type="cellIs" dxfId="1114" priority="7709" operator="equal">
      <formula>"M1开拓立项"</formula>
    </cfRule>
  </conditionalFormatting>
  <conditionalFormatting sqref="NAR163">
    <cfRule type="cellIs" priority="597" operator="equal">
      <formula>"M6售后质保"</formula>
    </cfRule>
    <cfRule type="cellIs" priority="2019" operator="equal">
      <formula>"M5安装验收"</formula>
    </cfRule>
    <cfRule type="cellIs" priority="3441" operator="equal">
      <formula>"M4装配调试"</formula>
    </cfRule>
    <cfRule type="cellIs" priority="4863" operator="equal">
      <formula>"M3生产准备"</formula>
    </cfRule>
    <cfRule type="cellIs" dxfId="1113" priority="6285" operator="equal">
      <formula>"M2设计验证"</formula>
    </cfRule>
    <cfRule type="cellIs" dxfId="1112" priority="7707" operator="equal">
      <formula>"M1开拓立项"</formula>
    </cfRule>
  </conditionalFormatting>
  <conditionalFormatting sqref="NBO163">
    <cfRule type="cellIs" priority="595" operator="equal">
      <formula>"M6售后质保"</formula>
    </cfRule>
    <cfRule type="cellIs" priority="2017" operator="equal">
      <formula>"M5安装验收"</formula>
    </cfRule>
    <cfRule type="cellIs" priority="3439" operator="equal">
      <formula>"M4装配调试"</formula>
    </cfRule>
    <cfRule type="cellIs" priority="4861" operator="equal">
      <formula>"M3生产准备"</formula>
    </cfRule>
    <cfRule type="cellIs" dxfId="1111" priority="6283" operator="equal">
      <formula>"M2设计验证"</formula>
    </cfRule>
    <cfRule type="cellIs" dxfId="1110" priority="7705" operator="equal">
      <formula>"M1开拓立项"</formula>
    </cfRule>
  </conditionalFormatting>
  <conditionalFormatting sqref="NCL163">
    <cfRule type="cellIs" priority="593" operator="equal">
      <formula>"M6售后质保"</formula>
    </cfRule>
    <cfRule type="cellIs" priority="2015" operator="equal">
      <formula>"M5安装验收"</formula>
    </cfRule>
    <cfRule type="cellIs" priority="3437" operator="equal">
      <formula>"M4装配调试"</formula>
    </cfRule>
    <cfRule type="cellIs" priority="4859" operator="equal">
      <formula>"M3生产准备"</formula>
    </cfRule>
    <cfRule type="cellIs" dxfId="1109" priority="6281" operator="equal">
      <formula>"M2设计验证"</formula>
    </cfRule>
    <cfRule type="cellIs" dxfId="1108" priority="7703" operator="equal">
      <formula>"M1开拓立项"</formula>
    </cfRule>
  </conditionalFormatting>
  <conditionalFormatting sqref="NDI163">
    <cfRule type="cellIs" priority="591" operator="equal">
      <formula>"M6售后质保"</formula>
    </cfRule>
    <cfRule type="cellIs" priority="2013" operator="equal">
      <formula>"M5安装验收"</formula>
    </cfRule>
    <cfRule type="cellIs" priority="3435" operator="equal">
      <formula>"M4装配调试"</formula>
    </cfRule>
    <cfRule type="cellIs" priority="4857" operator="equal">
      <formula>"M3生产准备"</formula>
    </cfRule>
    <cfRule type="cellIs" dxfId="1107" priority="6279" operator="equal">
      <formula>"M2设计验证"</formula>
    </cfRule>
    <cfRule type="cellIs" dxfId="1106" priority="7701" operator="equal">
      <formula>"M1开拓立项"</formula>
    </cfRule>
  </conditionalFormatting>
  <conditionalFormatting sqref="NEF163">
    <cfRule type="cellIs" priority="589" operator="equal">
      <formula>"M6售后质保"</formula>
    </cfRule>
    <cfRule type="cellIs" priority="2011" operator="equal">
      <formula>"M5安装验收"</formula>
    </cfRule>
    <cfRule type="cellIs" priority="3433" operator="equal">
      <formula>"M4装配调试"</formula>
    </cfRule>
    <cfRule type="cellIs" priority="4855" operator="equal">
      <formula>"M3生产准备"</formula>
    </cfRule>
    <cfRule type="cellIs" dxfId="1105" priority="6277" operator="equal">
      <formula>"M2设计验证"</formula>
    </cfRule>
    <cfRule type="cellIs" dxfId="1104" priority="7699" operator="equal">
      <formula>"M1开拓立项"</formula>
    </cfRule>
  </conditionalFormatting>
  <conditionalFormatting sqref="NFC163">
    <cfRule type="cellIs" priority="587" operator="equal">
      <formula>"M6售后质保"</formula>
    </cfRule>
    <cfRule type="cellIs" priority="2009" operator="equal">
      <formula>"M5安装验收"</formula>
    </cfRule>
    <cfRule type="cellIs" priority="3431" operator="equal">
      <formula>"M4装配调试"</formula>
    </cfRule>
    <cfRule type="cellIs" priority="4853" operator="equal">
      <formula>"M3生产准备"</formula>
    </cfRule>
    <cfRule type="cellIs" dxfId="1103" priority="6275" operator="equal">
      <formula>"M2设计验证"</formula>
    </cfRule>
    <cfRule type="cellIs" dxfId="1102" priority="7697" operator="equal">
      <formula>"M1开拓立项"</formula>
    </cfRule>
  </conditionalFormatting>
  <conditionalFormatting sqref="NFZ163">
    <cfRule type="cellIs" priority="585" operator="equal">
      <formula>"M6售后质保"</formula>
    </cfRule>
    <cfRule type="cellIs" priority="2007" operator="equal">
      <formula>"M5安装验收"</formula>
    </cfRule>
    <cfRule type="cellIs" priority="3429" operator="equal">
      <formula>"M4装配调试"</formula>
    </cfRule>
    <cfRule type="cellIs" priority="4851" operator="equal">
      <formula>"M3生产准备"</formula>
    </cfRule>
    <cfRule type="cellIs" dxfId="1101" priority="6273" operator="equal">
      <formula>"M2设计验证"</formula>
    </cfRule>
    <cfRule type="cellIs" dxfId="1100" priority="7695" operator="equal">
      <formula>"M1开拓立项"</formula>
    </cfRule>
  </conditionalFormatting>
  <conditionalFormatting sqref="NGW163">
    <cfRule type="cellIs" priority="583" operator="equal">
      <formula>"M6售后质保"</formula>
    </cfRule>
    <cfRule type="cellIs" priority="2005" operator="equal">
      <formula>"M5安装验收"</formula>
    </cfRule>
    <cfRule type="cellIs" priority="3427" operator="equal">
      <formula>"M4装配调试"</formula>
    </cfRule>
    <cfRule type="cellIs" priority="4849" operator="equal">
      <formula>"M3生产准备"</formula>
    </cfRule>
    <cfRule type="cellIs" dxfId="1099" priority="6271" operator="equal">
      <formula>"M2设计验证"</formula>
    </cfRule>
    <cfRule type="cellIs" dxfId="1098" priority="7693" operator="equal">
      <formula>"M1开拓立项"</formula>
    </cfRule>
  </conditionalFormatting>
  <conditionalFormatting sqref="NHT163">
    <cfRule type="cellIs" priority="581" operator="equal">
      <formula>"M6售后质保"</formula>
    </cfRule>
    <cfRule type="cellIs" priority="2003" operator="equal">
      <formula>"M5安装验收"</formula>
    </cfRule>
    <cfRule type="cellIs" priority="3425" operator="equal">
      <formula>"M4装配调试"</formula>
    </cfRule>
    <cfRule type="cellIs" priority="4847" operator="equal">
      <formula>"M3生产准备"</formula>
    </cfRule>
    <cfRule type="cellIs" dxfId="1097" priority="6269" operator="equal">
      <formula>"M2设计验证"</formula>
    </cfRule>
    <cfRule type="cellIs" dxfId="1096" priority="7691" operator="equal">
      <formula>"M1开拓立项"</formula>
    </cfRule>
  </conditionalFormatting>
  <conditionalFormatting sqref="NIQ163">
    <cfRule type="cellIs" priority="579" operator="equal">
      <formula>"M6售后质保"</formula>
    </cfRule>
    <cfRule type="cellIs" priority="2001" operator="equal">
      <formula>"M5安装验收"</formula>
    </cfRule>
    <cfRule type="cellIs" priority="3423" operator="equal">
      <formula>"M4装配调试"</formula>
    </cfRule>
    <cfRule type="cellIs" priority="4845" operator="equal">
      <formula>"M3生产准备"</formula>
    </cfRule>
    <cfRule type="cellIs" dxfId="1095" priority="6267" operator="equal">
      <formula>"M2设计验证"</formula>
    </cfRule>
    <cfRule type="cellIs" dxfId="1094" priority="7689" operator="equal">
      <formula>"M1开拓立项"</formula>
    </cfRule>
  </conditionalFormatting>
  <conditionalFormatting sqref="NJN163">
    <cfRule type="cellIs" priority="577" operator="equal">
      <formula>"M6售后质保"</formula>
    </cfRule>
    <cfRule type="cellIs" priority="1999" operator="equal">
      <formula>"M5安装验收"</formula>
    </cfRule>
    <cfRule type="cellIs" priority="3421" operator="equal">
      <formula>"M4装配调试"</formula>
    </cfRule>
    <cfRule type="cellIs" priority="4843" operator="equal">
      <formula>"M3生产准备"</formula>
    </cfRule>
    <cfRule type="cellIs" dxfId="1093" priority="6265" operator="equal">
      <formula>"M2设计验证"</formula>
    </cfRule>
    <cfRule type="cellIs" dxfId="1092" priority="7687" operator="equal">
      <formula>"M1开拓立项"</formula>
    </cfRule>
  </conditionalFormatting>
  <conditionalFormatting sqref="NKK163">
    <cfRule type="cellIs" priority="575" operator="equal">
      <formula>"M6售后质保"</formula>
    </cfRule>
    <cfRule type="cellIs" priority="1997" operator="equal">
      <formula>"M5安装验收"</formula>
    </cfRule>
    <cfRule type="cellIs" priority="3419" operator="equal">
      <formula>"M4装配调试"</formula>
    </cfRule>
    <cfRule type="cellIs" priority="4841" operator="equal">
      <formula>"M3生产准备"</formula>
    </cfRule>
    <cfRule type="cellIs" dxfId="1091" priority="6263" operator="equal">
      <formula>"M2设计验证"</formula>
    </cfRule>
    <cfRule type="cellIs" dxfId="1090" priority="7685" operator="equal">
      <formula>"M1开拓立项"</formula>
    </cfRule>
  </conditionalFormatting>
  <conditionalFormatting sqref="NLH163">
    <cfRule type="cellIs" priority="573" operator="equal">
      <formula>"M6售后质保"</formula>
    </cfRule>
    <cfRule type="cellIs" priority="1995" operator="equal">
      <formula>"M5安装验收"</formula>
    </cfRule>
    <cfRule type="cellIs" priority="3417" operator="equal">
      <formula>"M4装配调试"</formula>
    </cfRule>
    <cfRule type="cellIs" priority="4839" operator="equal">
      <formula>"M3生产准备"</formula>
    </cfRule>
    <cfRule type="cellIs" dxfId="1089" priority="6261" operator="equal">
      <formula>"M2设计验证"</formula>
    </cfRule>
    <cfRule type="cellIs" dxfId="1088" priority="7683" operator="equal">
      <formula>"M1开拓立项"</formula>
    </cfRule>
  </conditionalFormatting>
  <conditionalFormatting sqref="NME163">
    <cfRule type="cellIs" priority="571" operator="equal">
      <formula>"M6售后质保"</formula>
    </cfRule>
    <cfRule type="cellIs" priority="1993" operator="equal">
      <formula>"M5安装验收"</formula>
    </cfRule>
    <cfRule type="cellIs" priority="3415" operator="equal">
      <formula>"M4装配调试"</formula>
    </cfRule>
    <cfRule type="cellIs" priority="4837" operator="equal">
      <formula>"M3生产准备"</formula>
    </cfRule>
    <cfRule type="cellIs" dxfId="1087" priority="6259" operator="equal">
      <formula>"M2设计验证"</formula>
    </cfRule>
    <cfRule type="cellIs" dxfId="1086" priority="7681" operator="equal">
      <formula>"M1开拓立项"</formula>
    </cfRule>
  </conditionalFormatting>
  <conditionalFormatting sqref="NNB163">
    <cfRule type="cellIs" priority="569" operator="equal">
      <formula>"M6售后质保"</formula>
    </cfRule>
    <cfRule type="cellIs" priority="1991" operator="equal">
      <formula>"M5安装验收"</formula>
    </cfRule>
    <cfRule type="cellIs" priority="3413" operator="equal">
      <formula>"M4装配调试"</formula>
    </cfRule>
    <cfRule type="cellIs" priority="4835" operator="equal">
      <formula>"M3生产准备"</formula>
    </cfRule>
    <cfRule type="cellIs" dxfId="1085" priority="6257" operator="equal">
      <formula>"M2设计验证"</formula>
    </cfRule>
    <cfRule type="cellIs" dxfId="1084" priority="7679" operator="equal">
      <formula>"M1开拓立项"</formula>
    </cfRule>
  </conditionalFormatting>
  <conditionalFormatting sqref="NNY163">
    <cfRule type="cellIs" priority="567" operator="equal">
      <formula>"M6售后质保"</formula>
    </cfRule>
    <cfRule type="cellIs" priority="1989" operator="equal">
      <formula>"M5安装验收"</formula>
    </cfRule>
    <cfRule type="cellIs" priority="3411" operator="equal">
      <formula>"M4装配调试"</formula>
    </cfRule>
    <cfRule type="cellIs" priority="4833" operator="equal">
      <formula>"M3生产准备"</formula>
    </cfRule>
    <cfRule type="cellIs" dxfId="1083" priority="6255" operator="equal">
      <formula>"M2设计验证"</formula>
    </cfRule>
    <cfRule type="cellIs" dxfId="1082" priority="7677" operator="equal">
      <formula>"M1开拓立项"</formula>
    </cfRule>
  </conditionalFormatting>
  <conditionalFormatting sqref="NOV163">
    <cfRule type="cellIs" priority="565" operator="equal">
      <formula>"M6售后质保"</formula>
    </cfRule>
    <cfRule type="cellIs" priority="1987" operator="equal">
      <formula>"M5安装验收"</formula>
    </cfRule>
    <cfRule type="cellIs" priority="3409" operator="equal">
      <formula>"M4装配调试"</formula>
    </cfRule>
    <cfRule type="cellIs" priority="4831" operator="equal">
      <formula>"M3生产准备"</formula>
    </cfRule>
    <cfRule type="cellIs" dxfId="1081" priority="6253" operator="equal">
      <formula>"M2设计验证"</formula>
    </cfRule>
    <cfRule type="cellIs" dxfId="1080" priority="7675" operator="equal">
      <formula>"M1开拓立项"</formula>
    </cfRule>
  </conditionalFormatting>
  <conditionalFormatting sqref="NPS163">
    <cfRule type="cellIs" priority="563" operator="equal">
      <formula>"M6售后质保"</formula>
    </cfRule>
    <cfRule type="cellIs" priority="1985" operator="equal">
      <formula>"M5安装验收"</formula>
    </cfRule>
    <cfRule type="cellIs" priority="3407" operator="equal">
      <formula>"M4装配调试"</formula>
    </cfRule>
    <cfRule type="cellIs" priority="4829" operator="equal">
      <formula>"M3生产准备"</formula>
    </cfRule>
    <cfRule type="cellIs" dxfId="1079" priority="6251" operator="equal">
      <formula>"M2设计验证"</formula>
    </cfRule>
    <cfRule type="cellIs" dxfId="1078" priority="7673" operator="equal">
      <formula>"M1开拓立项"</formula>
    </cfRule>
  </conditionalFormatting>
  <conditionalFormatting sqref="NQP163">
    <cfRule type="cellIs" priority="561" operator="equal">
      <formula>"M6售后质保"</formula>
    </cfRule>
    <cfRule type="cellIs" priority="1983" operator="equal">
      <formula>"M5安装验收"</formula>
    </cfRule>
    <cfRule type="cellIs" priority="3405" operator="equal">
      <formula>"M4装配调试"</formula>
    </cfRule>
    <cfRule type="cellIs" priority="4827" operator="equal">
      <formula>"M3生产准备"</formula>
    </cfRule>
    <cfRule type="cellIs" dxfId="1077" priority="6249" operator="equal">
      <formula>"M2设计验证"</formula>
    </cfRule>
    <cfRule type="cellIs" dxfId="1076" priority="7671" operator="equal">
      <formula>"M1开拓立项"</formula>
    </cfRule>
  </conditionalFormatting>
  <conditionalFormatting sqref="NRM163">
    <cfRule type="cellIs" priority="559" operator="equal">
      <formula>"M6售后质保"</formula>
    </cfRule>
    <cfRule type="cellIs" priority="1981" operator="equal">
      <formula>"M5安装验收"</formula>
    </cfRule>
    <cfRule type="cellIs" priority="3403" operator="equal">
      <formula>"M4装配调试"</formula>
    </cfRule>
    <cfRule type="cellIs" priority="4825" operator="equal">
      <formula>"M3生产准备"</formula>
    </cfRule>
    <cfRule type="cellIs" dxfId="1075" priority="6247" operator="equal">
      <formula>"M2设计验证"</formula>
    </cfRule>
    <cfRule type="cellIs" dxfId="1074" priority="7669" operator="equal">
      <formula>"M1开拓立项"</formula>
    </cfRule>
  </conditionalFormatting>
  <conditionalFormatting sqref="NSJ163">
    <cfRule type="cellIs" priority="557" operator="equal">
      <formula>"M6售后质保"</formula>
    </cfRule>
    <cfRule type="cellIs" priority="1979" operator="equal">
      <formula>"M5安装验收"</formula>
    </cfRule>
    <cfRule type="cellIs" priority="3401" operator="equal">
      <formula>"M4装配调试"</formula>
    </cfRule>
    <cfRule type="cellIs" priority="4823" operator="equal">
      <formula>"M3生产准备"</formula>
    </cfRule>
    <cfRule type="cellIs" dxfId="1073" priority="6245" operator="equal">
      <formula>"M2设计验证"</formula>
    </cfRule>
    <cfRule type="cellIs" dxfId="1072" priority="7667" operator="equal">
      <formula>"M1开拓立项"</formula>
    </cfRule>
  </conditionalFormatting>
  <conditionalFormatting sqref="NTG163">
    <cfRule type="cellIs" priority="555" operator="equal">
      <formula>"M6售后质保"</formula>
    </cfRule>
    <cfRule type="cellIs" priority="1977" operator="equal">
      <formula>"M5安装验收"</formula>
    </cfRule>
    <cfRule type="cellIs" priority="3399" operator="equal">
      <formula>"M4装配调试"</formula>
    </cfRule>
    <cfRule type="cellIs" priority="4821" operator="equal">
      <formula>"M3生产准备"</formula>
    </cfRule>
    <cfRule type="cellIs" dxfId="1071" priority="6243" operator="equal">
      <formula>"M2设计验证"</formula>
    </cfRule>
    <cfRule type="cellIs" dxfId="1070" priority="7665" operator="equal">
      <formula>"M1开拓立项"</formula>
    </cfRule>
  </conditionalFormatting>
  <conditionalFormatting sqref="NUD163">
    <cfRule type="cellIs" priority="553" operator="equal">
      <formula>"M6售后质保"</formula>
    </cfRule>
    <cfRule type="cellIs" priority="1975" operator="equal">
      <formula>"M5安装验收"</formula>
    </cfRule>
    <cfRule type="cellIs" priority="3397" operator="equal">
      <formula>"M4装配调试"</formula>
    </cfRule>
    <cfRule type="cellIs" priority="4819" operator="equal">
      <formula>"M3生产准备"</formula>
    </cfRule>
    <cfRule type="cellIs" dxfId="1069" priority="6241" operator="equal">
      <formula>"M2设计验证"</formula>
    </cfRule>
    <cfRule type="cellIs" dxfId="1068" priority="7663" operator="equal">
      <formula>"M1开拓立项"</formula>
    </cfRule>
  </conditionalFormatting>
  <conditionalFormatting sqref="NVA163">
    <cfRule type="cellIs" priority="551" operator="equal">
      <formula>"M6售后质保"</formula>
    </cfRule>
    <cfRule type="cellIs" priority="1973" operator="equal">
      <formula>"M5安装验收"</formula>
    </cfRule>
    <cfRule type="cellIs" priority="3395" operator="equal">
      <formula>"M4装配调试"</formula>
    </cfRule>
    <cfRule type="cellIs" priority="4817" operator="equal">
      <formula>"M3生产准备"</formula>
    </cfRule>
    <cfRule type="cellIs" dxfId="1067" priority="6239" operator="equal">
      <formula>"M2设计验证"</formula>
    </cfRule>
    <cfRule type="cellIs" dxfId="1066" priority="7661" operator="equal">
      <formula>"M1开拓立项"</formula>
    </cfRule>
  </conditionalFormatting>
  <conditionalFormatting sqref="NVX163">
    <cfRule type="cellIs" priority="549" operator="equal">
      <formula>"M6售后质保"</formula>
    </cfRule>
    <cfRule type="cellIs" priority="1971" operator="equal">
      <formula>"M5安装验收"</formula>
    </cfRule>
    <cfRule type="cellIs" priority="3393" operator="equal">
      <formula>"M4装配调试"</formula>
    </cfRule>
    <cfRule type="cellIs" priority="4815" operator="equal">
      <formula>"M3生产准备"</formula>
    </cfRule>
    <cfRule type="cellIs" dxfId="1065" priority="6237" operator="equal">
      <formula>"M2设计验证"</formula>
    </cfRule>
    <cfRule type="cellIs" dxfId="1064" priority="7659" operator="equal">
      <formula>"M1开拓立项"</formula>
    </cfRule>
  </conditionalFormatting>
  <conditionalFormatting sqref="NWU163">
    <cfRule type="cellIs" priority="547" operator="equal">
      <formula>"M6售后质保"</formula>
    </cfRule>
    <cfRule type="cellIs" priority="1969" operator="equal">
      <formula>"M5安装验收"</formula>
    </cfRule>
    <cfRule type="cellIs" priority="3391" operator="equal">
      <formula>"M4装配调试"</formula>
    </cfRule>
    <cfRule type="cellIs" priority="4813" operator="equal">
      <formula>"M3生产准备"</formula>
    </cfRule>
    <cfRule type="cellIs" dxfId="1063" priority="6235" operator="equal">
      <formula>"M2设计验证"</formula>
    </cfRule>
    <cfRule type="cellIs" dxfId="1062" priority="7657" operator="equal">
      <formula>"M1开拓立项"</formula>
    </cfRule>
  </conditionalFormatting>
  <conditionalFormatting sqref="NXR163">
    <cfRule type="cellIs" priority="545" operator="equal">
      <formula>"M6售后质保"</formula>
    </cfRule>
    <cfRule type="cellIs" priority="1967" operator="equal">
      <formula>"M5安装验收"</formula>
    </cfRule>
    <cfRule type="cellIs" priority="3389" operator="equal">
      <formula>"M4装配调试"</formula>
    </cfRule>
    <cfRule type="cellIs" priority="4811" operator="equal">
      <formula>"M3生产准备"</formula>
    </cfRule>
    <cfRule type="cellIs" dxfId="1061" priority="6233" operator="equal">
      <formula>"M2设计验证"</formula>
    </cfRule>
    <cfRule type="cellIs" dxfId="1060" priority="7655" operator="equal">
      <formula>"M1开拓立项"</formula>
    </cfRule>
  </conditionalFormatting>
  <conditionalFormatting sqref="NYO163">
    <cfRule type="cellIs" priority="543" operator="equal">
      <formula>"M6售后质保"</formula>
    </cfRule>
    <cfRule type="cellIs" priority="1965" operator="equal">
      <formula>"M5安装验收"</formula>
    </cfRule>
    <cfRule type="cellIs" priority="3387" operator="equal">
      <formula>"M4装配调试"</formula>
    </cfRule>
    <cfRule type="cellIs" priority="4809" operator="equal">
      <formula>"M3生产准备"</formula>
    </cfRule>
    <cfRule type="cellIs" dxfId="1059" priority="6231" operator="equal">
      <formula>"M2设计验证"</formula>
    </cfRule>
    <cfRule type="cellIs" dxfId="1058" priority="7653" operator="equal">
      <formula>"M1开拓立项"</formula>
    </cfRule>
  </conditionalFormatting>
  <conditionalFormatting sqref="NZL163">
    <cfRule type="cellIs" priority="541" operator="equal">
      <formula>"M6售后质保"</formula>
    </cfRule>
    <cfRule type="cellIs" priority="1963" operator="equal">
      <formula>"M5安装验收"</formula>
    </cfRule>
    <cfRule type="cellIs" priority="3385" operator="equal">
      <formula>"M4装配调试"</formula>
    </cfRule>
    <cfRule type="cellIs" priority="4807" operator="equal">
      <formula>"M3生产准备"</formula>
    </cfRule>
    <cfRule type="cellIs" dxfId="1057" priority="6229" operator="equal">
      <formula>"M2设计验证"</formula>
    </cfRule>
    <cfRule type="cellIs" dxfId="1056" priority="7651" operator="equal">
      <formula>"M1开拓立项"</formula>
    </cfRule>
  </conditionalFormatting>
  <conditionalFormatting sqref="OAI163">
    <cfRule type="cellIs" priority="539" operator="equal">
      <formula>"M6售后质保"</formula>
    </cfRule>
    <cfRule type="cellIs" priority="1961" operator="equal">
      <formula>"M5安装验收"</formula>
    </cfRule>
    <cfRule type="cellIs" priority="3383" operator="equal">
      <formula>"M4装配调试"</formula>
    </cfRule>
    <cfRule type="cellIs" priority="4805" operator="equal">
      <formula>"M3生产准备"</formula>
    </cfRule>
    <cfRule type="cellIs" dxfId="1055" priority="6227" operator="equal">
      <formula>"M2设计验证"</formula>
    </cfRule>
    <cfRule type="cellIs" dxfId="1054" priority="7649" operator="equal">
      <formula>"M1开拓立项"</formula>
    </cfRule>
  </conditionalFormatting>
  <conditionalFormatting sqref="OBF163">
    <cfRule type="cellIs" priority="537" operator="equal">
      <formula>"M6售后质保"</formula>
    </cfRule>
    <cfRule type="cellIs" priority="1959" operator="equal">
      <formula>"M5安装验收"</formula>
    </cfRule>
    <cfRule type="cellIs" priority="3381" operator="equal">
      <formula>"M4装配调试"</formula>
    </cfRule>
    <cfRule type="cellIs" priority="4803" operator="equal">
      <formula>"M3生产准备"</formula>
    </cfRule>
    <cfRule type="cellIs" dxfId="1053" priority="6225" operator="equal">
      <formula>"M2设计验证"</formula>
    </cfRule>
    <cfRule type="cellIs" dxfId="1052" priority="7647" operator="equal">
      <formula>"M1开拓立项"</formula>
    </cfRule>
  </conditionalFormatting>
  <conditionalFormatting sqref="OCC163">
    <cfRule type="cellIs" priority="535" operator="equal">
      <formula>"M6售后质保"</formula>
    </cfRule>
    <cfRule type="cellIs" priority="1957" operator="equal">
      <formula>"M5安装验收"</formula>
    </cfRule>
    <cfRule type="cellIs" priority="3379" operator="equal">
      <formula>"M4装配调试"</formula>
    </cfRule>
    <cfRule type="cellIs" priority="4801" operator="equal">
      <formula>"M3生产准备"</formula>
    </cfRule>
    <cfRule type="cellIs" dxfId="1051" priority="6223" operator="equal">
      <formula>"M2设计验证"</formula>
    </cfRule>
    <cfRule type="cellIs" dxfId="1050" priority="7645" operator="equal">
      <formula>"M1开拓立项"</formula>
    </cfRule>
  </conditionalFormatting>
  <conditionalFormatting sqref="OCZ163">
    <cfRule type="cellIs" priority="533" operator="equal">
      <formula>"M6售后质保"</formula>
    </cfRule>
    <cfRule type="cellIs" priority="1955" operator="equal">
      <formula>"M5安装验收"</formula>
    </cfRule>
    <cfRule type="cellIs" priority="3377" operator="equal">
      <formula>"M4装配调试"</formula>
    </cfRule>
    <cfRule type="cellIs" priority="4799" operator="equal">
      <formula>"M3生产准备"</formula>
    </cfRule>
    <cfRule type="cellIs" dxfId="1049" priority="6221" operator="equal">
      <formula>"M2设计验证"</formula>
    </cfRule>
    <cfRule type="cellIs" dxfId="1048" priority="7643" operator="equal">
      <formula>"M1开拓立项"</formula>
    </cfRule>
  </conditionalFormatting>
  <conditionalFormatting sqref="ODW163">
    <cfRule type="cellIs" priority="531" operator="equal">
      <formula>"M6售后质保"</formula>
    </cfRule>
    <cfRule type="cellIs" priority="1953" operator="equal">
      <formula>"M5安装验收"</formula>
    </cfRule>
    <cfRule type="cellIs" priority="3375" operator="equal">
      <formula>"M4装配调试"</formula>
    </cfRule>
    <cfRule type="cellIs" priority="4797" operator="equal">
      <formula>"M3生产准备"</formula>
    </cfRule>
    <cfRule type="cellIs" dxfId="1047" priority="6219" operator="equal">
      <formula>"M2设计验证"</formula>
    </cfRule>
    <cfRule type="cellIs" dxfId="1046" priority="7641" operator="equal">
      <formula>"M1开拓立项"</formula>
    </cfRule>
  </conditionalFormatting>
  <conditionalFormatting sqref="OET163">
    <cfRule type="cellIs" priority="529" operator="equal">
      <formula>"M6售后质保"</formula>
    </cfRule>
    <cfRule type="cellIs" priority="1951" operator="equal">
      <formula>"M5安装验收"</formula>
    </cfRule>
    <cfRule type="cellIs" priority="3373" operator="equal">
      <formula>"M4装配调试"</formula>
    </cfRule>
    <cfRule type="cellIs" priority="4795" operator="equal">
      <formula>"M3生产准备"</formula>
    </cfRule>
    <cfRule type="cellIs" dxfId="1045" priority="6217" operator="equal">
      <formula>"M2设计验证"</formula>
    </cfRule>
    <cfRule type="cellIs" dxfId="1044" priority="7639" operator="equal">
      <formula>"M1开拓立项"</formula>
    </cfRule>
  </conditionalFormatting>
  <conditionalFormatting sqref="OFQ163">
    <cfRule type="cellIs" priority="527" operator="equal">
      <formula>"M6售后质保"</formula>
    </cfRule>
    <cfRule type="cellIs" priority="1949" operator="equal">
      <formula>"M5安装验收"</formula>
    </cfRule>
    <cfRule type="cellIs" priority="3371" operator="equal">
      <formula>"M4装配调试"</formula>
    </cfRule>
    <cfRule type="cellIs" priority="4793" operator="equal">
      <formula>"M3生产准备"</formula>
    </cfRule>
    <cfRule type="cellIs" dxfId="1043" priority="6215" operator="equal">
      <formula>"M2设计验证"</formula>
    </cfRule>
    <cfRule type="cellIs" dxfId="1042" priority="7637" operator="equal">
      <formula>"M1开拓立项"</formula>
    </cfRule>
  </conditionalFormatting>
  <conditionalFormatting sqref="OGN163">
    <cfRule type="cellIs" priority="525" operator="equal">
      <formula>"M6售后质保"</formula>
    </cfRule>
    <cfRule type="cellIs" priority="1947" operator="equal">
      <formula>"M5安装验收"</formula>
    </cfRule>
    <cfRule type="cellIs" priority="3369" operator="equal">
      <formula>"M4装配调试"</formula>
    </cfRule>
    <cfRule type="cellIs" priority="4791" operator="equal">
      <formula>"M3生产准备"</formula>
    </cfRule>
    <cfRule type="cellIs" dxfId="1041" priority="6213" operator="equal">
      <formula>"M2设计验证"</formula>
    </cfRule>
    <cfRule type="cellIs" dxfId="1040" priority="7635" operator="equal">
      <formula>"M1开拓立项"</formula>
    </cfRule>
  </conditionalFormatting>
  <conditionalFormatting sqref="OHK163">
    <cfRule type="cellIs" priority="523" operator="equal">
      <formula>"M6售后质保"</formula>
    </cfRule>
    <cfRule type="cellIs" priority="1945" operator="equal">
      <formula>"M5安装验收"</formula>
    </cfRule>
    <cfRule type="cellIs" priority="3367" operator="equal">
      <formula>"M4装配调试"</formula>
    </cfRule>
    <cfRule type="cellIs" priority="4789" operator="equal">
      <formula>"M3生产准备"</formula>
    </cfRule>
    <cfRule type="cellIs" dxfId="1039" priority="6211" operator="equal">
      <formula>"M2设计验证"</formula>
    </cfRule>
    <cfRule type="cellIs" dxfId="1038" priority="7633" operator="equal">
      <formula>"M1开拓立项"</formula>
    </cfRule>
  </conditionalFormatting>
  <conditionalFormatting sqref="OIH163">
    <cfRule type="cellIs" priority="521" operator="equal">
      <formula>"M6售后质保"</formula>
    </cfRule>
    <cfRule type="cellIs" priority="1943" operator="equal">
      <formula>"M5安装验收"</formula>
    </cfRule>
    <cfRule type="cellIs" priority="3365" operator="equal">
      <formula>"M4装配调试"</formula>
    </cfRule>
    <cfRule type="cellIs" priority="4787" operator="equal">
      <formula>"M3生产准备"</formula>
    </cfRule>
    <cfRule type="cellIs" dxfId="1037" priority="6209" operator="equal">
      <formula>"M2设计验证"</formula>
    </cfRule>
    <cfRule type="cellIs" dxfId="1036" priority="7631" operator="equal">
      <formula>"M1开拓立项"</formula>
    </cfRule>
  </conditionalFormatting>
  <conditionalFormatting sqref="OJE163">
    <cfRule type="cellIs" priority="519" operator="equal">
      <formula>"M6售后质保"</formula>
    </cfRule>
    <cfRule type="cellIs" priority="1941" operator="equal">
      <formula>"M5安装验收"</formula>
    </cfRule>
    <cfRule type="cellIs" priority="3363" operator="equal">
      <formula>"M4装配调试"</formula>
    </cfRule>
    <cfRule type="cellIs" priority="4785" operator="equal">
      <formula>"M3生产准备"</formula>
    </cfRule>
    <cfRule type="cellIs" dxfId="1035" priority="6207" operator="equal">
      <formula>"M2设计验证"</formula>
    </cfRule>
    <cfRule type="cellIs" dxfId="1034" priority="7629" operator="equal">
      <formula>"M1开拓立项"</formula>
    </cfRule>
  </conditionalFormatting>
  <conditionalFormatting sqref="OKB163">
    <cfRule type="cellIs" priority="517" operator="equal">
      <formula>"M6售后质保"</formula>
    </cfRule>
    <cfRule type="cellIs" priority="1939" operator="equal">
      <formula>"M5安装验收"</formula>
    </cfRule>
    <cfRule type="cellIs" priority="3361" operator="equal">
      <formula>"M4装配调试"</formula>
    </cfRule>
    <cfRule type="cellIs" priority="4783" operator="equal">
      <formula>"M3生产准备"</formula>
    </cfRule>
    <cfRule type="cellIs" dxfId="1033" priority="6205" operator="equal">
      <formula>"M2设计验证"</formula>
    </cfRule>
    <cfRule type="cellIs" dxfId="1032" priority="7627" operator="equal">
      <formula>"M1开拓立项"</formula>
    </cfRule>
  </conditionalFormatting>
  <conditionalFormatting sqref="OKY163">
    <cfRule type="cellIs" priority="515" operator="equal">
      <formula>"M6售后质保"</formula>
    </cfRule>
    <cfRule type="cellIs" priority="1937" operator="equal">
      <formula>"M5安装验收"</formula>
    </cfRule>
    <cfRule type="cellIs" priority="3359" operator="equal">
      <formula>"M4装配调试"</formula>
    </cfRule>
    <cfRule type="cellIs" priority="4781" operator="equal">
      <formula>"M3生产准备"</formula>
    </cfRule>
    <cfRule type="cellIs" dxfId="1031" priority="6203" operator="equal">
      <formula>"M2设计验证"</formula>
    </cfRule>
    <cfRule type="cellIs" dxfId="1030" priority="7625" operator="equal">
      <formula>"M1开拓立项"</formula>
    </cfRule>
  </conditionalFormatting>
  <conditionalFormatting sqref="OLV163">
    <cfRule type="cellIs" priority="513" operator="equal">
      <formula>"M6售后质保"</formula>
    </cfRule>
    <cfRule type="cellIs" priority="1935" operator="equal">
      <formula>"M5安装验收"</formula>
    </cfRule>
    <cfRule type="cellIs" priority="3357" operator="equal">
      <formula>"M4装配调试"</formula>
    </cfRule>
    <cfRule type="cellIs" priority="4779" operator="equal">
      <formula>"M3生产准备"</formula>
    </cfRule>
    <cfRule type="cellIs" dxfId="1029" priority="6201" operator="equal">
      <formula>"M2设计验证"</formula>
    </cfRule>
    <cfRule type="cellIs" dxfId="1028" priority="7623" operator="equal">
      <formula>"M1开拓立项"</formula>
    </cfRule>
  </conditionalFormatting>
  <conditionalFormatting sqref="OMS163">
    <cfRule type="cellIs" priority="511" operator="equal">
      <formula>"M6售后质保"</formula>
    </cfRule>
    <cfRule type="cellIs" priority="1933" operator="equal">
      <formula>"M5安装验收"</formula>
    </cfRule>
    <cfRule type="cellIs" priority="3355" operator="equal">
      <formula>"M4装配调试"</formula>
    </cfRule>
    <cfRule type="cellIs" priority="4777" operator="equal">
      <formula>"M3生产准备"</formula>
    </cfRule>
    <cfRule type="cellIs" dxfId="1027" priority="6199" operator="equal">
      <formula>"M2设计验证"</formula>
    </cfRule>
    <cfRule type="cellIs" dxfId="1026" priority="7621" operator="equal">
      <formula>"M1开拓立项"</formula>
    </cfRule>
  </conditionalFormatting>
  <conditionalFormatting sqref="ONP163">
    <cfRule type="cellIs" priority="509" operator="equal">
      <formula>"M6售后质保"</formula>
    </cfRule>
    <cfRule type="cellIs" priority="1931" operator="equal">
      <formula>"M5安装验收"</formula>
    </cfRule>
    <cfRule type="cellIs" priority="3353" operator="equal">
      <formula>"M4装配调试"</formula>
    </cfRule>
    <cfRule type="cellIs" priority="4775" operator="equal">
      <formula>"M3生产准备"</formula>
    </cfRule>
    <cfRule type="cellIs" dxfId="1025" priority="6197" operator="equal">
      <formula>"M2设计验证"</formula>
    </cfRule>
    <cfRule type="cellIs" dxfId="1024" priority="7619" operator="equal">
      <formula>"M1开拓立项"</formula>
    </cfRule>
  </conditionalFormatting>
  <conditionalFormatting sqref="OOM163">
    <cfRule type="cellIs" priority="507" operator="equal">
      <formula>"M6售后质保"</formula>
    </cfRule>
    <cfRule type="cellIs" priority="1929" operator="equal">
      <formula>"M5安装验收"</formula>
    </cfRule>
    <cfRule type="cellIs" priority="3351" operator="equal">
      <formula>"M4装配调试"</formula>
    </cfRule>
    <cfRule type="cellIs" priority="4773" operator="equal">
      <formula>"M3生产准备"</formula>
    </cfRule>
    <cfRule type="cellIs" dxfId="1023" priority="6195" operator="equal">
      <formula>"M2设计验证"</formula>
    </cfRule>
    <cfRule type="cellIs" dxfId="1022" priority="7617" operator="equal">
      <formula>"M1开拓立项"</formula>
    </cfRule>
  </conditionalFormatting>
  <conditionalFormatting sqref="OPJ163">
    <cfRule type="cellIs" priority="505" operator="equal">
      <formula>"M6售后质保"</formula>
    </cfRule>
    <cfRule type="cellIs" priority="1927" operator="equal">
      <formula>"M5安装验收"</formula>
    </cfRule>
    <cfRule type="cellIs" priority="3349" operator="equal">
      <formula>"M4装配调试"</formula>
    </cfRule>
    <cfRule type="cellIs" priority="4771" operator="equal">
      <formula>"M3生产准备"</formula>
    </cfRule>
    <cfRule type="cellIs" dxfId="1021" priority="6193" operator="equal">
      <formula>"M2设计验证"</formula>
    </cfRule>
    <cfRule type="cellIs" dxfId="1020" priority="7615" operator="equal">
      <formula>"M1开拓立项"</formula>
    </cfRule>
  </conditionalFormatting>
  <conditionalFormatting sqref="OQG163">
    <cfRule type="cellIs" priority="503" operator="equal">
      <formula>"M6售后质保"</formula>
    </cfRule>
    <cfRule type="cellIs" priority="1925" operator="equal">
      <formula>"M5安装验收"</formula>
    </cfRule>
    <cfRule type="cellIs" priority="3347" operator="equal">
      <formula>"M4装配调试"</formula>
    </cfRule>
    <cfRule type="cellIs" priority="4769" operator="equal">
      <formula>"M3生产准备"</formula>
    </cfRule>
    <cfRule type="cellIs" dxfId="1019" priority="6191" operator="equal">
      <formula>"M2设计验证"</formula>
    </cfRule>
    <cfRule type="cellIs" dxfId="1018" priority="7613" operator="equal">
      <formula>"M1开拓立项"</formula>
    </cfRule>
  </conditionalFormatting>
  <conditionalFormatting sqref="ORD163">
    <cfRule type="cellIs" priority="501" operator="equal">
      <formula>"M6售后质保"</formula>
    </cfRule>
    <cfRule type="cellIs" priority="1923" operator="equal">
      <formula>"M5安装验收"</formula>
    </cfRule>
    <cfRule type="cellIs" priority="3345" operator="equal">
      <formula>"M4装配调试"</formula>
    </cfRule>
    <cfRule type="cellIs" priority="4767" operator="equal">
      <formula>"M3生产准备"</formula>
    </cfRule>
    <cfRule type="cellIs" dxfId="1017" priority="6189" operator="equal">
      <formula>"M2设计验证"</formula>
    </cfRule>
    <cfRule type="cellIs" dxfId="1016" priority="7611" operator="equal">
      <formula>"M1开拓立项"</formula>
    </cfRule>
  </conditionalFormatting>
  <conditionalFormatting sqref="OSA163">
    <cfRule type="cellIs" priority="499" operator="equal">
      <formula>"M6售后质保"</formula>
    </cfRule>
    <cfRule type="cellIs" priority="1921" operator="equal">
      <formula>"M5安装验收"</formula>
    </cfRule>
    <cfRule type="cellIs" priority="3343" operator="equal">
      <formula>"M4装配调试"</formula>
    </cfRule>
    <cfRule type="cellIs" priority="4765" operator="equal">
      <formula>"M3生产准备"</formula>
    </cfRule>
    <cfRule type="cellIs" dxfId="1015" priority="6187" operator="equal">
      <formula>"M2设计验证"</formula>
    </cfRule>
    <cfRule type="cellIs" dxfId="1014" priority="7609" operator="equal">
      <formula>"M1开拓立项"</formula>
    </cfRule>
  </conditionalFormatting>
  <conditionalFormatting sqref="OSX163">
    <cfRule type="cellIs" priority="497" operator="equal">
      <formula>"M6售后质保"</formula>
    </cfRule>
    <cfRule type="cellIs" priority="1919" operator="equal">
      <formula>"M5安装验收"</formula>
    </cfRule>
    <cfRule type="cellIs" priority="3341" operator="equal">
      <formula>"M4装配调试"</formula>
    </cfRule>
    <cfRule type="cellIs" priority="4763" operator="equal">
      <formula>"M3生产准备"</formula>
    </cfRule>
    <cfRule type="cellIs" dxfId="1013" priority="6185" operator="equal">
      <formula>"M2设计验证"</formula>
    </cfRule>
    <cfRule type="cellIs" dxfId="1012" priority="7607" operator="equal">
      <formula>"M1开拓立项"</formula>
    </cfRule>
  </conditionalFormatting>
  <conditionalFormatting sqref="OTU163">
    <cfRule type="cellIs" priority="495" operator="equal">
      <formula>"M6售后质保"</formula>
    </cfRule>
    <cfRule type="cellIs" priority="1917" operator="equal">
      <formula>"M5安装验收"</formula>
    </cfRule>
    <cfRule type="cellIs" priority="3339" operator="equal">
      <formula>"M4装配调试"</formula>
    </cfRule>
    <cfRule type="cellIs" priority="4761" operator="equal">
      <formula>"M3生产准备"</formula>
    </cfRule>
    <cfRule type="cellIs" dxfId="1011" priority="6183" operator="equal">
      <formula>"M2设计验证"</formula>
    </cfRule>
    <cfRule type="cellIs" dxfId="1010" priority="7605" operator="equal">
      <formula>"M1开拓立项"</formula>
    </cfRule>
  </conditionalFormatting>
  <conditionalFormatting sqref="OUR163">
    <cfRule type="cellIs" priority="493" operator="equal">
      <formula>"M6售后质保"</formula>
    </cfRule>
    <cfRule type="cellIs" priority="1915" operator="equal">
      <formula>"M5安装验收"</formula>
    </cfRule>
    <cfRule type="cellIs" priority="3337" operator="equal">
      <formula>"M4装配调试"</formula>
    </cfRule>
    <cfRule type="cellIs" priority="4759" operator="equal">
      <formula>"M3生产准备"</formula>
    </cfRule>
    <cfRule type="cellIs" dxfId="1009" priority="6181" operator="equal">
      <formula>"M2设计验证"</formula>
    </cfRule>
    <cfRule type="cellIs" dxfId="1008" priority="7603" operator="equal">
      <formula>"M1开拓立项"</formula>
    </cfRule>
  </conditionalFormatting>
  <conditionalFormatting sqref="OVO163">
    <cfRule type="cellIs" priority="491" operator="equal">
      <formula>"M6售后质保"</formula>
    </cfRule>
    <cfRule type="cellIs" priority="1913" operator="equal">
      <formula>"M5安装验收"</formula>
    </cfRule>
    <cfRule type="cellIs" priority="3335" operator="equal">
      <formula>"M4装配调试"</formula>
    </cfRule>
    <cfRule type="cellIs" priority="4757" operator="equal">
      <formula>"M3生产准备"</formula>
    </cfRule>
    <cfRule type="cellIs" dxfId="1007" priority="6179" operator="equal">
      <formula>"M2设计验证"</formula>
    </cfRule>
    <cfRule type="cellIs" dxfId="1006" priority="7601" operator="equal">
      <formula>"M1开拓立项"</formula>
    </cfRule>
  </conditionalFormatting>
  <conditionalFormatting sqref="OWL163">
    <cfRule type="cellIs" priority="489" operator="equal">
      <formula>"M6售后质保"</formula>
    </cfRule>
    <cfRule type="cellIs" priority="1911" operator="equal">
      <formula>"M5安装验收"</formula>
    </cfRule>
    <cfRule type="cellIs" priority="3333" operator="equal">
      <formula>"M4装配调试"</formula>
    </cfRule>
    <cfRule type="cellIs" priority="4755" operator="equal">
      <formula>"M3生产准备"</formula>
    </cfRule>
    <cfRule type="cellIs" dxfId="1005" priority="6177" operator="equal">
      <formula>"M2设计验证"</formula>
    </cfRule>
    <cfRule type="cellIs" dxfId="1004" priority="7599" operator="equal">
      <formula>"M1开拓立项"</formula>
    </cfRule>
  </conditionalFormatting>
  <conditionalFormatting sqref="OXI163">
    <cfRule type="cellIs" priority="487" operator="equal">
      <formula>"M6售后质保"</formula>
    </cfRule>
    <cfRule type="cellIs" priority="1909" operator="equal">
      <formula>"M5安装验收"</formula>
    </cfRule>
    <cfRule type="cellIs" priority="3331" operator="equal">
      <formula>"M4装配调试"</formula>
    </cfRule>
    <cfRule type="cellIs" priority="4753" operator="equal">
      <formula>"M3生产准备"</formula>
    </cfRule>
    <cfRule type="cellIs" dxfId="1003" priority="6175" operator="equal">
      <formula>"M2设计验证"</formula>
    </cfRule>
    <cfRule type="cellIs" dxfId="1002" priority="7597" operator="equal">
      <formula>"M1开拓立项"</formula>
    </cfRule>
  </conditionalFormatting>
  <conditionalFormatting sqref="OYF163">
    <cfRule type="cellIs" priority="485" operator="equal">
      <formula>"M6售后质保"</formula>
    </cfRule>
    <cfRule type="cellIs" priority="1907" operator="equal">
      <formula>"M5安装验收"</formula>
    </cfRule>
    <cfRule type="cellIs" priority="3329" operator="equal">
      <formula>"M4装配调试"</formula>
    </cfRule>
    <cfRule type="cellIs" priority="4751" operator="equal">
      <formula>"M3生产准备"</formula>
    </cfRule>
    <cfRule type="cellIs" dxfId="1001" priority="6173" operator="equal">
      <formula>"M2设计验证"</formula>
    </cfRule>
    <cfRule type="cellIs" dxfId="1000" priority="7595" operator="equal">
      <formula>"M1开拓立项"</formula>
    </cfRule>
  </conditionalFormatting>
  <conditionalFormatting sqref="OZC163">
    <cfRule type="cellIs" priority="483" operator="equal">
      <formula>"M6售后质保"</formula>
    </cfRule>
    <cfRule type="cellIs" priority="1905" operator="equal">
      <formula>"M5安装验收"</formula>
    </cfRule>
    <cfRule type="cellIs" priority="3327" operator="equal">
      <formula>"M4装配调试"</formula>
    </cfRule>
    <cfRule type="cellIs" priority="4749" operator="equal">
      <formula>"M3生产准备"</formula>
    </cfRule>
    <cfRule type="cellIs" dxfId="999" priority="6171" operator="equal">
      <formula>"M2设计验证"</formula>
    </cfRule>
    <cfRule type="cellIs" dxfId="998" priority="7593" operator="equal">
      <formula>"M1开拓立项"</formula>
    </cfRule>
  </conditionalFormatting>
  <conditionalFormatting sqref="OZZ163">
    <cfRule type="cellIs" priority="481" operator="equal">
      <formula>"M6售后质保"</formula>
    </cfRule>
    <cfRule type="cellIs" priority="1903" operator="equal">
      <formula>"M5安装验收"</formula>
    </cfRule>
    <cfRule type="cellIs" priority="3325" operator="equal">
      <formula>"M4装配调试"</formula>
    </cfRule>
    <cfRule type="cellIs" priority="4747" operator="equal">
      <formula>"M3生产准备"</formula>
    </cfRule>
    <cfRule type="cellIs" dxfId="997" priority="6169" operator="equal">
      <formula>"M2设计验证"</formula>
    </cfRule>
    <cfRule type="cellIs" dxfId="996" priority="7591" operator="equal">
      <formula>"M1开拓立项"</formula>
    </cfRule>
  </conditionalFormatting>
  <conditionalFormatting sqref="PAW163">
    <cfRule type="cellIs" priority="479" operator="equal">
      <formula>"M6售后质保"</formula>
    </cfRule>
    <cfRule type="cellIs" priority="1901" operator="equal">
      <formula>"M5安装验收"</formula>
    </cfRule>
    <cfRule type="cellIs" priority="3323" operator="equal">
      <formula>"M4装配调试"</formula>
    </cfRule>
    <cfRule type="cellIs" priority="4745" operator="equal">
      <formula>"M3生产准备"</formula>
    </cfRule>
    <cfRule type="cellIs" dxfId="995" priority="6167" operator="equal">
      <formula>"M2设计验证"</formula>
    </cfRule>
    <cfRule type="cellIs" dxfId="994" priority="7589" operator="equal">
      <formula>"M1开拓立项"</formula>
    </cfRule>
  </conditionalFormatting>
  <conditionalFormatting sqref="PBT163">
    <cfRule type="cellIs" priority="477" operator="equal">
      <formula>"M6售后质保"</formula>
    </cfRule>
    <cfRule type="cellIs" priority="1899" operator="equal">
      <formula>"M5安装验收"</formula>
    </cfRule>
    <cfRule type="cellIs" priority="3321" operator="equal">
      <formula>"M4装配调试"</formula>
    </cfRule>
    <cfRule type="cellIs" priority="4743" operator="equal">
      <formula>"M3生产准备"</formula>
    </cfRule>
    <cfRule type="cellIs" dxfId="993" priority="6165" operator="equal">
      <formula>"M2设计验证"</formula>
    </cfRule>
    <cfRule type="cellIs" dxfId="992" priority="7587" operator="equal">
      <formula>"M1开拓立项"</formula>
    </cfRule>
  </conditionalFormatting>
  <conditionalFormatting sqref="PCQ163">
    <cfRule type="cellIs" priority="475" operator="equal">
      <formula>"M6售后质保"</formula>
    </cfRule>
    <cfRule type="cellIs" priority="1897" operator="equal">
      <formula>"M5安装验收"</formula>
    </cfRule>
    <cfRule type="cellIs" priority="3319" operator="equal">
      <formula>"M4装配调试"</formula>
    </cfRule>
    <cfRule type="cellIs" priority="4741" operator="equal">
      <formula>"M3生产准备"</formula>
    </cfRule>
    <cfRule type="cellIs" dxfId="991" priority="6163" operator="equal">
      <formula>"M2设计验证"</formula>
    </cfRule>
    <cfRule type="cellIs" dxfId="990" priority="7585" operator="equal">
      <formula>"M1开拓立项"</formula>
    </cfRule>
  </conditionalFormatting>
  <conditionalFormatting sqref="PDN163">
    <cfRule type="cellIs" priority="473" operator="equal">
      <formula>"M6售后质保"</formula>
    </cfRule>
    <cfRule type="cellIs" priority="1895" operator="equal">
      <formula>"M5安装验收"</formula>
    </cfRule>
    <cfRule type="cellIs" priority="3317" operator="equal">
      <formula>"M4装配调试"</formula>
    </cfRule>
    <cfRule type="cellIs" priority="4739" operator="equal">
      <formula>"M3生产准备"</formula>
    </cfRule>
    <cfRule type="cellIs" dxfId="989" priority="6161" operator="equal">
      <formula>"M2设计验证"</formula>
    </cfRule>
    <cfRule type="cellIs" dxfId="988" priority="7583" operator="equal">
      <formula>"M1开拓立项"</formula>
    </cfRule>
  </conditionalFormatting>
  <conditionalFormatting sqref="PEK163">
    <cfRule type="cellIs" priority="471" operator="equal">
      <formula>"M6售后质保"</formula>
    </cfRule>
    <cfRule type="cellIs" priority="1893" operator="equal">
      <formula>"M5安装验收"</formula>
    </cfRule>
    <cfRule type="cellIs" priority="3315" operator="equal">
      <formula>"M4装配调试"</formula>
    </cfRule>
    <cfRule type="cellIs" priority="4737" operator="equal">
      <formula>"M3生产准备"</formula>
    </cfRule>
    <cfRule type="cellIs" dxfId="987" priority="6159" operator="equal">
      <formula>"M2设计验证"</formula>
    </cfRule>
    <cfRule type="cellIs" dxfId="986" priority="7581" operator="equal">
      <formula>"M1开拓立项"</formula>
    </cfRule>
  </conditionalFormatting>
  <conditionalFormatting sqref="PFH163">
    <cfRule type="cellIs" priority="469" operator="equal">
      <formula>"M6售后质保"</formula>
    </cfRule>
    <cfRule type="cellIs" priority="1891" operator="equal">
      <formula>"M5安装验收"</formula>
    </cfRule>
    <cfRule type="cellIs" priority="3313" operator="equal">
      <formula>"M4装配调试"</formula>
    </cfRule>
    <cfRule type="cellIs" priority="4735" operator="equal">
      <formula>"M3生产准备"</formula>
    </cfRule>
    <cfRule type="cellIs" dxfId="985" priority="6157" operator="equal">
      <formula>"M2设计验证"</formula>
    </cfRule>
    <cfRule type="cellIs" dxfId="984" priority="7579" operator="equal">
      <formula>"M1开拓立项"</formula>
    </cfRule>
  </conditionalFormatting>
  <conditionalFormatting sqref="PGE163">
    <cfRule type="cellIs" priority="467" operator="equal">
      <formula>"M6售后质保"</formula>
    </cfRule>
    <cfRule type="cellIs" priority="1889" operator="equal">
      <formula>"M5安装验收"</formula>
    </cfRule>
    <cfRule type="cellIs" priority="3311" operator="equal">
      <formula>"M4装配调试"</formula>
    </cfRule>
    <cfRule type="cellIs" priority="4733" operator="equal">
      <formula>"M3生产准备"</formula>
    </cfRule>
    <cfRule type="cellIs" dxfId="983" priority="6155" operator="equal">
      <formula>"M2设计验证"</formula>
    </cfRule>
    <cfRule type="cellIs" dxfId="982" priority="7577" operator="equal">
      <formula>"M1开拓立项"</formula>
    </cfRule>
  </conditionalFormatting>
  <conditionalFormatting sqref="PHB163">
    <cfRule type="cellIs" priority="465" operator="equal">
      <formula>"M6售后质保"</formula>
    </cfRule>
    <cfRule type="cellIs" priority="1887" operator="equal">
      <formula>"M5安装验收"</formula>
    </cfRule>
    <cfRule type="cellIs" priority="3309" operator="equal">
      <formula>"M4装配调试"</formula>
    </cfRule>
    <cfRule type="cellIs" priority="4731" operator="equal">
      <formula>"M3生产准备"</formula>
    </cfRule>
    <cfRule type="cellIs" dxfId="981" priority="6153" operator="equal">
      <formula>"M2设计验证"</formula>
    </cfRule>
    <cfRule type="cellIs" dxfId="980" priority="7575" operator="equal">
      <formula>"M1开拓立项"</formula>
    </cfRule>
  </conditionalFormatting>
  <conditionalFormatting sqref="PHY163">
    <cfRule type="cellIs" priority="463" operator="equal">
      <formula>"M6售后质保"</formula>
    </cfRule>
    <cfRule type="cellIs" priority="1885" operator="equal">
      <formula>"M5安装验收"</formula>
    </cfRule>
    <cfRule type="cellIs" priority="3307" operator="equal">
      <formula>"M4装配调试"</formula>
    </cfRule>
    <cfRule type="cellIs" priority="4729" operator="equal">
      <formula>"M3生产准备"</formula>
    </cfRule>
    <cfRule type="cellIs" dxfId="979" priority="6151" operator="equal">
      <formula>"M2设计验证"</formula>
    </cfRule>
    <cfRule type="cellIs" dxfId="978" priority="7573" operator="equal">
      <formula>"M1开拓立项"</formula>
    </cfRule>
  </conditionalFormatting>
  <conditionalFormatting sqref="PIV163">
    <cfRule type="cellIs" priority="461" operator="equal">
      <formula>"M6售后质保"</formula>
    </cfRule>
    <cfRule type="cellIs" priority="1883" operator="equal">
      <formula>"M5安装验收"</formula>
    </cfRule>
    <cfRule type="cellIs" priority="3305" operator="equal">
      <formula>"M4装配调试"</formula>
    </cfRule>
    <cfRule type="cellIs" priority="4727" operator="equal">
      <formula>"M3生产准备"</formula>
    </cfRule>
    <cfRule type="cellIs" dxfId="977" priority="6149" operator="equal">
      <formula>"M2设计验证"</formula>
    </cfRule>
    <cfRule type="cellIs" dxfId="976" priority="7571" operator="equal">
      <formula>"M1开拓立项"</formula>
    </cfRule>
  </conditionalFormatting>
  <conditionalFormatting sqref="PJS163">
    <cfRule type="cellIs" priority="459" operator="equal">
      <formula>"M6售后质保"</formula>
    </cfRule>
    <cfRule type="cellIs" priority="1881" operator="equal">
      <formula>"M5安装验收"</formula>
    </cfRule>
    <cfRule type="cellIs" priority="3303" operator="equal">
      <formula>"M4装配调试"</formula>
    </cfRule>
    <cfRule type="cellIs" priority="4725" operator="equal">
      <formula>"M3生产准备"</formula>
    </cfRule>
    <cfRule type="cellIs" dxfId="975" priority="6147" operator="equal">
      <formula>"M2设计验证"</formula>
    </cfRule>
    <cfRule type="cellIs" dxfId="974" priority="7569" operator="equal">
      <formula>"M1开拓立项"</formula>
    </cfRule>
  </conditionalFormatting>
  <conditionalFormatting sqref="PKP163">
    <cfRule type="cellIs" priority="457" operator="equal">
      <formula>"M6售后质保"</formula>
    </cfRule>
    <cfRule type="cellIs" priority="1879" operator="equal">
      <formula>"M5安装验收"</formula>
    </cfRule>
    <cfRule type="cellIs" priority="3301" operator="equal">
      <formula>"M4装配调试"</formula>
    </cfRule>
    <cfRule type="cellIs" priority="4723" operator="equal">
      <formula>"M3生产准备"</formula>
    </cfRule>
    <cfRule type="cellIs" dxfId="973" priority="6145" operator="equal">
      <formula>"M2设计验证"</formula>
    </cfRule>
    <cfRule type="cellIs" dxfId="972" priority="7567" operator="equal">
      <formula>"M1开拓立项"</formula>
    </cfRule>
  </conditionalFormatting>
  <conditionalFormatting sqref="PLM163">
    <cfRule type="cellIs" priority="455" operator="equal">
      <formula>"M6售后质保"</formula>
    </cfRule>
    <cfRule type="cellIs" priority="1877" operator="equal">
      <formula>"M5安装验收"</formula>
    </cfRule>
    <cfRule type="cellIs" priority="3299" operator="equal">
      <formula>"M4装配调试"</formula>
    </cfRule>
    <cfRule type="cellIs" priority="4721" operator="equal">
      <formula>"M3生产准备"</formula>
    </cfRule>
    <cfRule type="cellIs" dxfId="971" priority="6143" operator="equal">
      <formula>"M2设计验证"</formula>
    </cfRule>
    <cfRule type="cellIs" dxfId="970" priority="7565" operator="equal">
      <formula>"M1开拓立项"</formula>
    </cfRule>
  </conditionalFormatting>
  <conditionalFormatting sqref="PMJ163">
    <cfRule type="cellIs" priority="453" operator="equal">
      <formula>"M6售后质保"</formula>
    </cfRule>
    <cfRule type="cellIs" priority="1875" operator="equal">
      <formula>"M5安装验收"</formula>
    </cfRule>
    <cfRule type="cellIs" priority="3297" operator="equal">
      <formula>"M4装配调试"</formula>
    </cfRule>
    <cfRule type="cellIs" priority="4719" operator="equal">
      <formula>"M3生产准备"</formula>
    </cfRule>
    <cfRule type="cellIs" dxfId="969" priority="6141" operator="equal">
      <formula>"M2设计验证"</formula>
    </cfRule>
    <cfRule type="cellIs" dxfId="968" priority="7563" operator="equal">
      <formula>"M1开拓立项"</formula>
    </cfRule>
  </conditionalFormatting>
  <conditionalFormatting sqref="PNG163">
    <cfRule type="cellIs" priority="451" operator="equal">
      <formula>"M6售后质保"</formula>
    </cfRule>
    <cfRule type="cellIs" priority="1873" operator="equal">
      <formula>"M5安装验收"</formula>
    </cfRule>
    <cfRule type="cellIs" priority="3295" operator="equal">
      <formula>"M4装配调试"</formula>
    </cfRule>
    <cfRule type="cellIs" priority="4717" operator="equal">
      <formula>"M3生产准备"</formula>
    </cfRule>
    <cfRule type="cellIs" dxfId="967" priority="6139" operator="equal">
      <formula>"M2设计验证"</formula>
    </cfRule>
    <cfRule type="cellIs" dxfId="966" priority="7561" operator="equal">
      <formula>"M1开拓立项"</formula>
    </cfRule>
  </conditionalFormatting>
  <conditionalFormatting sqref="POD163">
    <cfRule type="cellIs" priority="449" operator="equal">
      <formula>"M6售后质保"</formula>
    </cfRule>
    <cfRule type="cellIs" priority="1871" operator="equal">
      <formula>"M5安装验收"</formula>
    </cfRule>
    <cfRule type="cellIs" priority="3293" operator="equal">
      <formula>"M4装配调试"</formula>
    </cfRule>
    <cfRule type="cellIs" priority="4715" operator="equal">
      <formula>"M3生产准备"</formula>
    </cfRule>
    <cfRule type="cellIs" dxfId="965" priority="6137" operator="equal">
      <formula>"M2设计验证"</formula>
    </cfRule>
    <cfRule type="cellIs" dxfId="964" priority="7559" operator="equal">
      <formula>"M1开拓立项"</formula>
    </cfRule>
  </conditionalFormatting>
  <conditionalFormatting sqref="PPA163">
    <cfRule type="cellIs" priority="447" operator="equal">
      <formula>"M6售后质保"</formula>
    </cfRule>
    <cfRule type="cellIs" priority="1869" operator="equal">
      <formula>"M5安装验收"</formula>
    </cfRule>
    <cfRule type="cellIs" priority="3291" operator="equal">
      <formula>"M4装配调试"</formula>
    </cfRule>
    <cfRule type="cellIs" priority="4713" operator="equal">
      <formula>"M3生产准备"</formula>
    </cfRule>
    <cfRule type="cellIs" dxfId="963" priority="6135" operator="equal">
      <formula>"M2设计验证"</formula>
    </cfRule>
    <cfRule type="cellIs" dxfId="962" priority="7557" operator="equal">
      <formula>"M1开拓立项"</formula>
    </cfRule>
  </conditionalFormatting>
  <conditionalFormatting sqref="PPX163">
    <cfRule type="cellIs" priority="445" operator="equal">
      <formula>"M6售后质保"</formula>
    </cfRule>
    <cfRule type="cellIs" priority="1867" operator="equal">
      <formula>"M5安装验收"</formula>
    </cfRule>
    <cfRule type="cellIs" priority="3289" operator="equal">
      <formula>"M4装配调试"</formula>
    </cfRule>
    <cfRule type="cellIs" priority="4711" operator="equal">
      <formula>"M3生产准备"</formula>
    </cfRule>
    <cfRule type="cellIs" dxfId="961" priority="6133" operator="equal">
      <formula>"M2设计验证"</formula>
    </cfRule>
    <cfRule type="cellIs" dxfId="960" priority="7555" operator="equal">
      <formula>"M1开拓立项"</formula>
    </cfRule>
  </conditionalFormatting>
  <conditionalFormatting sqref="PQU163">
    <cfRule type="cellIs" priority="443" operator="equal">
      <formula>"M6售后质保"</formula>
    </cfRule>
    <cfRule type="cellIs" priority="1865" operator="equal">
      <formula>"M5安装验收"</formula>
    </cfRule>
    <cfRule type="cellIs" priority="3287" operator="equal">
      <formula>"M4装配调试"</formula>
    </cfRule>
    <cfRule type="cellIs" priority="4709" operator="equal">
      <formula>"M3生产准备"</formula>
    </cfRule>
    <cfRule type="cellIs" dxfId="959" priority="6131" operator="equal">
      <formula>"M2设计验证"</formula>
    </cfRule>
    <cfRule type="cellIs" dxfId="958" priority="7553" operator="equal">
      <formula>"M1开拓立项"</formula>
    </cfRule>
  </conditionalFormatting>
  <conditionalFormatting sqref="PRR163">
    <cfRule type="cellIs" priority="441" operator="equal">
      <formula>"M6售后质保"</formula>
    </cfRule>
    <cfRule type="cellIs" priority="1863" operator="equal">
      <formula>"M5安装验收"</formula>
    </cfRule>
    <cfRule type="cellIs" priority="3285" operator="equal">
      <formula>"M4装配调试"</formula>
    </cfRule>
    <cfRule type="cellIs" priority="4707" operator="equal">
      <formula>"M3生产准备"</formula>
    </cfRule>
    <cfRule type="cellIs" dxfId="957" priority="6129" operator="equal">
      <formula>"M2设计验证"</formula>
    </cfRule>
    <cfRule type="cellIs" dxfId="956" priority="7551" operator="equal">
      <formula>"M1开拓立项"</formula>
    </cfRule>
  </conditionalFormatting>
  <conditionalFormatting sqref="PSO163">
    <cfRule type="cellIs" priority="439" operator="equal">
      <formula>"M6售后质保"</formula>
    </cfRule>
    <cfRule type="cellIs" priority="1861" operator="equal">
      <formula>"M5安装验收"</formula>
    </cfRule>
    <cfRule type="cellIs" priority="3283" operator="equal">
      <formula>"M4装配调试"</formula>
    </cfRule>
    <cfRule type="cellIs" priority="4705" operator="equal">
      <formula>"M3生产准备"</formula>
    </cfRule>
    <cfRule type="cellIs" dxfId="955" priority="6127" operator="equal">
      <formula>"M2设计验证"</formula>
    </cfRule>
    <cfRule type="cellIs" dxfId="954" priority="7549" operator="equal">
      <formula>"M1开拓立项"</formula>
    </cfRule>
  </conditionalFormatting>
  <conditionalFormatting sqref="PTL163">
    <cfRule type="cellIs" priority="437" operator="equal">
      <formula>"M6售后质保"</formula>
    </cfRule>
    <cfRule type="cellIs" priority="1859" operator="equal">
      <formula>"M5安装验收"</formula>
    </cfRule>
    <cfRule type="cellIs" priority="3281" operator="equal">
      <formula>"M4装配调试"</formula>
    </cfRule>
    <cfRule type="cellIs" priority="4703" operator="equal">
      <formula>"M3生产准备"</formula>
    </cfRule>
    <cfRule type="cellIs" dxfId="953" priority="6125" operator="equal">
      <formula>"M2设计验证"</formula>
    </cfRule>
    <cfRule type="cellIs" dxfId="952" priority="7547" operator="equal">
      <formula>"M1开拓立项"</formula>
    </cfRule>
  </conditionalFormatting>
  <conditionalFormatting sqref="PUI163">
    <cfRule type="cellIs" priority="435" operator="equal">
      <formula>"M6售后质保"</formula>
    </cfRule>
    <cfRule type="cellIs" priority="1857" operator="equal">
      <formula>"M5安装验收"</formula>
    </cfRule>
    <cfRule type="cellIs" priority="3279" operator="equal">
      <formula>"M4装配调试"</formula>
    </cfRule>
    <cfRule type="cellIs" priority="4701" operator="equal">
      <formula>"M3生产准备"</formula>
    </cfRule>
    <cfRule type="cellIs" dxfId="951" priority="6123" operator="equal">
      <formula>"M2设计验证"</formula>
    </cfRule>
    <cfRule type="cellIs" dxfId="950" priority="7545" operator="equal">
      <formula>"M1开拓立项"</formula>
    </cfRule>
  </conditionalFormatting>
  <conditionalFormatting sqref="PVF163">
    <cfRule type="cellIs" priority="433" operator="equal">
      <formula>"M6售后质保"</formula>
    </cfRule>
    <cfRule type="cellIs" priority="1855" operator="equal">
      <formula>"M5安装验收"</formula>
    </cfRule>
    <cfRule type="cellIs" priority="3277" operator="equal">
      <formula>"M4装配调试"</formula>
    </cfRule>
    <cfRule type="cellIs" priority="4699" operator="equal">
      <formula>"M3生产准备"</formula>
    </cfRule>
    <cfRule type="cellIs" dxfId="949" priority="6121" operator="equal">
      <formula>"M2设计验证"</formula>
    </cfRule>
    <cfRule type="cellIs" dxfId="948" priority="7543" operator="equal">
      <formula>"M1开拓立项"</formula>
    </cfRule>
  </conditionalFormatting>
  <conditionalFormatting sqref="PWC163">
    <cfRule type="cellIs" priority="431" operator="equal">
      <formula>"M6售后质保"</formula>
    </cfRule>
    <cfRule type="cellIs" priority="1853" operator="equal">
      <formula>"M5安装验收"</formula>
    </cfRule>
    <cfRule type="cellIs" priority="3275" operator="equal">
      <formula>"M4装配调试"</formula>
    </cfRule>
    <cfRule type="cellIs" priority="4697" operator="equal">
      <formula>"M3生产准备"</formula>
    </cfRule>
    <cfRule type="cellIs" dxfId="947" priority="6119" operator="equal">
      <formula>"M2设计验证"</formula>
    </cfRule>
    <cfRule type="cellIs" dxfId="946" priority="7541" operator="equal">
      <formula>"M1开拓立项"</formula>
    </cfRule>
  </conditionalFormatting>
  <conditionalFormatting sqref="PWZ163">
    <cfRule type="cellIs" priority="429" operator="equal">
      <formula>"M6售后质保"</formula>
    </cfRule>
    <cfRule type="cellIs" priority="1851" operator="equal">
      <formula>"M5安装验收"</formula>
    </cfRule>
    <cfRule type="cellIs" priority="3273" operator="equal">
      <formula>"M4装配调试"</formula>
    </cfRule>
    <cfRule type="cellIs" priority="4695" operator="equal">
      <formula>"M3生产准备"</formula>
    </cfRule>
    <cfRule type="cellIs" dxfId="945" priority="6117" operator="equal">
      <formula>"M2设计验证"</formula>
    </cfRule>
    <cfRule type="cellIs" dxfId="944" priority="7539" operator="equal">
      <formula>"M1开拓立项"</formula>
    </cfRule>
  </conditionalFormatting>
  <conditionalFormatting sqref="PXW163">
    <cfRule type="cellIs" priority="427" operator="equal">
      <formula>"M6售后质保"</formula>
    </cfRule>
    <cfRule type="cellIs" priority="1849" operator="equal">
      <formula>"M5安装验收"</formula>
    </cfRule>
    <cfRule type="cellIs" priority="3271" operator="equal">
      <formula>"M4装配调试"</formula>
    </cfRule>
    <cfRule type="cellIs" priority="4693" operator="equal">
      <formula>"M3生产准备"</formula>
    </cfRule>
    <cfRule type="cellIs" dxfId="943" priority="6115" operator="equal">
      <formula>"M2设计验证"</formula>
    </cfRule>
    <cfRule type="cellIs" dxfId="942" priority="7537" operator="equal">
      <formula>"M1开拓立项"</formula>
    </cfRule>
  </conditionalFormatting>
  <conditionalFormatting sqref="PYT163">
    <cfRule type="cellIs" priority="425" operator="equal">
      <formula>"M6售后质保"</formula>
    </cfRule>
    <cfRule type="cellIs" priority="1847" operator="equal">
      <formula>"M5安装验收"</formula>
    </cfRule>
    <cfRule type="cellIs" priority="3269" operator="equal">
      <formula>"M4装配调试"</formula>
    </cfRule>
    <cfRule type="cellIs" priority="4691" operator="equal">
      <formula>"M3生产准备"</formula>
    </cfRule>
    <cfRule type="cellIs" dxfId="941" priority="6113" operator="equal">
      <formula>"M2设计验证"</formula>
    </cfRule>
    <cfRule type="cellIs" dxfId="940" priority="7535" operator="equal">
      <formula>"M1开拓立项"</formula>
    </cfRule>
  </conditionalFormatting>
  <conditionalFormatting sqref="PZQ163">
    <cfRule type="cellIs" priority="423" operator="equal">
      <formula>"M6售后质保"</formula>
    </cfRule>
    <cfRule type="cellIs" priority="1845" operator="equal">
      <formula>"M5安装验收"</formula>
    </cfRule>
    <cfRule type="cellIs" priority="3267" operator="equal">
      <formula>"M4装配调试"</formula>
    </cfRule>
    <cfRule type="cellIs" priority="4689" operator="equal">
      <formula>"M3生产准备"</formula>
    </cfRule>
    <cfRule type="cellIs" dxfId="939" priority="6111" operator="equal">
      <formula>"M2设计验证"</formula>
    </cfRule>
    <cfRule type="cellIs" dxfId="938" priority="7533" operator="equal">
      <formula>"M1开拓立项"</formula>
    </cfRule>
  </conditionalFormatting>
  <conditionalFormatting sqref="QAN163">
    <cfRule type="cellIs" priority="421" operator="equal">
      <formula>"M6售后质保"</formula>
    </cfRule>
    <cfRule type="cellIs" priority="1843" operator="equal">
      <formula>"M5安装验收"</formula>
    </cfRule>
    <cfRule type="cellIs" priority="3265" operator="equal">
      <formula>"M4装配调试"</formula>
    </cfRule>
    <cfRule type="cellIs" priority="4687" operator="equal">
      <formula>"M3生产准备"</formula>
    </cfRule>
    <cfRule type="cellIs" dxfId="937" priority="6109" operator="equal">
      <formula>"M2设计验证"</formula>
    </cfRule>
    <cfRule type="cellIs" dxfId="936" priority="7531" operator="equal">
      <formula>"M1开拓立项"</formula>
    </cfRule>
  </conditionalFormatting>
  <conditionalFormatting sqref="QBK163">
    <cfRule type="cellIs" priority="419" operator="equal">
      <formula>"M6售后质保"</formula>
    </cfRule>
    <cfRule type="cellIs" priority="1841" operator="equal">
      <formula>"M5安装验收"</formula>
    </cfRule>
    <cfRule type="cellIs" priority="3263" operator="equal">
      <formula>"M4装配调试"</formula>
    </cfRule>
    <cfRule type="cellIs" priority="4685" operator="equal">
      <formula>"M3生产准备"</formula>
    </cfRule>
    <cfRule type="cellIs" dxfId="935" priority="6107" operator="equal">
      <formula>"M2设计验证"</formula>
    </cfRule>
    <cfRule type="cellIs" dxfId="934" priority="7529" operator="equal">
      <formula>"M1开拓立项"</formula>
    </cfRule>
  </conditionalFormatting>
  <conditionalFormatting sqref="QCH163">
    <cfRule type="cellIs" priority="417" operator="equal">
      <formula>"M6售后质保"</formula>
    </cfRule>
    <cfRule type="cellIs" priority="1839" operator="equal">
      <formula>"M5安装验收"</formula>
    </cfRule>
    <cfRule type="cellIs" priority="3261" operator="equal">
      <formula>"M4装配调试"</formula>
    </cfRule>
    <cfRule type="cellIs" priority="4683" operator="equal">
      <formula>"M3生产准备"</formula>
    </cfRule>
    <cfRule type="cellIs" dxfId="933" priority="6105" operator="equal">
      <formula>"M2设计验证"</formula>
    </cfRule>
    <cfRule type="cellIs" dxfId="932" priority="7527" operator="equal">
      <formula>"M1开拓立项"</formula>
    </cfRule>
  </conditionalFormatting>
  <conditionalFormatting sqref="QDE163">
    <cfRule type="cellIs" priority="415" operator="equal">
      <formula>"M6售后质保"</formula>
    </cfRule>
    <cfRule type="cellIs" priority="1837" operator="equal">
      <formula>"M5安装验收"</formula>
    </cfRule>
    <cfRule type="cellIs" priority="3259" operator="equal">
      <formula>"M4装配调试"</formula>
    </cfRule>
    <cfRule type="cellIs" priority="4681" operator="equal">
      <formula>"M3生产准备"</formula>
    </cfRule>
    <cfRule type="cellIs" dxfId="931" priority="6103" operator="equal">
      <formula>"M2设计验证"</formula>
    </cfRule>
    <cfRule type="cellIs" dxfId="930" priority="7525" operator="equal">
      <formula>"M1开拓立项"</formula>
    </cfRule>
  </conditionalFormatting>
  <conditionalFormatting sqref="QEB163">
    <cfRule type="cellIs" priority="413" operator="equal">
      <formula>"M6售后质保"</formula>
    </cfRule>
    <cfRule type="cellIs" priority="1835" operator="equal">
      <formula>"M5安装验收"</formula>
    </cfRule>
    <cfRule type="cellIs" priority="3257" operator="equal">
      <formula>"M4装配调试"</formula>
    </cfRule>
    <cfRule type="cellIs" priority="4679" operator="equal">
      <formula>"M3生产准备"</formula>
    </cfRule>
    <cfRule type="cellIs" dxfId="929" priority="6101" operator="equal">
      <formula>"M2设计验证"</formula>
    </cfRule>
    <cfRule type="cellIs" dxfId="928" priority="7523" operator="equal">
      <formula>"M1开拓立项"</formula>
    </cfRule>
  </conditionalFormatting>
  <conditionalFormatting sqref="QEY163">
    <cfRule type="cellIs" priority="411" operator="equal">
      <formula>"M6售后质保"</formula>
    </cfRule>
    <cfRule type="cellIs" priority="1833" operator="equal">
      <formula>"M5安装验收"</formula>
    </cfRule>
    <cfRule type="cellIs" priority="3255" operator="equal">
      <formula>"M4装配调试"</formula>
    </cfRule>
    <cfRule type="cellIs" priority="4677" operator="equal">
      <formula>"M3生产准备"</formula>
    </cfRule>
    <cfRule type="cellIs" dxfId="927" priority="6099" operator="equal">
      <formula>"M2设计验证"</formula>
    </cfRule>
    <cfRule type="cellIs" dxfId="926" priority="7521" operator="equal">
      <formula>"M1开拓立项"</formula>
    </cfRule>
  </conditionalFormatting>
  <conditionalFormatting sqref="QFV163">
    <cfRule type="cellIs" priority="409" operator="equal">
      <formula>"M6售后质保"</formula>
    </cfRule>
    <cfRule type="cellIs" priority="1831" operator="equal">
      <formula>"M5安装验收"</formula>
    </cfRule>
    <cfRule type="cellIs" priority="3253" operator="equal">
      <formula>"M4装配调试"</formula>
    </cfRule>
    <cfRule type="cellIs" priority="4675" operator="equal">
      <formula>"M3生产准备"</formula>
    </cfRule>
    <cfRule type="cellIs" dxfId="925" priority="6097" operator="equal">
      <formula>"M2设计验证"</formula>
    </cfRule>
    <cfRule type="cellIs" dxfId="924" priority="7519" operator="equal">
      <formula>"M1开拓立项"</formula>
    </cfRule>
  </conditionalFormatting>
  <conditionalFormatting sqref="QGS163">
    <cfRule type="cellIs" priority="407" operator="equal">
      <formula>"M6售后质保"</formula>
    </cfRule>
    <cfRule type="cellIs" priority="1829" operator="equal">
      <formula>"M5安装验收"</formula>
    </cfRule>
    <cfRule type="cellIs" priority="3251" operator="equal">
      <formula>"M4装配调试"</formula>
    </cfRule>
    <cfRule type="cellIs" priority="4673" operator="equal">
      <formula>"M3生产准备"</formula>
    </cfRule>
    <cfRule type="cellIs" dxfId="923" priority="6095" operator="equal">
      <formula>"M2设计验证"</formula>
    </cfRule>
    <cfRule type="cellIs" dxfId="922" priority="7517" operator="equal">
      <formula>"M1开拓立项"</formula>
    </cfRule>
  </conditionalFormatting>
  <conditionalFormatting sqref="QHP163">
    <cfRule type="cellIs" priority="405" operator="equal">
      <formula>"M6售后质保"</formula>
    </cfRule>
    <cfRule type="cellIs" priority="1827" operator="equal">
      <formula>"M5安装验收"</formula>
    </cfRule>
    <cfRule type="cellIs" priority="3249" operator="equal">
      <formula>"M4装配调试"</formula>
    </cfRule>
    <cfRule type="cellIs" priority="4671" operator="equal">
      <formula>"M3生产准备"</formula>
    </cfRule>
    <cfRule type="cellIs" dxfId="921" priority="6093" operator="equal">
      <formula>"M2设计验证"</formula>
    </cfRule>
    <cfRule type="cellIs" dxfId="920" priority="7515" operator="equal">
      <formula>"M1开拓立项"</formula>
    </cfRule>
  </conditionalFormatting>
  <conditionalFormatting sqref="QIM163">
    <cfRule type="cellIs" priority="403" operator="equal">
      <formula>"M6售后质保"</formula>
    </cfRule>
    <cfRule type="cellIs" priority="1825" operator="equal">
      <formula>"M5安装验收"</formula>
    </cfRule>
    <cfRule type="cellIs" priority="3247" operator="equal">
      <formula>"M4装配调试"</formula>
    </cfRule>
    <cfRule type="cellIs" priority="4669" operator="equal">
      <formula>"M3生产准备"</formula>
    </cfRule>
    <cfRule type="cellIs" dxfId="919" priority="6091" operator="equal">
      <formula>"M2设计验证"</formula>
    </cfRule>
    <cfRule type="cellIs" dxfId="918" priority="7513" operator="equal">
      <formula>"M1开拓立项"</formula>
    </cfRule>
  </conditionalFormatting>
  <conditionalFormatting sqref="QJJ163">
    <cfRule type="cellIs" priority="401" operator="equal">
      <formula>"M6售后质保"</formula>
    </cfRule>
    <cfRule type="cellIs" priority="1823" operator="equal">
      <formula>"M5安装验收"</formula>
    </cfRule>
    <cfRule type="cellIs" priority="3245" operator="equal">
      <formula>"M4装配调试"</formula>
    </cfRule>
    <cfRule type="cellIs" priority="4667" operator="equal">
      <formula>"M3生产准备"</formula>
    </cfRule>
    <cfRule type="cellIs" dxfId="917" priority="6089" operator="equal">
      <formula>"M2设计验证"</formula>
    </cfRule>
    <cfRule type="cellIs" dxfId="916" priority="7511" operator="equal">
      <formula>"M1开拓立项"</formula>
    </cfRule>
  </conditionalFormatting>
  <conditionalFormatting sqref="QKG163">
    <cfRule type="cellIs" priority="399" operator="equal">
      <formula>"M6售后质保"</formula>
    </cfRule>
    <cfRule type="cellIs" priority="1821" operator="equal">
      <formula>"M5安装验收"</formula>
    </cfRule>
    <cfRule type="cellIs" priority="3243" operator="equal">
      <formula>"M4装配调试"</formula>
    </cfRule>
    <cfRule type="cellIs" priority="4665" operator="equal">
      <formula>"M3生产准备"</formula>
    </cfRule>
    <cfRule type="cellIs" dxfId="915" priority="6087" operator="equal">
      <formula>"M2设计验证"</formula>
    </cfRule>
    <cfRule type="cellIs" dxfId="914" priority="7509" operator="equal">
      <formula>"M1开拓立项"</formula>
    </cfRule>
  </conditionalFormatting>
  <conditionalFormatting sqref="QLD163">
    <cfRule type="cellIs" priority="397" operator="equal">
      <formula>"M6售后质保"</formula>
    </cfRule>
    <cfRule type="cellIs" priority="1819" operator="equal">
      <formula>"M5安装验收"</formula>
    </cfRule>
    <cfRule type="cellIs" priority="3241" operator="equal">
      <formula>"M4装配调试"</formula>
    </cfRule>
    <cfRule type="cellIs" priority="4663" operator="equal">
      <formula>"M3生产准备"</formula>
    </cfRule>
    <cfRule type="cellIs" dxfId="913" priority="6085" operator="equal">
      <formula>"M2设计验证"</formula>
    </cfRule>
    <cfRule type="cellIs" dxfId="912" priority="7507" operator="equal">
      <formula>"M1开拓立项"</formula>
    </cfRule>
  </conditionalFormatting>
  <conditionalFormatting sqref="QMA163">
    <cfRule type="cellIs" priority="395" operator="equal">
      <formula>"M6售后质保"</formula>
    </cfRule>
    <cfRule type="cellIs" priority="1817" operator="equal">
      <formula>"M5安装验收"</formula>
    </cfRule>
    <cfRule type="cellIs" priority="3239" operator="equal">
      <formula>"M4装配调试"</formula>
    </cfRule>
    <cfRule type="cellIs" priority="4661" operator="equal">
      <formula>"M3生产准备"</formula>
    </cfRule>
    <cfRule type="cellIs" dxfId="911" priority="6083" operator="equal">
      <formula>"M2设计验证"</formula>
    </cfRule>
    <cfRule type="cellIs" dxfId="910" priority="7505" operator="equal">
      <formula>"M1开拓立项"</formula>
    </cfRule>
  </conditionalFormatting>
  <conditionalFormatting sqref="QMX163">
    <cfRule type="cellIs" priority="393" operator="equal">
      <formula>"M6售后质保"</formula>
    </cfRule>
    <cfRule type="cellIs" priority="1815" operator="equal">
      <formula>"M5安装验收"</formula>
    </cfRule>
    <cfRule type="cellIs" priority="3237" operator="equal">
      <formula>"M4装配调试"</formula>
    </cfRule>
    <cfRule type="cellIs" priority="4659" operator="equal">
      <formula>"M3生产准备"</formula>
    </cfRule>
    <cfRule type="cellIs" dxfId="909" priority="6081" operator="equal">
      <formula>"M2设计验证"</formula>
    </cfRule>
    <cfRule type="cellIs" dxfId="908" priority="7503" operator="equal">
      <formula>"M1开拓立项"</formula>
    </cfRule>
  </conditionalFormatting>
  <conditionalFormatting sqref="QNU163">
    <cfRule type="cellIs" priority="391" operator="equal">
      <formula>"M6售后质保"</formula>
    </cfRule>
    <cfRule type="cellIs" priority="1813" operator="equal">
      <formula>"M5安装验收"</formula>
    </cfRule>
    <cfRule type="cellIs" priority="3235" operator="equal">
      <formula>"M4装配调试"</formula>
    </cfRule>
    <cfRule type="cellIs" priority="4657" operator="equal">
      <formula>"M3生产准备"</formula>
    </cfRule>
    <cfRule type="cellIs" dxfId="907" priority="6079" operator="equal">
      <formula>"M2设计验证"</formula>
    </cfRule>
    <cfRule type="cellIs" dxfId="906" priority="7501" operator="equal">
      <formula>"M1开拓立项"</formula>
    </cfRule>
  </conditionalFormatting>
  <conditionalFormatting sqref="QOR163">
    <cfRule type="cellIs" priority="389" operator="equal">
      <formula>"M6售后质保"</formula>
    </cfRule>
    <cfRule type="cellIs" priority="1811" operator="equal">
      <formula>"M5安装验收"</formula>
    </cfRule>
    <cfRule type="cellIs" priority="3233" operator="equal">
      <formula>"M4装配调试"</formula>
    </cfRule>
    <cfRule type="cellIs" priority="4655" operator="equal">
      <formula>"M3生产准备"</formula>
    </cfRule>
    <cfRule type="cellIs" dxfId="905" priority="6077" operator="equal">
      <formula>"M2设计验证"</formula>
    </cfRule>
    <cfRule type="cellIs" dxfId="904" priority="7499" operator="equal">
      <formula>"M1开拓立项"</formula>
    </cfRule>
  </conditionalFormatting>
  <conditionalFormatting sqref="QPO163">
    <cfRule type="cellIs" priority="387" operator="equal">
      <formula>"M6售后质保"</formula>
    </cfRule>
    <cfRule type="cellIs" priority="1809" operator="equal">
      <formula>"M5安装验收"</formula>
    </cfRule>
    <cfRule type="cellIs" priority="3231" operator="equal">
      <formula>"M4装配调试"</formula>
    </cfRule>
    <cfRule type="cellIs" priority="4653" operator="equal">
      <formula>"M3生产准备"</formula>
    </cfRule>
    <cfRule type="cellIs" dxfId="903" priority="6075" operator="equal">
      <formula>"M2设计验证"</formula>
    </cfRule>
    <cfRule type="cellIs" dxfId="902" priority="7497" operator="equal">
      <formula>"M1开拓立项"</formula>
    </cfRule>
  </conditionalFormatting>
  <conditionalFormatting sqref="QQL163">
    <cfRule type="cellIs" priority="385" operator="equal">
      <formula>"M6售后质保"</formula>
    </cfRule>
    <cfRule type="cellIs" priority="1807" operator="equal">
      <formula>"M5安装验收"</formula>
    </cfRule>
    <cfRule type="cellIs" priority="3229" operator="equal">
      <formula>"M4装配调试"</formula>
    </cfRule>
    <cfRule type="cellIs" priority="4651" operator="equal">
      <formula>"M3生产准备"</formula>
    </cfRule>
    <cfRule type="cellIs" dxfId="901" priority="6073" operator="equal">
      <formula>"M2设计验证"</formula>
    </cfRule>
    <cfRule type="cellIs" dxfId="900" priority="7495" operator="equal">
      <formula>"M1开拓立项"</formula>
    </cfRule>
  </conditionalFormatting>
  <conditionalFormatting sqref="QRI163">
    <cfRule type="cellIs" priority="383" operator="equal">
      <formula>"M6售后质保"</formula>
    </cfRule>
    <cfRule type="cellIs" priority="1805" operator="equal">
      <formula>"M5安装验收"</formula>
    </cfRule>
    <cfRule type="cellIs" priority="3227" operator="equal">
      <formula>"M4装配调试"</formula>
    </cfRule>
    <cfRule type="cellIs" priority="4649" operator="equal">
      <formula>"M3生产准备"</formula>
    </cfRule>
    <cfRule type="cellIs" dxfId="899" priority="6071" operator="equal">
      <formula>"M2设计验证"</formula>
    </cfRule>
    <cfRule type="cellIs" dxfId="898" priority="7493" operator="equal">
      <formula>"M1开拓立项"</formula>
    </cfRule>
  </conditionalFormatting>
  <conditionalFormatting sqref="QSF163">
    <cfRule type="cellIs" priority="381" operator="equal">
      <formula>"M6售后质保"</formula>
    </cfRule>
    <cfRule type="cellIs" priority="1803" operator="equal">
      <formula>"M5安装验收"</formula>
    </cfRule>
    <cfRule type="cellIs" priority="3225" operator="equal">
      <formula>"M4装配调试"</formula>
    </cfRule>
    <cfRule type="cellIs" priority="4647" operator="equal">
      <formula>"M3生产准备"</formula>
    </cfRule>
    <cfRule type="cellIs" dxfId="897" priority="6069" operator="equal">
      <formula>"M2设计验证"</formula>
    </cfRule>
    <cfRule type="cellIs" dxfId="896" priority="7491" operator="equal">
      <formula>"M1开拓立项"</formula>
    </cfRule>
  </conditionalFormatting>
  <conditionalFormatting sqref="QTC163">
    <cfRule type="cellIs" priority="379" operator="equal">
      <formula>"M6售后质保"</formula>
    </cfRule>
    <cfRule type="cellIs" priority="1801" operator="equal">
      <formula>"M5安装验收"</formula>
    </cfRule>
    <cfRule type="cellIs" priority="3223" operator="equal">
      <formula>"M4装配调试"</formula>
    </cfRule>
    <cfRule type="cellIs" priority="4645" operator="equal">
      <formula>"M3生产准备"</formula>
    </cfRule>
    <cfRule type="cellIs" dxfId="895" priority="6067" operator="equal">
      <formula>"M2设计验证"</formula>
    </cfRule>
    <cfRule type="cellIs" dxfId="894" priority="7489" operator="equal">
      <formula>"M1开拓立项"</formula>
    </cfRule>
  </conditionalFormatting>
  <conditionalFormatting sqref="QTZ163">
    <cfRule type="cellIs" priority="377" operator="equal">
      <formula>"M6售后质保"</formula>
    </cfRule>
    <cfRule type="cellIs" priority="1799" operator="equal">
      <formula>"M5安装验收"</formula>
    </cfRule>
    <cfRule type="cellIs" priority="3221" operator="equal">
      <formula>"M4装配调试"</formula>
    </cfRule>
    <cfRule type="cellIs" priority="4643" operator="equal">
      <formula>"M3生产准备"</formula>
    </cfRule>
    <cfRule type="cellIs" dxfId="893" priority="6065" operator="equal">
      <formula>"M2设计验证"</formula>
    </cfRule>
    <cfRule type="cellIs" dxfId="892" priority="7487" operator="equal">
      <formula>"M1开拓立项"</formula>
    </cfRule>
  </conditionalFormatting>
  <conditionalFormatting sqref="QUW163">
    <cfRule type="cellIs" priority="375" operator="equal">
      <formula>"M6售后质保"</formula>
    </cfRule>
    <cfRule type="cellIs" priority="1797" operator="equal">
      <formula>"M5安装验收"</formula>
    </cfRule>
    <cfRule type="cellIs" priority="3219" operator="equal">
      <formula>"M4装配调试"</formula>
    </cfRule>
    <cfRule type="cellIs" priority="4641" operator="equal">
      <formula>"M3生产准备"</formula>
    </cfRule>
    <cfRule type="cellIs" dxfId="891" priority="6063" operator="equal">
      <formula>"M2设计验证"</formula>
    </cfRule>
    <cfRule type="cellIs" dxfId="890" priority="7485" operator="equal">
      <formula>"M1开拓立项"</formula>
    </cfRule>
  </conditionalFormatting>
  <conditionalFormatting sqref="QVT163">
    <cfRule type="cellIs" priority="373" operator="equal">
      <formula>"M6售后质保"</formula>
    </cfRule>
    <cfRule type="cellIs" priority="1795" operator="equal">
      <formula>"M5安装验收"</formula>
    </cfRule>
    <cfRule type="cellIs" priority="3217" operator="equal">
      <formula>"M4装配调试"</formula>
    </cfRule>
    <cfRule type="cellIs" priority="4639" operator="equal">
      <formula>"M3生产准备"</formula>
    </cfRule>
    <cfRule type="cellIs" dxfId="889" priority="6061" operator="equal">
      <formula>"M2设计验证"</formula>
    </cfRule>
    <cfRule type="cellIs" dxfId="888" priority="7483" operator="equal">
      <formula>"M1开拓立项"</formula>
    </cfRule>
  </conditionalFormatting>
  <conditionalFormatting sqref="QWQ163">
    <cfRule type="cellIs" priority="371" operator="equal">
      <formula>"M6售后质保"</formula>
    </cfRule>
    <cfRule type="cellIs" priority="1793" operator="equal">
      <formula>"M5安装验收"</formula>
    </cfRule>
    <cfRule type="cellIs" priority="3215" operator="equal">
      <formula>"M4装配调试"</formula>
    </cfRule>
    <cfRule type="cellIs" priority="4637" operator="equal">
      <formula>"M3生产准备"</formula>
    </cfRule>
    <cfRule type="cellIs" dxfId="887" priority="6059" operator="equal">
      <formula>"M2设计验证"</formula>
    </cfRule>
    <cfRule type="cellIs" dxfId="886" priority="7481" operator="equal">
      <formula>"M1开拓立项"</formula>
    </cfRule>
  </conditionalFormatting>
  <conditionalFormatting sqref="QXN163">
    <cfRule type="cellIs" priority="369" operator="equal">
      <formula>"M6售后质保"</formula>
    </cfRule>
    <cfRule type="cellIs" priority="1791" operator="equal">
      <formula>"M5安装验收"</formula>
    </cfRule>
    <cfRule type="cellIs" priority="3213" operator="equal">
      <formula>"M4装配调试"</formula>
    </cfRule>
    <cfRule type="cellIs" priority="4635" operator="equal">
      <formula>"M3生产准备"</formula>
    </cfRule>
    <cfRule type="cellIs" dxfId="885" priority="6057" operator="equal">
      <formula>"M2设计验证"</formula>
    </cfRule>
    <cfRule type="cellIs" dxfId="884" priority="7479" operator="equal">
      <formula>"M1开拓立项"</formula>
    </cfRule>
  </conditionalFormatting>
  <conditionalFormatting sqref="QYK163">
    <cfRule type="cellIs" priority="367" operator="equal">
      <formula>"M6售后质保"</formula>
    </cfRule>
    <cfRule type="cellIs" priority="1789" operator="equal">
      <formula>"M5安装验收"</formula>
    </cfRule>
    <cfRule type="cellIs" priority="3211" operator="equal">
      <formula>"M4装配调试"</formula>
    </cfRule>
    <cfRule type="cellIs" priority="4633" operator="equal">
      <formula>"M3生产准备"</formula>
    </cfRule>
    <cfRule type="cellIs" dxfId="883" priority="6055" operator="equal">
      <formula>"M2设计验证"</formula>
    </cfRule>
    <cfRule type="cellIs" dxfId="882" priority="7477" operator="equal">
      <formula>"M1开拓立项"</formula>
    </cfRule>
  </conditionalFormatting>
  <conditionalFormatting sqref="QZH163">
    <cfRule type="cellIs" priority="365" operator="equal">
      <formula>"M6售后质保"</formula>
    </cfRule>
    <cfRule type="cellIs" priority="1787" operator="equal">
      <formula>"M5安装验收"</formula>
    </cfRule>
    <cfRule type="cellIs" priority="3209" operator="equal">
      <formula>"M4装配调试"</formula>
    </cfRule>
    <cfRule type="cellIs" priority="4631" operator="equal">
      <formula>"M3生产准备"</formula>
    </cfRule>
    <cfRule type="cellIs" dxfId="881" priority="6053" operator="equal">
      <formula>"M2设计验证"</formula>
    </cfRule>
    <cfRule type="cellIs" dxfId="880" priority="7475" operator="equal">
      <formula>"M1开拓立项"</formula>
    </cfRule>
  </conditionalFormatting>
  <conditionalFormatting sqref="RAE163">
    <cfRule type="cellIs" priority="363" operator="equal">
      <formula>"M6售后质保"</formula>
    </cfRule>
    <cfRule type="cellIs" priority="1785" operator="equal">
      <formula>"M5安装验收"</formula>
    </cfRule>
    <cfRule type="cellIs" priority="3207" operator="equal">
      <formula>"M4装配调试"</formula>
    </cfRule>
    <cfRule type="cellIs" priority="4629" operator="equal">
      <formula>"M3生产准备"</formula>
    </cfRule>
    <cfRule type="cellIs" dxfId="879" priority="6051" operator="equal">
      <formula>"M2设计验证"</formula>
    </cfRule>
    <cfRule type="cellIs" dxfId="878" priority="7473" operator="equal">
      <formula>"M1开拓立项"</formula>
    </cfRule>
  </conditionalFormatting>
  <conditionalFormatting sqref="RBB163">
    <cfRule type="cellIs" priority="361" operator="equal">
      <formula>"M6售后质保"</formula>
    </cfRule>
    <cfRule type="cellIs" priority="1783" operator="equal">
      <formula>"M5安装验收"</formula>
    </cfRule>
    <cfRule type="cellIs" priority="3205" operator="equal">
      <formula>"M4装配调试"</formula>
    </cfRule>
    <cfRule type="cellIs" priority="4627" operator="equal">
      <formula>"M3生产准备"</formula>
    </cfRule>
    <cfRule type="cellIs" dxfId="877" priority="6049" operator="equal">
      <formula>"M2设计验证"</formula>
    </cfRule>
    <cfRule type="cellIs" dxfId="876" priority="7471" operator="equal">
      <formula>"M1开拓立项"</formula>
    </cfRule>
  </conditionalFormatting>
  <conditionalFormatting sqref="RBY163">
    <cfRule type="cellIs" priority="359" operator="equal">
      <formula>"M6售后质保"</formula>
    </cfRule>
    <cfRule type="cellIs" priority="1781" operator="equal">
      <formula>"M5安装验收"</formula>
    </cfRule>
    <cfRule type="cellIs" priority="3203" operator="equal">
      <formula>"M4装配调试"</formula>
    </cfRule>
    <cfRule type="cellIs" priority="4625" operator="equal">
      <formula>"M3生产准备"</formula>
    </cfRule>
    <cfRule type="cellIs" dxfId="875" priority="6047" operator="equal">
      <formula>"M2设计验证"</formula>
    </cfRule>
    <cfRule type="cellIs" dxfId="874" priority="7469" operator="equal">
      <formula>"M1开拓立项"</formula>
    </cfRule>
  </conditionalFormatting>
  <conditionalFormatting sqref="RCV163">
    <cfRule type="cellIs" priority="357" operator="equal">
      <formula>"M6售后质保"</formula>
    </cfRule>
    <cfRule type="cellIs" priority="1779" operator="equal">
      <formula>"M5安装验收"</formula>
    </cfRule>
    <cfRule type="cellIs" priority="3201" operator="equal">
      <formula>"M4装配调试"</formula>
    </cfRule>
    <cfRule type="cellIs" priority="4623" operator="equal">
      <formula>"M3生产准备"</formula>
    </cfRule>
    <cfRule type="cellIs" dxfId="873" priority="6045" operator="equal">
      <formula>"M2设计验证"</formula>
    </cfRule>
    <cfRule type="cellIs" dxfId="872" priority="7467" operator="equal">
      <formula>"M1开拓立项"</formula>
    </cfRule>
  </conditionalFormatting>
  <conditionalFormatting sqref="RDS163">
    <cfRule type="cellIs" priority="355" operator="equal">
      <formula>"M6售后质保"</formula>
    </cfRule>
    <cfRule type="cellIs" priority="1777" operator="equal">
      <formula>"M5安装验收"</formula>
    </cfRule>
    <cfRule type="cellIs" priority="3199" operator="equal">
      <formula>"M4装配调试"</formula>
    </cfRule>
    <cfRule type="cellIs" priority="4621" operator="equal">
      <formula>"M3生产准备"</formula>
    </cfRule>
    <cfRule type="cellIs" dxfId="871" priority="6043" operator="equal">
      <formula>"M2设计验证"</formula>
    </cfRule>
    <cfRule type="cellIs" dxfId="870" priority="7465" operator="equal">
      <formula>"M1开拓立项"</formula>
    </cfRule>
  </conditionalFormatting>
  <conditionalFormatting sqref="REP163">
    <cfRule type="cellIs" priority="353" operator="equal">
      <formula>"M6售后质保"</formula>
    </cfRule>
    <cfRule type="cellIs" priority="1775" operator="equal">
      <formula>"M5安装验收"</formula>
    </cfRule>
    <cfRule type="cellIs" priority="3197" operator="equal">
      <formula>"M4装配调试"</formula>
    </cfRule>
    <cfRule type="cellIs" priority="4619" operator="equal">
      <formula>"M3生产准备"</formula>
    </cfRule>
    <cfRule type="cellIs" dxfId="869" priority="6041" operator="equal">
      <formula>"M2设计验证"</formula>
    </cfRule>
    <cfRule type="cellIs" dxfId="868" priority="7463" operator="equal">
      <formula>"M1开拓立项"</formula>
    </cfRule>
  </conditionalFormatting>
  <conditionalFormatting sqref="RFM163">
    <cfRule type="cellIs" priority="351" operator="equal">
      <formula>"M6售后质保"</formula>
    </cfRule>
    <cfRule type="cellIs" priority="1773" operator="equal">
      <formula>"M5安装验收"</formula>
    </cfRule>
    <cfRule type="cellIs" priority="3195" operator="equal">
      <formula>"M4装配调试"</formula>
    </cfRule>
    <cfRule type="cellIs" priority="4617" operator="equal">
      <formula>"M3生产准备"</formula>
    </cfRule>
    <cfRule type="cellIs" dxfId="867" priority="6039" operator="equal">
      <formula>"M2设计验证"</formula>
    </cfRule>
    <cfRule type="cellIs" dxfId="866" priority="7461" operator="equal">
      <formula>"M1开拓立项"</formula>
    </cfRule>
  </conditionalFormatting>
  <conditionalFormatting sqref="RGJ163">
    <cfRule type="cellIs" priority="349" operator="equal">
      <formula>"M6售后质保"</formula>
    </cfRule>
    <cfRule type="cellIs" priority="1771" operator="equal">
      <formula>"M5安装验收"</formula>
    </cfRule>
    <cfRule type="cellIs" priority="3193" operator="equal">
      <formula>"M4装配调试"</formula>
    </cfRule>
    <cfRule type="cellIs" priority="4615" operator="equal">
      <formula>"M3生产准备"</formula>
    </cfRule>
    <cfRule type="cellIs" dxfId="865" priority="6037" operator="equal">
      <formula>"M2设计验证"</formula>
    </cfRule>
    <cfRule type="cellIs" dxfId="864" priority="7459" operator="equal">
      <formula>"M1开拓立项"</formula>
    </cfRule>
  </conditionalFormatting>
  <conditionalFormatting sqref="RHG163">
    <cfRule type="cellIs" priority="347" operator="equal">
      <formula>"M6售后质保"</formula>
    </cfRule>
    <cfRule type="cellIs" priority="1769" operator="equal">
      <formula>"M5安装验收"</formula>
    </cfRule>
    <cfRule type="cellIs" priority="3191" operator="equal">
      <formula>"M4装配调试"</formula>
    </cfRule>
    <cfRule type="cellIs" priority="4613" operator="equal">
      <formula>"M3生产准备"</formula>
    </cfRule>
    <cfRule type="cellIs" dxfId="863" priority="6035" operator="equal">
      <formula>"M2设计验证"</formula>
    </cfRule>
    <cfRule type="cellIs" dxfId="862" priority="7457" operator="equal">
      <formula>"M1开拓立项"</formula>
    </cfRule>
  </conditionalFormatting>
  <conditionalFormatting sqref="RID163">
    <cfRule type="cellIs" priority="345" operator="equal">
      <formula>"M6售后质保"</formula>
    </cfRule>
    <cfRule type="cellIs" priority="1767" operator="equal">
      <formula>"M5安装验收"</formula>
    </cfRule>
    <cfRule type="cellIs" priority="3189" operator="equal">
      <formula>"M4装配调试"</formula>
    </cfRule>
    <cfRule type="cellIs" priority="4611" operator="equal">
      <formula>"M3生产准备"</formula>
    </cfRule>
    <cfRule type="cellIs" dxfId="861" priority="6033" operator="equal">
      <formula>"M2设计验证"</formula>
    </cfRule>
    <cfRule type="cellIs" dxfId="860" priority="7455" operator="equal">
      <formula>"M1开拓立项"</formula>
    </cfRule>
  </conditionalFormatting>
  <conditionalFormatting sqref="RJA163">
    <cfRule type="cellIs" priority="343" operator="equal">
      <formula>"M6售后质保"</formula>
    </cfRule>
    <cfRule type="cellIs" priority="1765" operator="equal">
      <formula>"M5安装验收"</formula>
    </cfRule>
    <cfRule type="cellIs" priority="3187" operator="equal">
      <formula>"M4装配调试"</formula>
    </cfRule>
    <cfRule type="cellIs" priority="4609" operator="equal">
      <formula>"M3生产准备"</formula>
    </cfRule>
    <cfRule type="cellIs" dxfId="859" priority="6031" operator="equal">
      <formula>"M2设计验证"</formula>
    </cfRule>
    <cfRule type="cellIs" dxfId="858" priority="7453" operator="equal">
      <formula>"M1开拓立项"</formula>
    </cfRule>
  </conditionalFormatting>
  <conditionalFormatting sqref="RJX163">
    <cfRule type="cellIs" priority="341" operator="equal">
      <formula>"M6售后质保"</formula>
    </cfRule>
    <cfRule type="cellIs" priority="1763" operator="equal">
      <formula>"M5安装验收"</formula>
    </cfRule>
    <cfRule type="cellIs" priority="3185" operator="equal">
      <formula>"M4装配调试"</formula>
    </cfRule>
    <cfRule type="cellIs" priority="4607" operator="equal">
      <formula>"M3生产准备"</formula>
    </cfRule>
    <cfRule type="cellIs" dxfId="857" priority="6029" operator="equal">
      <formula>"M2设计验证"</formula>
    </cfRule>
    <cfRule type="cellIs" dxfId="856" priority="7451" operator="equal">
      <formula>"M1开拓立项"</formula>
    </cfRule>
  </conditionalFormatting>
  <conditionalFormatting sqref="RKU163">
    <cfRule type="cellIs" priority="339" operator="equal">
      <formula>"M6售后质保"</formula>
    </cfRule>
    <cfRule type="cellIs" priority="1761" operator="equal">
      <formula>"M5安装验收"</formula>
    </cfRule>
    <cfRule type="cellIs" priority="3183" operator="equal">
      <formula>"M4装配调试"</formula>
    </cfRule>
    <cfRule type="cellIs" priority="4605" operator="equal">
      <formula>"M3生产准备"</formula>
    </cfRule>
    <cfRule type="cellIs" dxfId="855" priority="6027" operator="equal">
      <formula>"M2设计验证"</formula>
    </cfRule>
    <cfRule type="cellIs" dxfId="854" priority="7449" operator="equal">
      <formula>"M1开拓立项"</formula>
    </cfRule>
  </conditionalFormatting>
  <conditionalFormatting sqref="RLR163">
    <cfRule type="cellIs" priority="337" operator="equal">
      <formula>"M6售后质保"</formula>
    </cfRule>
    <cfRule type="cellIs" priority="1759" operator="equal">
      <formula>"M5安装验收"</formula>
    </cfRule>
    <cfRule type="cellIs" priority="3181" operator="equal">
      <formula>"M4装配调试"</formula>
    </cfRule>
    <cfRule type="cellIs" priority="4603" operator="equal">
      <formula>"M3生产准备"</formula>
    </cfRule>
    <cfRule type="cellIs" dxfId="853" priority="6025" operator="equal">
      <formula>"M2设计验证"</formula>
    </cfRule>
    <cfRule type="cellIs" dxfId="852" priority="7447" operator="equal">
      <formula>"M1开拓立项"</formula>
    </cfRule>
  </conditionalFormatting>
  <conditionalFormatting sqref="RMO163">
    <cfRule type="cellIs" priority="335" operator="equal">
      <formula>"M6售后质保"</formula>
    </cfRule>
    <cfRule type="cellIs" priority="1757" operator="equal">
      <formula>"M5安装验收"</formula>
    </cfRule>
    <cfRule type="cellIs" priority="3179" operator="equal">
      <formula>"M4装配调试"</formula>
    </cfRule>
    <cfRule type="cellIs" priority="4601" operator="equal">
      <formula>"M3生产准备"</formula>
    </cfRule>
    <cfRule type="cellIs" dxfId="851" priority="6023" operator="equal">
      <formula>"M2设计验证"</formula>
    </cfRule>
    <cfRule type="cellIs" dxfId="850" priority="7445" operator="equal">
      <formula>"M1开拓立项"</formula>
    </cfRule>
  </conditionalFormatting>
  <conditionalFormatting sqref="RNL163">
    <cfRule type="cellIs" priority="333" operator="equal">
      <formula>"M6售后质保"</formula>
    </cfRule>
    <cfRule type="cellIs" priority="1755" operator="equal">
      <formula>"M5安装验收"</formula>
    </cfRule>
    <cfRule type="cellIs" priority="3177" operator="equal">
      <formula>"M4装配调试"</formula>
    </cfRule>
    <cfRule type="cellIs" priority="4599" operator="equal">
      <formula>"M3生产准备"</formula>
    </cfRule>
    <cfRule type="cellIs" dxfId="849" priority="6021" operator="equal">
      <formula>"M2设计验证"</formula>
    </cfRule>
    <cfRule type="cellIs" dxfId="848" priority="7443" operator="equal">
      <formula>"M1开拓立项"</formula>
    </cfRule>
  </conditionalFormatting>
  <conditionalFormatting sqref="ROI163">
    <cfRule type="cellIs" priority="331" operator="equal">
      <formula>"M6售后质保"</formula>
    </cfRule>
    <cfRule type="cellIs" priority="1753" operator="equal">
      <formula>"M5安装验收"</formula>
    </cfRule>
    <cfRule type="cellIs" priority="3175" operator="equal">
      <formula>"M4装配调试"</formula>
    </cfRule>
    <cfRule type="cellIs" priority="4597" operator="equal">
      <formula>"M3生产准备"</formula>
    </cfRule>
    <cfRule type="cellIs" dxfId="847" priority="6019" operator="equal">
      <formula>"M2设计验证"</formula>
    </cfRule>
    <cfRule type="cellIs" dxfId="846" priority="7441" operator="equal">
      <formula>"M1开拓立项"</formula>
    </cfRule>
  </conditionalFormatting>
  <conditionalFormatting sqref="RPF163">
    <cfRule type="cellIs" priority="329" operator="equal">
      <formula>"M6售后质保"</formula>
    </cfRule>
    <cfRule type="cellIs" priority="1751" operator="equal">
      <formula>"M5安装验收"</formula>
    </cfRule>
    <cfRule type="cellIs" priority="3173" operator="equal">
      <formula>"M4装配调试"</formula>
    </cfRule>
    <cfRule type="cellIs" priority="4595" operator="equal">
      <formula>"M3生产准备"</formula>
    </cfRule>
    <cfRule type="cellIs" dxfId="845" priority="6017" operator="equal">
      <formula>"M2设计验证"</formula>
    </cfRule>
    <cfRule type="cellIs" dxfId="844" priority="7439" operator="equal">
      <formula>"M1开拓立项"</formula>
    </cfRule>
  </conditionalFormatting>
  <conditionalFormatting sqref="RQC163">
    <cfRule type="cellIs" priority="327" operator="equal">
      <formula>"M6售后质保"</formula>
    </cfRule>
    <cfRule type="cellIs" priority="1749" operator="equal">
      <formula>"M5安装验收"</formula>
    </cfRule>
    <cfRule type="cellIs" priority="3171" operator="equal">
      <formula>"M4装配调试"</formula>
    </cfRule>
    <cfRule type="cellIs" priority="4593" operator="equal">
      <formula>"M3生产准备"</formula>
    </cfRule>
    <cfRule type="cellIs" dxfId="843" priority="6015" operator="equal">
      <formula>"M2设计验证"</formula>
    </cfRule>
    <cfRule type="cellIs" dxfId="842" priority="7437" operator="equal">
      <formula>"M1开拓立项"</formula>
    </cfRule>
  </conditionalFormatting>
  <conditionalFormatting sqref="RQZ163">
    <cfRule type="cellIs" priority="325" operator="equal">
      <formula>"M6售后质保"</formula>
    </cfRule>
    <cfRule type="cellIs" priority="1747" operator="equal">
      <formula>"M5安装验收"</formula>
    </cfRule>
    <cfRule type="cellIs" priority="3169" operator="equal">
      <formula>"M4装配调试"</formula>
    </cfRule>
    <cfRule type="cellIs" priority="4591" operator="equal">
      <formula>"M3生产准备"</formula>
    </cfRule>
    <cfRule type="cellIs" dxfId="841" priority="6013" operator="equal">
      <formula>"M2设计验证"</formula>
    </cfRule>
    <cfRule type="cellIs" dxfId="840" priority="7435" operator="equal">
      <formula>"M1开拓立项"</formula>
    </cfRule>
  </conditionalFormatting>
  <conditionalFormatting sqref="RRW163">
    <cfRule type="cellIs" priority="323" operator="equal">
      <formula>"M6售后质保"</formula>
    </cfRule>
    <cfRule type="cellIs" priority="1745" operator="equal">
      <formula>"M5安装验收"</formula>
    </cfRule>
    <cfRule type="cellIs" priority="3167" operator="equal">
      <formula>"M4装配调试"</formula>
    </cfRule>
    <cfRule type="cellIs" priority="4589" operator="equal">
      <formula>"M3生产准备"</formula>
    </cfRule>
    <cfRule type="cellIs" dxfId="839" priority="6011" operator="equal">
      <formula>"M2设计验证"</formula>
    </cfRule>
    <cfRule type="cellIs" dxfId="838" priority="7433" operator="equal">
      <formula>"M1开拓立项"</formula>
    </cfRule>
  </conditionalFormatting>
  <conditionalFormatting sqref="RST163">
    <cfRule type="cellIs" priority="321" operator="equal">
      <formula>"M6售后质保"</formula>
    </cfRule>
    <cfRule type="cellIs" priority="1743" operator="equal">
      <formula>"M5安装验收"</formula>
    </cfRule>
    <cfRule type="cellIs" priority="3165" operator="equal">
      <formula>"M4装配调试"</formula>
    </cfRule>
    <cfRule type="cellIs" priority="4587" operator="equal">
      <formula>"M3生产准备"</formula>
    </cfRule>
    <cfRule type="cellIs" dxfId="837" priority="6009" operator="equal">
      <formula>"M2设计验证"</formula>
    </cfRule>
    <cfRule type="cellIs" dxfId="836" priority="7431" operator="equal">
      <formula>"M1开拓立项"</formula>
    </cfRule>
  </conditionalFormatting>
  <conditionalFormatting sqref="RTQ163">
    <cfRule type="cellIs" priority="319" operator="equal">
      <formula>"M6售后质保"</formula>
    </cfRule>
    <cfRule type="cellIs" priority="1741" operator="equal">
      <formula>"M5安装验收"</formula>
    </cfRule>
    <cfRule type="cellIs" priority="3163" operator="equal">
      <formula>"M4装配调试"</formula>
    </cfRule>
    <cfRule type="cellIs" priority="4585" operator="equal">
      <formula>"M3生产准备"</formula>
    </cfRule>
    <cfRule type="cellIs" dxfId="835" priority="6007" operator="equal">
      <formula>"M2设计验证"</formula>
    </cfRule>
    <cfRule type="cellIs" dxfId="834" priority="7429" operator="equal">
      <formula>"M1开拓立项"</formula>
    </cfRule>
  </conditionalFormatting>
  <conditionalFormatting sqref="RUN163">
    <cfRule type="cellIs" priority="317" operator="equal">
      <formula>"M6售后质保"</formula>
    </cfRule>
    <cfRule type="cellIs" priority="1739" operator="equal">
      <formula>"M5安装验收"</formula>
    </cfRule>
    <cfRule type="cellIs" priority="3161" operator="equal">
      <formula>"M4装配调试"</formula>
    </cfRule>
    <cfRule type="cellIs" priority="4583" operator="equal">
      <formula>"M3生产准备"</formula>
    </cfRule>
    <cfRule type="cellIs" dxfId="833" priority="6005" operator="equal">
      <formula>"M2设计验证"</formula>
    </cfRule>
    <cfRule type="cellIs" dxfId="832" priority="7427" operator="equal">
      <formula>"M1开拓立项"</formula>
    </cfRule>
  </conditionalFormatting>
  <conditionalFormatting sqref="RVK163">
    <cfRule type="cellIs" priority="315" operator="equal">
      <formula>"M6售后质保"</formula>
    </cfRule>
    <cfRule type="cellIs" priority="1737" operator="equal">
      <formula>"M5安装验收"</formula>
    </cfRule>
    <cfRule type="cellIs" priority="3159" operator="equal">
      <formula>"M4装配调试"</formula>
    </cfRule>
    <cfRule type="cellIs" priority="4581" operator="equal">
      <formula>"M3生产准备"</formula>
    </cfRule>
    <cfRule type="cellIs" dxfId="831" priority="6003" operator="equal">
      <formula>"M2设计验证"</formula>
    </cfRule>
    <cfRule type="cellIs" dxfId="830" priority="7425" operator="equal">
      <formula>"M1开拓立项"</formula>
    </cfRule>
  </conditionalFormatting>
  <conditionalFormatting sqref="RWH163">
    <cfRule type="cellIs" priority="313" operator="equal">
      <formula>"M6售后质保"</formula>
    </cfRule>
    <cfRule type="cellIs" priority="1735" operator="equal">
      <formula>"M5安装验收"</formula>
    </cfRule>
    <cfRule type="cellIs" priority="3157" operator="equal">
      <formula>"M4装配调试"</formula>
    </cfRule>
    <cfRule type="cellIs" priority="4579" operator="equal">
      <formula>"M3生产准备"</formula>
    </cfRule>
    <cfRule type="cellIs" dxfId="829" priority="6001" operator="equal">
      <formula>"M2设计验证"</formula>
    </cfRule>
    <cfRule type="cellIs" dxfId="828" priority="7423" operator="equal">
      <formula>"M1开拓立项"</formula>
    </cfRule>
  </conditionalFormatting>
  <conditionalFormatting sqref="RXE163">
    <cfRule type="cellIs" priority="311" operator="equal">
      <formula>"M6售后质保"</formula>
    </cfRule>
    <cfRule type="cellIs" priority="1733" operator="equal">
      <formula>"M5安装验收"</formula>
    </cfRule>
    <cfRule type="cellIs" priority="3155" operator="equal">
      <formula>"M4装配调试"</formula>
    </cfRule>
    <cfRule type="cellIs" priority="4577" operator="equal">
      <formula>"M3生产准备"</formula>
    </cfRule>
    <cfRule type="cellIs" dxfId="827" priority="5999" operator="equal">
      <formula>"M2设计验证"</formula>
    </cfRule>
    <cfRule type="cellIs" dxfId="826" priority="7421" operator="equal">
      <formula>"M1开拓立项"</formula>
    </cfRule>
  </conditionalFormatting>
  <conditionalFormatting sqref="RYB163">
    <cfRule type="cellIs" priority="309" operator="equal">
      <formula>"M6售后质保"</formula>
    </cfRule>
    <cfRule type="cellIs" priority="1731" operator="equal">
      <formula>"M5安装验收"</formula>
    </cfRule>
    <cfRule type="cellIs" priority="3153" operator="equal">
      <formula>"M4装配调试"</formula>
    </cfRule>
    <cfRule type="cellIs" priority="4575" operator="equal">
      <formula>"M3生产准备"</formula>
    </cfRule>
    <cfRule type="cellIs" dxfId="825" priority="5997" operator="equal">
      <formula>"M2设计验证"</formula>
    </cfRule>
    <cfRule type="cellIs" dxfId="824" priority="7419" operator="equal">
      <formula>"M1开拓立项"</formula>
    </cfRule>
  </conditionalFormatting>
  <conditionalFormatting sqref="RYY163">
    <cfRule type="cellIs" priority="307" operator="equal">
      <formula>"M6售后质保"</formula>
    </cfRule>
    <cfRule type="cellIs" priority="1729" operator="equal">
      <formula>"M5安装验收"</formula>
    </cfRule>
    <cfRule type="cellIs" priority="3151" operator="equal">
      <formula>"M4装配调试"</formula>
    </cfRule>
    <cfRule type="cellIs" priority="4573" operator="equal">
      <formula>"M3生产准备"</formula>
    </cfRule>
    <cfRule type="cellIs" dxfId="823" priority="5995" operator="equal">
      <formula>"M2设计验证"</formula>
    </cfRule>
    <cfRule type="cellIs" dxfId="822" priority="7417" operator="equal">
      <formula>"M1开拓立项"</formula>
    </cfRule>
  </conditionalFormatting>
  <conditionalFormatting sqref="RZV163">
    <cfRule type="cellIs" priority="305" operator="equal">
      <formula>"M6售后质保"</formula>
    </cfRule>
    <cfRule type="cellIs" priority="1727" operator="equal">
      <formula>"M5安装验收"</formula>
    </cfRule>
    <cfRule type="cellIs" priority="3149" operator="equal">
      <formula>"M4装配调试"</formula>
    </cfRule>
    <cfRule type="cellIs" priority="4571" operator="equal">
      <formula>"M3生产准备"</formula>
    </cfRule>
    <cfRule type="cellIs" dxfId="821" priority="5993" operator="equal">
      <formula>"M2设计验证"</formula>
    </cfRule>
    <cfRule type="cellIs" dxfId="820" priority="7415" operator="equal">
      <formula>"M1开拓立项"</formula>
    </cfRule>
  </conditionalFormatting>
  <conditionalFormatting sqref="SAS163">
    <cfRule type="cellIs" priority="303" operator="equal">
      <formula>"M6售后质保"</formula>
    </cfRule>
    <cfRule type="cellIs" priority="1725" operator="equal">
      <formula>"M5安装验收"</formula>
    </cfRule>
    <cfRule type="cellIs" priority="3147" operator="equal">
      <formula>"M4装配调试"</formula>
    </cfRule>
    <cfRule type="cellIs" priority="4569" operator="equal">
      <formula>"M3生产准备"</formula>
    </cfRule>
    <cfRule type="cellIs" dxfId="819" priority="5991" operator="equal">
      <formula>"M2设计验证"</formula>
    </cfRule>
    <cfRule type="cellIs" dxfId="818" priority="7413" operator="equal">
      <formula>"M1开拓立项"</formula>
    </cfRule>
  </conditionalFormatting>
  <conditionalFormatting sqref="SBP163">
    <cfRule type="cellIs" priority="301" operator="equal">
      <formula>"M6售后质保"</formula>
    </cfRule>
    <cfRule type="cellIs" priority="1723" operator="equal">
      <formula>"M5安装验收"</formula>
    </cfRule>
    <cfRule type="cellIs" priority="3145" operator="equal">
      <formula>"M4装配调试"</formula>
    </cfRule>
    <cfRule type="cellIs" priority="4567" operator="equal">
      <formula>"M3生产准备"</formula>
    </cfRule>
    <cfRule type="cellIs" dxfId="817" priority="5989" operator="equal">
      <formula>"M2设计验证"</formula>
    </cfRule>
    <cfRule type="cellIs" dxfId="816" priority="7411" operator="equal">
      <formula>"M1开拓立项"</formula>
    </cfRule>
  </conditionalFormatting>
  <conditionalFormatting sqref="SCM163">
    <cfRule type="cellIs" priority="299" operator="equal">
      <formula>"M6售后质保"</formula>
    </cfRule>
    <cfRule type="cellIs" priority="1721" operator="equal">
      <formula>"M5安装验收"</formula>
    </cfRule>
    <cfRule type="cellIs" priority="3143" operator="equal">
      <formula>"M4装配调试"</formula>
    </cfRule>
    <cfRule type="cellIs" priority="4565" operator="equal">
      <formula>"M3生产准备"</formula>
    </cfRule>
    <cfRule type="cellIs" dxfId="815" priority="5987" operator="equal">
      <formula>"M2设计验证"</formula>
    </cfRule>
    <cfRule type="cellIs" dxfId="814" priority="7409" operator="equal">
      <formula>"M1开拓立项"</formula>
    </cfRule>
  </conditionalFormatting>
  <conditionalFormatting sqref="SDJ163">
    <cfRule type="cellIs" priority="297" operator="equal">
      <formula>"M6售后质保"</formula>
    </cfRule>
    <cfRule type="cellIs" priority="1719" operator="equal">
      <formula>"M5安装验收"</formula>
    </cfRule>
    <cfRule type="cellIs" priority="3141" operator="equal">
      <formula>"M4装配调试"</formula>
    </cfRule>
    <cfRule type="cellIs" priority="4563" operator="equal">
      <formula>"M3生产准备"</formula>
    </cfRule>
    <cfRule type="cellIs" dxfId="813" priority="5985" operator="equal">
      <formula>"M2设计验证"</formula>
    </cfRule>
    <cfRule type="cellIs" dxfId="812" priority="7407" operator="equal">
      <formula>"M1开拓立项"</formula>
    </cfRule>
  </conditionalFormatting>
  <conditionalFormatting sqref="SEG163">
    <cfRule type="cellIs" priority="295" operator="equal">
      <formula>"M6售后质保"</formula>
    </cfRule>
    <cfRule type="cellIs" priority="1717" operator="equal">
      <formula>"M5安装验收"</formula>
    </cfRule>
    <cfRule type="cellIs" priority="3139" operator="equal">
      <formula>"M4装配调试"</formula>
    </cfRule>
    <cfRule type="cellIs" priority="4561" operator="equal">
      <formula>"M3生产准备"</formula>
    </cfRule>
    <cfRule type="cellIs" dxfId="811" priority="5983" operator="equal">
      <formula>"M2设计验证"</formula>
    </cfRule>
    <cfRule type="cellIs" dxfId="810" priority="7405" operator="equal">
      <formula>"M1开拓立项"</formula>
    </cfRule>
  </conditionalFormatting>
  <conditionalFormatting sqref="SFD163">
    <cfRule type="cellIs" priority="293" operator="equal">
      <formula>"M6售后质保"</formula>
    </cfRule>
    <cfRule type="cellIs" priority="1715" operator="equal">
      <formula>"M5安装验收"</formula>
    </cfRule>
    <cfRule type="cellIs" priority="3137" operator="equal">
      <formula>"M4装配调试"</formula>
    </cfRule>
    <cfRule type="cellIs" priority="4559" operator="equal">
      <formula>"M3生产准备"</formula>
    </cfRule>
    <cfRule type="cellIs" dxfId="809" priority="5981" operator="equal">
      <formula>"M2设计验证"</formula>
    </cfRule>
    <cfRule type="cellIs" dxfId="808" priority="7403" operator="equal">
      <formula>"M1开拓立项"</formula>
    </cfRule>
  </conditionalFormatting>
  <conditionalFormatting sqref="SGA163">
    <cfRule type="cellIs" priority="291" operator="equal">
      <formula>"M6售后质保"</formula>
    </cfRule>
    <cfRule type="cellIs" priority="1713" operator="equal">
      <formula>"M5安装验收"</formula>
    </cfRule>
    <cfRule type="cellIs" priority="3135" operator="equal">
      <formula>"M4装配调试"</formula>
    </cfRule>
    <cfRule type="cellIs" priority="4557" operator="equal">
      <formula>"M3生产准备"</formula>
    </cfRule>
    <cfRule type="cellIs" dxfId="807" priority="5979" operator="equal">
      <formula>"M2设计验证"</formula>
    </cfRule>
    <cfRule type="cellIs" dxfId="806" priority="7401" operator="equal">
      <formula>"M1开拓立项"</formula>
    </cfRule>
  </conditionalFormatting>
  <conditionalFormatting sqref="SGX163">
    <cfRule type="cellIs" priority="289" operator="equal">
      <formula>"M6售后质保"</formula>
    </cfRule>
    <cfRule type="cellIs" priority="1711" operator="equal">
      <formula>"M5安装验收"</formula>
    </cfRule>
    <cfRule type="cellIs" priority="3133" operator="equal">
      <formula>"M4装配调试"</formula>
    </cfRule>
    <cfRule type="cellIs" priority="4555" operator="equal">
      <formula>"M3生产准备"</formula>
    </cfRule>
    <cfRule type="cellIs" dxfId="805" priority="5977" operator="equal">
      <formula>"M2设计验证"</formula>
    </cfRule>
    <cfRule type="cellIs" dxfId="804" priority="7399" operator="equal">
      <formula>"M1开拓立项"</formula>
    </cfRule>
  </conditionalFormatting>
  <conditionalFormatting sqref="SHU163">
    <cfRule type="cellIs" priority="287" operator="equal">
      <formula>"M6售后质保"</formula>
    </cfRule>
    <cfRule type="cellIs" priority="1709" operator="equal">
      <formula>"M5安装验收"</formula>
    </cfRule>
    <cfRule type="cellIs" priority="3131" operator="equal">
      <formula>"M4装配调试"</formula>
    </cfRule>
    <cfRule type="cellIs" priority="4553" operator="equal">
      <formula>"M3生产准备"</formula>
    </cfRule>
    <cfRule type="cellIs" dxfId="803" priority="5975" operator="equal">
      <formula>"M2设计验证"</formula>
    </cfRule>
    <cfRule type="cellIs" dxfId="802" priority="7397" operator="equal">
      <formula>"M1开拓立项"</formula>
    </cfRule>
  </conditionalFormatting>
  <conditionalFormatting sqref="SIR163">
    <cfRule type="cellIs" priority="285" operator="equal">
      <formula>"M6售后质保"</formula>
    </cfRule>
    <cfRule type="cellIs" priority="1707" operator="equal">
      <formula>"M5安装验收"</formula>
    </cfRule>
    <cfRule type="cellIs" priority="3129" operator="equal">
      <formula>"M4装配调试"</formula>
    </cfRule>
    <cfRule type="cellIs" priority="4551" operator="equal">
      <formula>"M3生产准备"</formula>
    </cfRule>
    <cfRule type="cellIs" dxfId="801" priority="5973" operator="equal">
      <formula>"M2设计验证"</formula>
    </cfRule>
    <cfRule type="cellIs" dxfId="800" priority="7395" operator="equal">
      <formula>"M1开拓立项"</formula>
    </cfRule>
  </conditionalFormatting>
  <conditionalFormatting sqref="SJO163">
    <cfRule type="cellIs" priority="283" operator="equal">
      <formula>"M6售后质保"</formula>
    </cfRule>
    <cfRule type="cellIs" priority="1705" operator="equal">
      <formula>"M5安装验收"</formula>
    </cfRule>
    <cfRule type="cellIs" priority="3127" operator="equal">
      <formula>"M4装配调试"</formula>
    </cfRule>
    <cfRule type="cellIs" priority="4549" operator="equal">
      <formula>"M3生产准备"</formula>
    </cfRule>
    <cfRule type="cellIs" dxfId="799" priority="5971" operator="equal">
      <formula>"M2设计验证"</formula>
    </cfRule>
    <cfRule type="cellIs" dxfId="798" priority="7393" operator="equal">
      <formula>"M1开拓立项"</formula>
    </cfRule>
  </conditionalFormatting>
  <conditionalFormatting sqref="SKL163">
    <cfRule type="cellIs" priority="281" operator="equal">
      <formula>"M6售后质保"</formula>
    </cfRule>
    <cfRule type="cellIs" priority="1703" operator="equal">
      <formula>"M5安装验收"</formula>
    </cfRule>
    <cfRule type="cellIs" priority="3125" operator="equal">
      <formula>"M4装配调试"</formula>
    </cfRule>
    <cfRule type="cellIs" priority="4547" operator="equal">
      <formula>"M3生产准备"</formula>
    </cfRule>
    <cfRule type="cellIs" dxfId="797" priority="5969" operator="equal">
      <formula>"M2设计验证"</formula>
    </cfRule>
    <cfRule type="cellIs" dxfId="796" priority="7391" operator="equal">
      <formula>"M1开拓立项"</formula>
    </cfRule>
  </conditionalFormatting>
  <conditionalFormatting sqref="SLI163">
    <cfRule type="cellIs" priority="279" operator="equal">
      <formula>"M6售后质保"</formula>
    </cfRule>
    <cfRule type="cellIs" priority="1701" operator="equal">
      <formula>"M5安装验收"</formula>
    </cfRule>
    <cfRule type="cellIs" priority="3123" operator="equal">
      <formula>"M4装配调试"</formula>
    </cfRule>
    <cfRule type="cellIs" priority="4545" operator="equal">
      <formula>"M3生产准备"</formula>
    </cfRule>
    <cfRule type="cellIs" dxfId="795" priority="5967" operator="equal">
      <formula>"M2设计验证"</formula>
    </cfRule>
    <cfRule type="cellIs" dxfId="794" priority="7389" operator="equal">
      <formula>"M1开拓立项"</formula>
    </cfRule>
  </conditionalFormatting>
  <conditionalFormatting sqref="SMF163">
    <cfRule type="cellIs" priority="277" operator="equal">
      <formula>"M6售后质保"</formula>
    </cfRule>
    <cfRule type="cellIs" priority="1699" operator="equal">
      <formula>"M5安装验收"</formula>
    </cfRule>
    <cfRule type="cellIs" priority="3121" operator="equal">
      <formula>"M4装配调试"</formula>
    </cfRule>
    <cfRule type="cellIs" priority="4543" operator="equal">
      <formula>"M3生产准备"</formula>
    </cfRule>
    <cfRule type="cellIs" dxfId="793" priority="5965" operator="equal">
      <formula>"M2设计验证"</formula>
    </cfRule>
    <cfRule type="cellIs" dxfId="792" priority="7387" operator="equal">
      <formula>"M1开拓立项"</formula>
    </cfRule>
  </conditionalFormatting>
  <conditionalFormatting sqref="SNC163">
    <cfRule type="cellIs" priority="275" operator="equal">
      <formula>"M6售后质保"</formula>
    </cfRule>
    <cfRule type="cellIs" priority="1697" operator="equal">
      <formula>"M5安装验收"</formula>
    </cfRule>
    <cfRule type="cellIs" priority="3119" operator="equal">
      <formula>"M4装配调试"</formula>
    </cfRule>
    <cfRule type="cellIs" priority="4541" operator="equal">
      <formula>"M3生产准备"</formula>
    </cfRule>
    <cfRule type="cellIs" dxfId="791" priority="5963" operator="equal">
      <formula>"M2设计验证"</formula>
    </cfRule>
    <cfRule type="cellIs" dxfId="790" priority="7385" operator="equal">
      <formula>"M1开拓立项"</formula>
    </cfRule>
  </conditionalFormatting>
  <conditionalFormatting sqref="SNZ163">
    <cfRule type="cellIs" priority="273" operator="equal">
      <formula>"M6售后质保"</formula>
    </cfRule>
    <cfRule type="cellIs" priority="1695" operator="equal">
      <formula>"M5安装验收"</formula>
    </cfRule>
    <cfRule type="cellIs" priority="3117" operator="equal">
      <formula>"M4装配调试"</formula>
    </cfRule>
    <cfRule type="cellIs" priority="4539" operator="equal">
      <formula>"M3生产准备"</formula>
    </cfRule>
    <cfRule type="cellIs" dxfId="789" priority="5961" operator="equal">
      <formula>"M2设计验证"</formula>
    </cfRule>
    <cfRule type="cellIs" dxfId="788" priority="7383" operator="equal">
      <formula>"M1开拓立项"</formula>
    </cfRule>
  </conditionalFormatting>
  <conditionalFormatting sqref="SOW163">
    <cfRule type="cellIs" priority="271" operator="equal">
      <formula>"M6售后质保"</formula>
    </cfRule>
    <cfRule type="cellIs" priority="1693" operator="equal">
      <formula>"M5安装验收"</formula>
    </cfRule>
    <cfRule type="cellIs" priority="3115" operator="equal">
      <formula>"M4装配调试"</formula>
    </cfRule>
    <cfRule type="cellIs" priority="4537" operator="equal">
      <formula>"M3生产准备"</formula>
    </cfRule>
    <cfRule type="cellIs" dxfId="787" priority="5959" operator="equal">
      <formula>"M2设计验证"</formula>
    </cfRule>
    <cfRule type="cellIs" dxfId="786" priority="7381" operator="equal">
      <formula>"M1开拓立项"</formula>
    </cfRule>
  </conditionalFormatting>
  <conditionalFormatting sqref="SPT163">
    <cfRule type="cellIs" priority="269" operator="equal">
      <formula>"M6售后质保"</formula>
    </cfRule>
    <cfRule type="cellIs" priority="1691" operator="equal">
      <formula>"M5安装验收"</formula>
    </cfRule>
    <cfRule type="cellIs" priority="3113" operator="equal">
      <formula>"M4装配调试"</formula>
    </cfRule>
    <cfRule type="cellIs" priority="4535" operator="equal">
      <formula>"M3生产准备"</formula>
    </cfRule>
    <cfRule type="cellIs" dxfId="785" priority="5957" operator="equal">
      <formula>"M2设计验证"</formula>
    </cfRule>
    <cfRule type="cellIs" dxfId="784" priority="7379" operator="equal">
      <formula>"M1开拓立项"</formula>
    </cfRule>
  </conditionalFormatting>
  <conditionalFormatting sqref="SQQ163">
    <cfRule type="cellIs" priority="267" operator="equal">
      <formula>"M6售后质保"</formula>
    </cfRule>
    <cfRule type="cellIs" priority="1689" operator="equal">
      <formula>"M5安装验收"</formula>
    </cfRule>
    <cfRule type="cellIs" priority="3111" operator="equal">
      <formula>"M4装配调试"</formula>
    </cfRule>
    <cfRule type="cellIs" priority="4533" operator="equal">
      <formula>"M3生产准备"</formula>
    </cfRule>
    <cfRule type="cellIs" dxfId="783" priority="5955" operator="equal">
      <formula>"M2设计验证"</formula>
    </cfRule>
    <cfRule type="cellIs" dxfId="782" priority="7377" operator="equal">
      <formula>"M1开拓立项"</formula>
    </cfRule>
  </conditionalFormatting>
  <conditionalFormatting sqref="SRN163">
    <cfRule type="cellIs" priority="265" operator="equal">
      <formula>"M6售后质保"</formula>
    </cfRule>
    <cfRule type="cellIs" priority="1687" operator="equal">
      <formula>"M5安装验收"</formula>
    </cfRule>
    <cfRule type="cellIs" priority="3109" operator="equal">
      <formula>"M4装配调试"</formula>
    </cfRule>
    <cfRule type="cellIs" priority="4531" operator="equal">
      <formula>"M3生产准备"</formula>
    </cfRule>
    <cfRule type="cellIs" dxfId="781" priority="5953" operator="equal">
      <formula>"M2设计验证"</formula>
    </cfRule>
    <cfRule type="cellIs" dxfId="780" priority="7375" operator="equal">
      <formula>"M1开拓立项"</formula>
    </cfRule>
  </conditionalFormatting>
  <conditionalFormatting sqref="SSK163">
    <cfRule type="cellIs" priority="263" operator="equal">
      <formula>"M6售后质保"</formula>
    </cfRule>
    <cfRule type="cellIs" priority="1685" operator="equal">
      <formula>"M5安装验收"</formula>
    </cfRule>
    <cfRule type="cellIs" priority="3107" operator="equal">
      <formula>"M4装配调试"</formula>
    </cfRule>
    <cfRule type="cellIs" priority="4529" operator="equal">
      <formula>"M3生产准备"</formula>
    </cfRule>
    <cfRule type="cellIs" dxfId="779" priority="5951" operator="equal">
      <formula>"M2设计验证"</formula>
    </cfRule>
    <cfRule type="cellIs" dxfId="778" priority="7373" operator="equal">
      <formula>"M1开拓立项"</formula>
    </cfRule>
  </conditionalFormatting>
  <conditionalFormatting sqref="STH163">
    <cfRule type="cellIs" priority="261" operator="equal">
      <formula>"M6售后质保"</formula>
    </cfRule>
    <cfRule type="cellIs" priority="1683" operator="equal">
      <formula>"M5安装验收"</formula>
    </cfRule>
    <cfRule type="cellIs" priority="3105" operator="equal">
      <formula>"M4装配调试"</formula>
    </cfRule>
    <cfRule type="cellIs" priority="4527" operator="equal">
      <formula>"M3生产准备"</formula>
    </cfRule>
    <cfRule type="cellIs" dxfId="777" priority="5949" operator="equal">
      <formula>"M2设计验证"</formula>
    </cfRule>
    <cfRule type="cellIs" dxfId="776" priority="7371" operator="equal">
      <formula>"M1开拓立项"</formula>
    </cfRule>
  </conditionalFormatting>
  <conditionalFormatting sqref="SUE163">
    <cfRule type="cellIs" priority="259" operator="equal">
      <formula>"M6售后质保"</formula>
    </cfRule>
    <cfRule type="cellIs" priority="1681" operator="equal">
      <formula>"M5安装验收"</formula>
    </cfRule>
    <cfRule type="cellIs" priority="3103" operator="equal">
      <formula>"M4装配调试"</formula>
    </cfRule>
    <cfRule type="cellIs" priority="4525" operator="equal">
      <formula>"M3生产准备"</formula>
    </cfRule>
    <cfRule type="cellIs" dxfId="775" priority="5947" operator="equal">
      <formula>"M2设计验证"</formula>
    </cfRule>
    <cfRule type="cellIs" dxfId="774" priority="7369" operator="equal">
      <formula>"M1开拓立项"</formula>
    </cfRule>
  </conditionalFormatting>
  <conditionalFormatting sqref="SVB163">
    <cfRule type="cellIs" priority="257" operator="equal">
      <formula>"M6售后质保"</formula>
    </cfRule>
    <cfRule type="cellIs" priority="1679" operator="equal">
      <formula>"M5安装验收"</formula>
    </cfRule>
    <cfRule type="cellIs" priority="3101" operator="equal">
      <formula>"M4装配调试"</formula>
    </cfRule>
    <cfRule type="cellIs" priority="4523" operator="equal">
      <formula>"M3生产准备"</formula>
    </cfRule>
    <cfRule type="cellIs" dxfId="773" priority="5945" operator="equal">
      <formula>"M2设计验证"</formula>
    </cfRule>
    <cfRule type="cellIs" dxfId="772" priority="7367" operator="equal">
      <formula>"M1开拓立项"</formula>
    </cfRule>
  </conditionalFormatting>
  <conditionalFormatting sqref="SVY163">
    <cfRule type="cellIs" priority="255" operator="equal">
      <formula>"M6售后质保"</formula>
    </cfRule>
    <cfRule type="cellIs" priority="1677" operator="equal">
      <formula>"M5安装验收"</formula>
    </cfRule>
    <cfRule type="cellIs" priority="3099" operator="equal">
      <formula>"M4装配调试"</formula>
    </cfRule>
    <cfRule type="cellIs" priority="4521" operator="equal">
      <formula>"M3生产准备"</formula>
    </cfRule>
    <cfRule type="cellIs" dxfId="771" priority="5943" operator="equal">
      <formula>"M2设计验证"</formula>
    </cfRule>
    <cfRule type="cellIs" dxfId="770" priority="7365" operator="equal">
      <formula>"M1开拓立项"</formula>
    </cfRule>
  </conditionalFormatting>
  <conditionalFormatting sqref="SWV163">
    <cfRule type="cellIs" priority="253" operator="equal">
      <formula>"M6售后质保"</formula>
    </cfRule>
    <cfRule type="cellIs" priority="1675" operator="equal">
      <formula>"M5安装验收"</formula>
    </cfRule>
    <cfRule type="cellIs" priority="3097" operator="equal">
      <formula>"M4装配调试"</formula>
    </cfRule>
    <cfRule type="cellIs" priority="4519" operator="equal">
      <formula>"M3生产准备"</formula>
    </cfRule>
    <cfRule type="cellIs" dxfId="769" priority="5941" operator="equal">
      <formula>"M2设计验证"</formula>
    </cfRule>
    <cfRule type="cellIs" dxfId="768" priority="7363" operator="equal">
      <formula>"M1开拓立项"</formula>
    </cfRule>
  </conditionalFormatting>
  <conditionalFormatting sqref="SXS163">
    <cfRule type="cellIs" priority="251" operator="equal">
      <formula>"M6售后质保"</formula>
    </cfRule>
    <cfRule type="cellIs" priority="1673" operator="equal">
      <formula>"M5安装验收"</formula>
    </cfRule>
    <cfRule type="cellIs" priority="3095" operator="equal">
      <formula>"M4装配调试"</formula>
    </cfRule>
    <cfRule type="cellIs" priority="4517" operator="equal">
      <formula>"M3生产准备"</formula>
    </cfRule>
    <cfRule type="cellIs" dxfId="767" priority="5939" operator="equal">
      <formula>"M2设计验证"</formula>
    </cfRule>
    <cfRule type="cellIs" dxfId="766" priority="7361" operator="equal">
      <formula>"M1开拓立项"</formula>
    </cfRule>
  </conditionalFormatting>
  <conditionalFormatting sqref="SYP163">
    <cfRule type="cellIs" priority="249" operator="equal">
      <formula>"M6售后质保"</formula>
    </cfRule>
    <cfRule type="cellIs" priority="1671" operator="equal">
      <formula>"M5安装验收"</formula>
    </cfRule>
    <cfRule type="cellIs" priority="3093" operator="equal">
      <formula>"M4装配调试"</formula>
    </cfRule>
    <cfRule type="cellIs" priority="4515" operator="equal">
      <formula>"M3生产准备"</formula>
    </cfRule>
    <cfRule type="cellIs" dxfId="765" priority="5937" operator="equal">
      <formula>"M2设计验证"</formula>
    </cfRule>
    <cfRule type="cellIs" dxfId="764" priority="7359" operator="equal">
      <formula>"M1开拓立项"</formula>
    </cfRule>
  </conditionalFormatting>
  <conditionalFormatting sqref="SZM163">
    <cfRule type="cellIs" priority="247" operator="equal">
      <formula>"M6售后质保"</formula>
    </cfRule>
    <cfRule type="cellIs" priority="1669" operator="equal">
      <formula>"M5安装验收"</formula>
    </cfRule>
    <cfRule type="cellIs" priority="3091" operator="equal">
      <formula>"M4装配调试"</formula>
    </cfRule>
    <cfRule type="cellIs" priority="4513" operator="equal">
      <formula>"M3生产准备"</formula>
    </cfRule>
    <cfRule type="cellIs" dxfId="763" priority="5935" operator="equal">
      <formula>"M2设计验证"</formula>
    </cfRule>
    <cfRule type="cellIs" dxfId="762" priority="7357" operator="equal">
      <formula>"M1开拓立项"</formula>
    </cfRule>
  </conditionalFormatting>
  <conditionalFormatting sqref="TAJ163">
    <cfRule type="cellIs" priority="245" operator="equal">
      <formula>"M6售后质保"</formula>
    </cfRule>
    <cfRule type="cellIs" priority="1667" operator="equal">
      <formula>"M5安装验收"</formula>
    </cfRule>
    <cfRule type="cellIs" priority="3089" operator="equal">
      <formula>"M4装配调试"</formula>
    </cfRule>
    <cfRule type="cellIs" priority="4511" operator="equal">
      <formula>"M3生产准备"</formula>
    </cfRule>
    <cfRule type="cellIs" dxfId="761" priority="5933" operator="equal">
      <formula>"M2设计验证"</formula>
    </cfRule>
    <cfRule type="cellIs" dxfId="760" priority="7355" operator="equal">
      <formula>"M1开拓立项"</formula>
    </cfRule>
  </conditionalFormatting>
  <conditionalFormatting sqref="TBG163">
    <cfRule type="cellIs" priority="243" operator="equal">
      <formula>"M6售后质保"</formula>
    </cfRule>
    <cfRule type="cellIs" priority="1665" operator="equal">
      <formula>"M5安装验收"</formula>
    </cfRule>
    <cfRule type="cellIs" priority="3087" operator="equal">
      <formula>"M4装配调试"</formula>
    </cfRule>
    <cfRule type="cellIs" priority="4509" operator="equal">
      <formula>"M3生产准备"</formula>
    </cfRule>
    <cfRule type="cellIs" dxfId="759" priority="5931" operator="equal">
      <formula>"M2设计验证"</formula>
    </cfRule>
    <cfRule type="cellIs" dxfId="758" priority="7353" operator="equal">
      <formula>"M1开拓立项"</formula>
    </cfRule>
  </conditionalFormatting>
  <conditionalFormatting sqref="TCD163">
    <cfRule type="cellIs" priority="241" operator="equal">
      <formula>"M6售后质保"</formula>
    </cfRule>
    <cfRule type="cellIs" priority="1663" operator="equal">
      <formula>"M5安装验收"</formula>
    </cfRule>
    <cfRule type="cellIs" priority="3085" operator="equal">
      <formula>"M4装配调试"</formula>
    </cfRule>
    <cfRule type="cellIs" priority="4507" operator="equal">
      <formula>"M3生产准备"</formula>
    </cfRule>
    <cfRule type="cellIs" dxfId="757" priority="5929" operator="equal">
      <formula>"M2设计验证"</formula>
    </cfRule>
    <cfRule type="cellIs" dxfId="756" priority="7351" operator="equal">
      <formula>"M1开拓立项"</formula>
    </cfRule>
  </conditionalFormatting>
  <conditionalFormatting sqref="TDA163">
    <cfRule type="cellIs" priority="239" operator="equal">
      <formula>"M6售后质保"</formula>
    </cfRule>
    <cfRule type="cellIs" priority="1661" operator="equal">
      <formula>"M5安装验收"</formula>
    </cfRule>
    <cfRule type="cellIs" priority="3083" operator="equal">
      <formula>"M4装配调试"</formula>
    </cfRule>
    <cfRule type="cellIs" priority="4505" operator="equal">
      <formula>"M3生产准备"</formula>
    </cfRule>
    <cfRule type="cellIs" dxfId="755" priority="5927" operator="equal">
      <formula>"M2设计验证"</formula>
    </cfRule>
    <cfRule type="cellIs" dxfId="754" priority="7349" operator="equal">
      <formula>"M1开拓立项"</formula>
    </cfRule>
  </conditionalFormatting>
  <conditionalFormatting sqref="TDX163">
    <cfRule type="cellIs" priority="237" operator="equal">
      <formula>"M6售后质保"</formula>
    </cfRule>
    <cfRule type="cellIs" priority="1659" operator="equal">
      <formula>"M5安装验收"</formula>
    </cfRule>
    <cfRule type="cellIs" priority="3081" operator="equal">
      <formula>"M4装配调试"</formula>
    </cfRule>
    <cfRule type="cellIs" priority="4503" operator="equal">
      <formula>"M3生产准备"</formula>
    </cfRule>
    <cfRule type="cellIs" dxfId="753" priority="5925" operator="equal">
      <formula>"M2设计验证"</formula>
    </cfRule>
    <cfRule type="cellIs" dxfId="752" priority="7347" operator="equal">
      <formula>"M1开拓立项"</formula>
    </cfRule>
  </conditionalFormatting>
  <conditionalFormatting sqref="TEU163">
    <cfRule type="cellIs" priority="235" operator="equal">
      <formula>"M6售后质保"</formula>
    </cfRule>
    <cfRule type="cellIs" priority="1657" operator="equal">
      <formula>"M5安装验收"</formula>
    </cfRule>
    <cfRule type="cellIs" priority="3079" operator="equal">
      <formula>"M4装配调试"</formula>
    </cfRule>
    <cfRule type="cellIs" priority="4501" operator="equal">
      <formula>"M3生产准备"</formula>
    </cfRule>
    <cfRule type="cellIs" dxfId="751" priority="5923" operator="equal">
      <formula>"M2设计验证"</formula>
    </cfRule>
    <cfRule type="cellIs" dxfId="750" priority="7345" operator="equal">
      <formula>"M1开拓立项"</formula>
    </cfRule>
  </conditionalFormatting>
  <conditionalFormatting sqref="TFR163">
    <cfRule type="cellIs" priority="233" operator="equal">
      <formula>"M6售后质保"</formula>
    </cfRule>
    <cfRule type="cellIs" priority="1655" operator="equal">
      <formula>"M5安装验收"</formula>
    </cfRule>
    <cfRule type="cellIs" priority="3077" operator="equal">
      <formula>"M4装配调试"</formula>
    </cfRule>
    <cfRule type="cellIs" priority="4499" operator="equal">
      <formula>"M3生产准备"</formula>
    </cfRule>
    <cfRule type="cellIs" dxfId="749" priority="5921" operator="equal">
      <formula>"M2设计验证"</formula>
    </cfRule>
    <cfRule type="cellIs" dxfId="748" priority="7343" operator="equal">
      <formula>"M1开拓立项"</formula>
    </cfRule>
  </conditionalFormatting>
  <conditionalFormatting sqref="TGO163">
    <cfRule type="cellIs" priority="231" operator="equal">
      <formula>"M6售后质保"</formula>
    </cfRule>
    <cfRule type="cellIs" priority="1653" operator="equal">
      <formula>"M5安装验收"</formula>
    </cfRule>
    <cfRule type="cellIs" priority="3075" operator="equal">
      <formula>"M4装配调试"</formula>
    </cfRule>
    <cfRule type="cellIs" priority="4497" operator="equal">
      <formula>"M3生产准备"</formula>
    </cfRule>
    <cfRule type="cellIs" dxfId="747" priority="5919" operator="equal">
      <formula>"M2设计验证"</formula>
    </cfRule>
    <cfRule type="cellIs" dxfId="746" priority="7341" operator="equal">
      <formula>"M1开拓立项"</formula>
    </cfRule>
  </conditionalFormatting>
  <conditionalFormatting sqref="THL163">
    <cfRule type="cellIs" priority="229" operator="equal">
      <formula>"M6售后质保"</formula>
    </cfRule>
    <cfRule type="cellIs" priority="1651" operator="equal">
      <formula>"M5安装验收"</formula>
    </cfRule>
    <cfRule type="cellIs" priority="3073" operator="equal">
      <formula>"M4装配调试"</formula>
    </cfRule>
    <cfRule type="cellIs" priority="4495" operator="equal">
      <formula>"M3生产准备"</formula>
    </cfRule>
    <cfRule type="cellIs" dxfId="745" priority="5917" operator="equal">
      <formula>"M2设计验证"</formula>
    </cfRule>
    <cfRule type="cellIs" dxfId="744" priority="7339" operator="equal">
      <formula>"M1开拓立项"</formula>
    </cfRule>
  </conditionalFormatting>
  <conditionalFormatting sqref="TII163">
    <cfRule type="cellIs" priority="227" operator="equal">
      <formula>"M6售后质保"</formula>
    </cfRule>
    <cfRule type="cellIs" priority="1649" operator="equal">
      <formula>"M5安装验收"</formula>
    </cfRule>
    <cfRule type="cellIs" priority="3071" operator="equal">
      <formula>"M4装配调试"</formula>
    </cfRule>
    <cfRule type="cellIs" priority="4493" operator="equal">
      <formula>"M3生产准备"</formula>
    </cfRule>
    <cfRule type="cellIs" dxfId="743" priority="5915" operator="equal">
      <formula>"M2设计验证"</formula>
    </cfRule>
    <cfRule type="cellIs" dxfId="742" priority="7337" operator="equal">
      <formula>"M1开拓立项"</formula>
    </cfRule>
  </conditionalFormatting>
  <conditionalFormatting sqref="TJF163">
    <cfRule type="cellIs" priority="225" operator="equal">
      <formula>"M6售后质保"</formula>
    </cfRule>
    <cfRule type="cellIs" priority="1647" operator="equal">
      <formula>"M5安装验收"</formula>
    </cfRule>
    <cfRule type="cellIs" priority="3069" operator="equal">
      <formula>"M4装配调试"</formula>
    </cfRule>
    <cfRule type="cellIs" priority="4491" operator="equal">
      <formula>"M3生产准备"</formula>
    </cfRule>
    <cfRule type="cellIs" dxfId="741" priority="5913" operator="equal">
      <formula>"M2设计验证"</formula>
    </cfRule>
    <cfRule type="cellIs" dxfId="740" priority="7335" operator="equal">
      <formula>"M1开拓立项"</formula>
    </cfRule>
  </conditionalFormatting>
  <conditionalFormatting sqref="TKC163">
    <cfRule type="cellIs" priority="223" operator="equal">
      <formula>"M6售后质保"</formula>
    </cfRule>
    <cfRule type="cellIs" priority="1645" operator="equal">
      <formula>"M5安装验收"</formula>
    </cfRule>
    <cfRule type="cellIs" priority="3067" operator="equal">
      <formula>"M4装配调试"</formula>
    </cfRule>
    <cfRule type="cellIs" priority="4489" operator="equal">
      <formula>"M3生产准备"</formula>
    </cfRule>
    <cfRule type="cellIs" dxfId="739" priority="5911" operator="equal">
      <formula>"M2设计验证"</formula>
    </cfRule>
    <cfRule type="cellIs" dxfId="738" priority="7333" operator="equal">
      <formula>"M1开拓立项"</formula>
    </cfRule>
  </conditionalFormatting>
  <conditionalFormatting sqref="TKZ163">
    <cfRule type="cellIs" priority="221" operator="equal">
      <formula>"M6售后质保"</formula>
    </cfRule>
    <cfRule type="cellIs" priority="1643" operator="equal">
      <formula>"M5安装验收"</formula>
    </cfRule>
    <cfRule type="cellIs" priority="3065" operator="equal">
      <formula>"M4装配调试"</formula>
    </cfRule>
    <cfRule type="cellIs" priority="4487" operator="equal">
      <formula>"M3生产准备"</formula>
    </cfRule>
    <cfRule type="cellIs" dxfId="737" priority="5909" operator="equal">
      <formula>"M2设计验证"</formula>
    </cfRule>
    <cfRule type="cellIs" dxfId="736" priority="7331" operator="equal">
      <formula>"M1开拓立项"</formula>
    </cfRule>
  </conditionalFormatting>
  <conditionalFormatting sqref="TLW163">
    <cfRule type="cellIs" priority="219" operator="equal">
      <formula>"M6售后质保"</formula>
    </cfRule>
    <cfRule type="cellIs" priority="1641" operator="equal">
      <formula>"M5安装验收"</formula>
    </cfRule>
    <cfRule type="cellIs" priority="3063" operator="equal">
      <formula>"M4装配调试"</formula>
    </cfRule>
    <cfRule type="cellIs" priority="4485" operator="equal">
      <formula>"M3生产准备"</formula>
    </cfRule>
    <cfRule type="cellIs" dxfId="735" priority="5907" operator="equal">
      <formula>"M2设计验证"</formula>
    </cfRule>
    <cfRule type="cellIs" dxfId="734" priority="7329" operator="equal">
      <formula>"M1开拓立项"</formula>
    </cfRule>
  </conditionalFormatting>
  <conditionalFormatting sqref="TMT163">
    <cfRule type="cellIs" priority="217" operator="equal">
      <formula>"M6售后质保"</formula>
    </cfRule>
    <cfRule type="cellIs" priority="1639" operator="equal">
      <formula>"M5安装验收"</formula>
    </cfRule>
    <cfRule type="cellIs" priority="3061" operator="equal">
      <formula>"M4装配调试"</formula>
    </cfRule>
    <cfRule type="cellIs" priority="4483" operator="equal">
      <formula>"M3生产准备"</formula>
    </cfRule>
    <cfRule type="cellIs" dxfId="733" priority="5905" operator="equal">
      <formula>"M2设计验证"</formula>
    </cfRule>
    <cfRule type="cellIs" dxfId="732" priority="7327" operator="equal">
      <formula>"M1开拓立项"</formula>
    </cfRule>
  </conditionalFormatting>
  <conditionalFormatting sqref="TNQ163">
    <cfRule type="cellIs" priority="215" operator="equal">
      <formula>"M6售后质保"</formula>
    </cfRule>
    <cfRule type="cellIs" priority="1637" operator="equal">
      <formula>"M5安装验收"</formula>
    </cfRule>
    <cfRule type="cellIs" priority="3059" operator="equal">
      <formula>"M4装配调试"</formula>
    </cfRule>
    <cfRule type="cellIs" priority="4481" operator="equal">
      <formula>"M3生产准备"</formula>
    </cfRule>
    <cfRule type="cellIs" dxfId="731" priority="5903" operator="equal">
      <formula>"M2设计验证"</formula>
    </cfRule>
    <cfRule type="cellIs" dxfId="730" priority="7325" operator="equal">
      <formula>"M1开拓立项"</formula>
    </cfRule>
  </conditionalFormatting>
  <conditionalFormatting sqref="TON163">
    <cfRule type="cellIs" priority="213" operator="equal">
      <formula>"M6售后质保"</formula>
    </cfRule>
    <cfRule type="cellIs" priority="1635" operator="equal">
      <formula>"M5安装验收"</formula>
    </cfRule>
    <cfRule type="cellIs" priority="3057" operator="equal">
      <formula>"M4装配调试"</formula>
    </cfRule>
    <cfRule type="cellIs" priority="4479" operator="equal">
      <formula>"M3生产准备"</formula>
    </cfRule>
    <cfRule type="cellIs" dxfId="729" priority="5901" operator="equal">
      <formula>"M2设计验证"</formula>
    </cfRule>
    <cfRule type="cellIs" dxfId="728" priority="7323" operator="equal">
      <formula>"M1开拓立项"</formula>
    </cfRule>
  </conditionalFormatting>
  <conditionalFormatting sqref="TPK163">
    <cfRule type="cellIs" priority="211" operator="equal">
      <formula>"M6售后质保"</formula>
    </cfRule>
    <cfRule type="cellIs" priority="1633" operator="equal">
      <formula>"M5安装验收"</formula>
    </cfRule>
    <cfRule type="cellIs" priority="3055" operator="equal">
      <formula>"M4装配调试"</formula>
    </cfRule>
    <cfRule type="cellIs" priority="4477" operator="equal">
      <formula>"M3生产准备"</formula>
    </cfRule>
    <cfRule type="cellIs" dxfId="727" priority="5899" operator="equal">
      <formula>"M2设计验证"</formula>
    </cfRule>
    <cfRule type="cellIs" dxfId="726" priority="7321" operator="equal">
      <formula>"M1开拓立项"</formula>
    </cfRule>
  </conditionalFormatting>
  <conditionalFormatting sqref="TQH163">
    <cfRule type="cellIs" priority="209" operator="equal">
      <formula>"M6售后质保"</formula>
    </cfRule>
    <cfRule type="cellIs" priority="1631" operator="equal">
      <formula>"M5安装验收"</formula>
    </cfRule>
    <cfRule type="cellIs" priority="3053" operator="equal">
      <formula>"M4装配调试"</formula>
    </cfRule>
    <cfRule type="cellIs" priority="4475" operator="equal">
      <formula>"M3生产准备"</formula>
    </cfRule>
    <cfRule type="cellIs" dxfId="725" priority="5897" operator="equal">
      <formula>"M2设计验证"</formula>
    </cfRule>
    <cfRule type="cellIs" dxfId="724" priority="7319" operator="equal">
      <formula>"M1开拓立项"</formula>
    </cfRule>
  </conditionalFormatting>
  <conditionalFormatting sqref="TRE163">
    <cfRule type="cellIs" priority="207" operator="equal">
      <formula>"M6售后质保"</formula>
    </cfRule>
    <cfRule type="cellIs" priority="1629" operator="equal">
      <formula>"M5安装验收"</formula>
    </cfRule>
    <cfRule type="cellIs" priority="3051" operator="equal">
      <formula>"M4装配调试"</formula>
    </cfRule>
    <cfRule type="cellIs" priority="4473" operator="equal">
      <formula>"M3生产准备"</formula>
    </cfRule>
    <cfRule type="cellIs" dxfId="723" priority="5895" operator="equal">
      <formula>"M2设计验证"</formula>
    </cfRule>
    <cfRule type="cellIs" dxfId="722" priority="7317" operator="equal">
      <formula>"M1开拓立项"</formula>
    </cfRule>
  </conditionalFormatting>
  <conditionalFormatting sqref="TSB163">
    <cfRule type="cellIs" priority="205" operator="equal">
      <formula>"M6售后质保"</formula>
    </cfRule>
    <cfRule type="cellIs" priority="1627" operator="equal">
      <formula>"M5安装验收"</formula>
    </cfRule>
    <cfRule type="cellIs" priority="3049" operator="equal">
      <formula>"M4装配调试"</formula>
    </cfRule>
    <cfRule type="cellIs" priority="4471" operator="equal">
      <formula>"M3生产准备"</formula>
    </cfRule>
    <cfRule type="cellIs" dxfId="721" priority="5893" operator="equal">
      <formula>"M2设计验证"</formula>
    </cfRule>
    <cfRule type="cellIs" dxfId="720" priority="7315" operator="equal">
      <formula>"M1开拓立项"</formula>
    </cfRule>
  </conditionalFormatting>
  <conditionalFormatting sqref="TSY163">
    <cfRule type="cellIs" priority="203" operator="equal">
      <formula>"M6售后质保"</formula>
    </cfRule>
    <cfRule type="cellIs" priority="1625" operator="equal">
      <formula>"M5安装验收"</formula>
    </cfRule>
    <cfRule type="cellIs" priority="3047" operator="equal">
      <formula>"M4装配调试"</formula>
    </cfRule>
    <cfRule type="cellIs" priority="4469" operator="equal">
      <formula>"M3生产准备"</formula>
    </cfRule>
    <cfRule type="cellIs" dxfId="719" priority="5891" operator="equal">
      <formula>"M2设计验证"</formula>
    </cfRule>
    <cfRule type="cellIs" dxfId="718" priority="7313" operator="equal">
      <formula>"M1开拓立项"</formula>
    </cfRule>
  </conditionalFormatting>
  <conditionalFormatting sqref="TTV163">
    <cfRule type="cellIs" priority="201" operator="equal">
      <formula>"M6售后质保"</formula>
    </cfRule>
    <cfRule type="cellIs" priority="1623" operator="equal">
      <formula>"M5安装验收"</formula>
    </cfRule>
    <cfRule type="cellIs" priority="3045" operator="equal">
      <formula>"M4装配调试"</formula>
    </cfRule>
    <cfRule type="cellIs" priority="4467" operator="equal">
      <formula>"M3生产准备"</formula>
    </cfRule>
    <cfRule type="cellIs" dxfId="717" priority="5889" operator="equal">
      <formula>"M2设计验证"</formula>
    </cfRule>
    <cfRule type="cellIs" dxfId="716" priority="7311" operator="equal">
      <formula>"M1开拓立项"</formula>
    </cfRule>
  </conditionalFormatting>
  <conditionalFormatting sqref="TUS163">
    <cfRule type="cellIs" priority="199" operator="equal">
      <formula>"M6售后质保"</formula>
    </cfRule>
    <cfRule type="cellIs" priority="1621" operator="equal">
      <formula>"M5安装验收"</formula>
    </cfRule>
    <cfRule type="cellIs" priority="3043" operator="equal">
      <formula>"M4装配调试"</formula>
    </cfRule>
    <cfRule type="cellIs" priority="4465" operator="equal">
      <formula>"M3生产准备"</formula>
    </cfRule>
    <cfRule type="cellIs" dxfId="715" priority="5887" operator="equal">
      <formula>"M2设计验证"</formula>
    </cfRule>
    <cfRule type="cellIs" dxfId="714" priority="7309" operator="equal">
      <formula>"M1开拓立项"</formula>
    </cfRule>
  </conditionalFormatting>
  <conditionalFormatting sqref="TVP163">
    <cfRule type="cellIs" priority="197" operator="equal">
      <formula>"M6售后质保"</formula>
    </cfRule>
    <cfRule type="cellIs" priority="1619" operator="equal">
      <formula>"M5安装验收"</formula>
    </cfRule>
    <cfRule type="cellIs" priority="3041" operator="equal">
      <formula>"M4装配调试"</formula>
    </cfRule>
    <cfRule type="cellIs" priority="4463" operator="equal">
      <formula>"M3生产准备"</formula>
    </cfRule>
    <cfRule type="cellIs" dxfId="713" priority="5885" operator="equal">
      <formula>"M2设计验证"</formula>
    </cfRule>
    <cfRule type="cellIs" dxfId="712" priority="7307" operator="equal">
      <formula>"M1开拓立项"</formula>
    </cfRule>
  </conditionalFormatting>
  <conditionalFormatting sqref="TWM163">
    <cfRule type="cellIs" priority="195" operator="equal">
      <formula>"M6售后质保"</formula>
    </cfRule>
    <cfRule type="cellIs" priority="1617" operator="equal">
      <formula>"M5安装验收"</formula>
    </cfRule>
    <cfRule type="cellIs" priority="3039" operator="equal">
      <formula>"M4装配调试"</formula>
    </cfRule>
    <cfRule type="cellIs" priority="4461" operator="equal">
      <formula>"M3生产准备"</formula>
    </cfRule>
    <cfRule type="cellIs" dxfId="711" priority="5883" operator="equal">
      <formula>"M2设计验证"</formula>
    </cfRule>
    <cfRule type="cellIs" dxfId="710" priority="7305" operator="equal">
      <formula>"M1开拓立项"</formula>
    </cfRule>
  </conditionalFormatting>
  <conditionalFormatting sqref="TXJ163">
    <cfRule type="cellIs" priority="193" operator="equal">
      <formula>"M6售后质保"</formula>
    </cfRule>
    <cfRule type="cellIs" priority="1615" operator="equal">
      <formula>"M5安装验收"</formula>
    </cfRule>
    <cfRule type="cellIs" priority="3037" operator="equal">
      <formula>"M4装配调试"</formula>
    </cfRule>
    <cfRule type="cellIs" priority="4459" operator="equal">
      <formula>"M3生产准备"</formula>
    </cfRule>
    <cfRule type="cellIs" dxfId="709" priority="5881" operator="equal">
      <formula>"M2设计验证"</formula>
    </cfRule>
    <cfRule type="cellIs" dxfId="708" priority="7303" operator="equal">
      <formula>"M1开拓立项"</formula>
    </cfRule>
  </conditionalFormatting>
  <conditionalFormatting sqref="TYG163">
    <cfRule type="cellIs" priority="191" operator="equal">
      <formula>"M6售后质保"</formula>
    </cfRule>
    <cfRule type="cellIs" priority="1613" operator="equal">
      <formula>"M5安装验收"</formula>
    </cfRule>
    <cfRule type="cellIs" priority="3035" operator="equal">
      <formula>"M4装配调试"</formula>
    </cfRule>
    <cfRule type="cellIs" priority="4457" operator="equal">
      <formula>"M3生产准备"</formula>
    </cfRule>
    <cfRule type="cellIs" dxfId="707" priority="5879" operator="equal">
      <formula>"M2设计验证"</formula>
    </cfRule>
    <cfRule type="cellIs" dxfId="706" priority="7301" operator="equal">
      <formula>"M1开拓立项"</formula>
    </cfRule>
  </conditionalFormatting>
  <conditionalFormatting sqref="TZD163">
    <cfRule type="cellIs" priority="189" operator="equal">
      <formula>"M6售后质保"</formula>
    </cfRule>
    <cfRule type="cellIs" priority="1611" operator="equal">
      <formula>"M5安装验收"</formula>
    </cfRule>
    <cfRule type="cellIs" priority="3033" operator="equal">
      <formula>"M4装配调试"</formula>
    </cfRule>
    <cfRule type="cellIs" priority="4455" operator="equal">
      <formula>"M3生产准备"</formula>
    </cfRule>
    <cfRule type="cellIs" dxfId="705" priority="5877" operator="equal">
      <formula>"M2设计验证"</formula>
    </cfRule>
    <cfRule type="cellIs" dxfId="704" priority="7299" operator="equal">
      <formula>"M1开拓立项"</formula>
    </cfRule>
  </conditionalFormatting>
  <conditionalFormatting sqref="UAA163">
    <cfRule type="cellIs" priority="187" operator="equal">
      <formula>"M6售后质保"</formula>
    </cfRule>
    <cfRule type="cellIs" priority="1609" operator="equal">
      <formula>"M5安装验收"</formula>
    </cfRule>
    <cfRule type="cellIs" priority="3031" operator="equal">
      <formula>"M4装配调试"</formula>
    </cfRule>
    <cfRule type="cellIs" priority="4453" operator="equal">
      <formula>"M3生产准备"</formula>
    </cfRule>
    <cfRule type="cellIs" dxfId="703" priority="5875" operator="equal">
      <formula>"M2设计验证"</formula>
    </cfRule>
    <cfRule type="cellIs" dxfId="702" priority="7297" operator="equal">
      <formula>"M1开拓立项"</formula>
    </cfRule>
  </conditionalFormatting>
  <conditionalFormatting sqref="UAX163">
    <cfRule type="cellIs" priority="185" operator="equal">
      <formula>"M6售后质保"</formula>
    </cfRule>
    <cfRule type="cellIs" priority="1607" operator="equal">
      <formula>"M5安装验收"</formula>
    </cfRule>
    <cfRule type="cellIs" priority="3029" operator="equal">
      <formula>"M4装配调试"</formula>
    </cfRule>
    <cfRule type="cellIs" priority="4451" operator="equal">
      <formula>"M3生产准备"</formula>
    </cfRule>
    <cfRule type="cellIs" dxfId="701" priority="5873" operator="equal">
      <formula>"M2设计验证"</formula>
    </cfRule>
    <cfRule type="cellIs" dxfId="700" priority="7295" operator="equal">
      <formula>"M1开拓立项"</formula>
    </cfRule>
  </conditionalFormatting>
  <conditionalFormatting sqref="UBU163">
    <cfRule type="cellIs" priority="183" operator="equal">
      <formula>"M6售后质保"</formula>
    </cfRule>
    <cfRule type="cellIs" priority="1605" operator="equal">
      <formula>"M5安装验收"</formula>
    </cfRule>
    <cfRule type="cellIs" priority="3027" operator="equal">
      <formula>"M4装配调试"</formula>
    </cfRule>
    <cfRule type="cellIs" priority="4449" operator="equal">
      <formula>"M3生产准备"</formula>
    </cfRule>
    <cfRule type="cellIs" dxfId="699" priority="5871" operator="equal">
      <formula>"M2设计验证"</formula>
    </cfRule>
    <cfRule type="cellIs" dxfId="698" priority="7293" operator="equal">
      <formula>"M1开拓立项"</formula>
    </cfRule>
  </conditionalFormatting>
  <conditionalFormatting sqref="UCR163">
    <cfRule type="cellIs" priority="181" operator="equal">
      <formula>"M6售后质保"</formula>
    </cfRule>
    <cfRule type="cellIs" priority="1603" operator="equal">
      <formula>"M5安装验收"</formula>
    </cfRule>
    <cfRule type="cellIs" priority="3025" operator="equal">
      <formula>"M4装配调试"</formula>
    </cfRule>
    <cfRule type="cellIs" priority="4447" operator="equal">
      <formula>"M3生产准备"</formula>
    </cfRule>
    <cfRule type="cellIs" dxfId="697" priority="5869" operator="equal">
      <formula>"M2设计验证"</formula>
    </cfRule>
    <cfRule type="cellIs" dxfId="696" priority="7291" operator="equal">
      <formula>"M1开拓立项"</formula>
    </cfRule>
  </conditionalFormatting>
  <conditionalFormatting sqref="UDO163">
    <cfRule type="cellIs" priority="179" operator="equal">
      <formula>"M6售后质保"</formula>
    </cfRule>
    <cfRule type="cellIs" priority="1601" operator="equal">
      <formula>"M5安装验收"</formula>
    </cfRule>
    <cfRule type="cellIs" priority="3023" operator="equal">
      <formula>"M4装配调试"</formula>
    </cfRule>
    <cfRule type="cellIs" priority="4445" operator="equal">
      <formula>"M3生产准备"</formula>
    </cfRule>
    <cfRule type="cellIs" dxfId="695" priority="5867" operator="equal">
      <formula>"M2设计验证"</formula>
    </cfRule>
    <cfRule type="cellIs" dxfId="694" priority="7289" operator="equal">
      <formula>"M1开拓立项"</formula>
    </cfRule>
  </conditionalFormatting>
  <conditionalFormatting sqref="UEL163">
    <cfRule type="cellIs" priority="177" operator="equal">
      <formula>"M6售后质保"</formula>
    </cfRule>
    <cfRule type="cellIs" priority="1599" operator="equal">
      <formula>"M5安装验收"</formula>
    </cfRule>
    <cfRule type="cellIs" priority="3021" operator="equal">
      <formula>"M4装配调试"</formula>
    </cfRule>
    <cfRule type="cellIs" priority="4443" operator="equal">
      <formula>"M3生产准备"</formula>
    </cfRule>
    <cfRule type="cellIs" dxfId="693" priority="5865" operator="equal">
      <formula>"M2设计验证"</formula>
    </cfRule>
    <cfRule type="cellIs" dxfId="692" priority="7287" operator="equal">
      <formula>"M1开拓立项"</formula>
    </cfRule>
  </conditionalFormatting>
  <conditionalFormatting sqref="UFI163">
    <cfRule type="cellIs" priority="175" operator="equal">
      <formula>"M6售后质保"</formula>
    </cfRule>
    <cfRule type="cellIs" priority="1597" operator="equal">
      <formula>"M5安装验收"</formula>
    </cfRule>
    <cfRule type="cellIs" priority="3019" operator="equal">
      <formula>"M4装配调试"</formula>
    </cfRule>
    <cfRule type="cellIs" priority="4441" operator="equal">
      <formula>"M3生产准备"</formula>
    </cfRule>
    <cfRule type="cellIs" dxfId="691" priority="5863" operator="equal">
      <formula>"M2设计验证"</formula>
    </cfRule>
    <cfRule type="cellIs" dxfId="690" priority="7285" operator="equal">
      <formula>"M1开拓立项"</formula>
    </cfRule>
  </conditionalFormatting>
  <conditionalFormatting sqref="UGF163">
    <cfRule type="cellIs" priority="173" operator="equal">
      <formula>"M6售后质保"</formula>
    </cfRule>
    <cfRule type="cellIs" priority="1595" operator="equal">
      <formula>"M5安装验收"</formula>
    </cfRule>
    <cfRule type="cellIs" priority="3017" operator="equal">
      <formula>"M4装配调试"</formula>
    </cfRule>
    <cfRule type="cellIs" priority="4439" operator="equal">
      <formula>"M3生产准备"</formula>
    </cfRule>
    <cfRule type="cellIs" dxfId="689" priority="5861" operator="equal">
      <formula>"M2设计验证"</formula>
    </cfRule>
    <cfRule type="cellIs" dxfId="688" priority="7283" operator="equal">
      <formula>"M1开拓立项"</formula>
    </cfRule>
  </conditionalFormatting>
  <conditionalFormatting sqref="UHC163">
    <cfRule type="cellIs" priority="171" operator="equal">
      <formula>"M6售后质保"</formula>
    </cfRule>
    <cfRule type="cellIs" priority="1593" operator="equal">
      <formula>"M5安装验收"</formula>
    </cfRule>
    <cfRule type="cellIs" priority="3015" operator="equal">
      <formula>"M4装配调试"</formula>
    </cfRule>
    <cfRule type="cellIs" priority="4437" operator="equal">
      <formula>"M3生产准备"</formula>
    </cfRule>
    <cfRule type="cellIs" dxfId="687" priority="5859" operator="equal">
      <formula>"M2设计验证"</formula>
    </cfRule>
    <cfRule type="cellIs" dxfId="686" priority="7281" operator="equal">
      <formula>"M1开拓立项"</formula>
    </cfRule>
  </conditionalFormatting>
  <conditionalFormatting sqref="UHZ163">
    <cfRule type="cellIs" priority="169" operator="equal">
      <formula>"M6售后质保"</formula>
    </cfRule>
    <cfRule type="cellIs" priority="1591" operator="equal">
      <formula>"M5安装验收"</formula>
    </cfRule>
    <cfRule type="cellIs" priority="3013" operator="equal">
      <formula>"M4装配调试"</formula>
    </cfRule>
    <cfRule type="cellIs" priority="4435" operator="equal">
      <formula>"M3生产准备"</formula>
    </cfRule>
    <cfRule type="cellIs" dxfId="685" priority="5857" operator="equal">
      <formula>"M2设计验证"</formula>
    </cfRule>
    <cfRule type="cellIs" dxfId="684" priority="7279" operator="equal">
      <formula>"M1开拓立项"</formula>
    </cfRule>
  </conditionalFormatting>
  <conditionalFormatting sqref="UIW163">
    <cfRule type="cellIs" priority="167" operator="equal">
      <formula>"M6售后质保"</formula>
    </cfRule>
    <cfRule type="cellIs" priority="1589" operator="equal">
      <formula>"M5安装验收"</formula>
    </cfRule>
    <cfRule type="cellIs" priority="3011" operator="equal">
      <formula>"M4装配调试"</formula>
    </cfRule>
    <cfRule type="cellIs" priority="4433" operator="equal">
      <formula>"M3生产准备"</formula>
    </cfRule>
    <cfRule type="cellIs" dxfId="683" priority="5855" operator="equal">
      <formula>"M2设计验证"</formula>
    </cfRule>
    <cfRule type="cellIs" dxfId="682" priority="7277" operator="equal">
      <formula>"M1开拓立项"</formula>
    </cfRule>
  </conditionalFormatting>
  <conditionalFormatting sqref="UJT163">
    <cfRule type="cellIs" priority="165" operator="equal">
      <formula>"M6售后质保"</formula>
    </cfRule>
    <cfRule type="cellIs" priority="1587" operator="equal">
      <formula>"M5安装验收"</formula>
    </cfRule>
    <cfRule type="cellIs" priority="3009" operator="equal">
      <formula>"M4装配调试"</formula>
    </cfRule>
    <cfRule type="cellIs" priority="4431" operator="equal">
      <formula>"M3生产准备"</formula>
    </cfRule>
    <cfRule type="cellIs" dxfId="681" priority="5853" operator="equal">
      <formula>"M2设计验证"</formula>
    </cfRule>
    <cfRule type="cellIs" dxfId="680" priority="7275" operator="equal">
      <formula>"M1开拓立项"</formula>
    </cfRule>
  </conditionalFormatting>
  <conditionalFormatting sqref="UKQ163">
    <cfRule type="cellIs" priority="163" operator="equal">
      <formula>"M6售后质保"</formula>
    </cfRule>
    <cfRule type="cellIs" priority="1585" operator="equal">
      <formula>"M5安装验收"</formula>
    </cfRule>
    <cfRule type="cellIs" priority="3007" operator="equal">
      <formula>"M4装配调试"</formula>
    </cfRule>
    <cfRule type="cellIs" priority="4429" operator="equal">
      <formula>"M3生产准备"</formula>
    </cfRule>
    <cfRule type="cellIs" dxfId="679" priority="5851" operator="equal">
      <formula>"M2设计验证"</formula>
    </cfRule>
    <cfRule type="cellIs" dxfId="678" priority="7273" operator="equal">
      <formula>"M1开拓立项"</formula>
    </cfRule>
  </conditionalFormatting>
  <conditionalFormatting sqref="ULN163">
    <cfRule type="cellIs" priority="161" operator="equal">
      <formula>"M6售后质保"</formula>
    </cfRule>
    <cfRule type="cellIs" priority="1583" operator="equal">
      <formula>"M5安装验收"</formula>
    </cfRule>
    <cfRule type="cellIs" priority="3005" operator="equal">
      <formula>"M4装配调试"</formula>
    </cfRule>
    <cfRule type="cellIs" priority="4427" operator="equal">
      <formula>"M3生产准备"</formula>
    </cfRule>
    <cfRule type="cellIs" dxfId="677" priority="5849" operator="equal">
      <formula>"M2设计验证"</formula>
    </cfRule>
    <cfRule type="cellIs" dxfId="676" priority="7271" operator="equal">
      <formula>"M1开拓立项"</formula>
    </cfRule>
  </conditionalFormatting>
  <conditionalFormatting sqref="UMK163">
    <cfRule type="cellIs" priority="159" operator="equal">
      <formula>"M6售后质保"</formula>
    </cfRule>
    <cfRule type="cellIs" priority="1581" operator="equal">
      <formula>"M5安装验收"</formula>
    </cfRule>
    <cfRule type="cellIs" priority="3003" operator="equal">
      <formula>"M4装配调试"</formula>
    </cfRule>
    <cfRule type="cellIs" priority="4425" operator="equal">
      <formula>"M3生产准备"</formula>
    </cfRule>
    <cfRule type="cellIs" dxfId="675" priority="5847" operator="equal">
      <formula>"M2设计验证"</formula>
    </cfRule>
    <cfRule type="cellIs" dxfId="674" priority="7269" operator="equal">
      <formula>"M1开拓立项"</formula>
    </cfRule>
  </conditionalFormatting>
  <conditionalFormatting sqref="UNH163">
    <cfRule type="cellIs" priority="157" operator="equal">
      <formula>"M6售后质保"</formula>
    </cfRule>
    <cfRule type="cellIs" priority="1579" operator="equal">
      <formula>"M5安装验收"</formula>
    </cfRule>
    <cfRule type="cellIs" priority="3001" operator="equal">
      <formula>"M4装配调试"</formula>
    </cfRule>
    <cfRule type="cellIs" priority="4423" operator="equal">
      <formula>"M3生产准备"</formula>
    </cfRule>
    <cfRule type="cellIs" dxfId="673" priority="5845" operator="equal">
      <formula>"M2设计验证"</formula>
    </cfRule>
    <cfRule type="cellIs" dxfId="672" priority="7267" operator="equal">
      <formula>"M1开拓立项"</formula>
    </cfRule>
  </conditionalFormatting>
  <conditionalFormatting sqref="UOE163">
    <cfRule type="cellIs" priority="155" operator="equal">
      <formula>"M6售后质保"</formula>
    </cfRule>
    <cfRule type="cellIs" priority="1577" operator="equal">
      <formula>"M5安装验收"</formula>
    </cfRule>
    <cfRule type="cellIs" priority="2999" operator="equal">
      <formula>"M4装配调试"</formula>
    </cfRule>
    <cfRule type="cellIs" priority="4421" operator="equal">
      <formula>"M3生产准备"</formula>
    </cfRule>
    <cfRule type="cellIs" dxfId="671" priority="5843" operator="equal">
      <formula>"M2设计验证"</formula>
    </cfRule>
    <cfRule type="cellIs" dxfId="670" priority="7265" operator="equal">
      <formula>"M1开拓立项"</formula>
    </cfRule>
  </conditionalFormatting>
  <conditionalFormatting sqref="UPB163">
    <cfRule type="cellIs" priority="153" operator="equal">
      <formula>"M6售后质保"</formula>
    </cfRule>
    <cfRule type="cellIs" priority="1575" operator="equal">
      <formula>"M5安装验收"</formula>
    </cfRule>
    <cfRule type="cellIs" priority="2997" operator="equal">
      <formula>"M4装配调试"</formula>
    </cfRule>
    <cfRule type="cellIs" priority="4419" operator="equal">
      <formula>"M3生产准备"</formula>
    </cfRule>
    <cfRule type="cellIs" dxfId="669" priority="5841" operator="equal">
      <formula>"M2设计验证"</formula>
    </cfRule>
    <cfRule type="cellIs" dxfId="668" priority="7263" operator="equal">
      <formula>"M1开拓立项"</formula>
    </cfRule>
  </conditionalFormatting>
  <conditionalFormatting sqref="UPY163">
    <cfRule type="cellIs" priority="151" operator="equal">
      <formula>"M6售后质保"</formula>
    </cfRule>
    <cfRule type="cellIs" priority="1573" operator="equal">
      <formula>"M5安装验收"</formula>
    </cfRule>
    <cfRule type="cellIs" priority="2995" operator="equal">
      <formula>"M4装配调试"</formula>
    </cfRule>
    <cfRule type="cellIs" priority="4417" operator="equal">
      <formula>"M3生产准备"</formula>
    </cfRule>
    <cfRule type="cellIs" dxfId="667" priority="5839" operator="equal">
      <formula>"M2设计验证"</formula>
    </cfRule>
    <cfRule type="cellIs" dxfId="666" priority="7261" operator="equal">
      <formula>"M1开拓立项"</formula>
    </cfRule>
  </conditionalFormatting>
  <conditionalFormatting sqref="UQV163">
    <cfRule type="cellIs" priority="149" operator="equal">
      <formula>"M6售后质保"</formula>
    </cfRule>
    <cfRule type="cellIs" priority="1571" operator="equal">
      <formula>"M5安装验收"</formula>
    </cfRule>
    <cfRule type="cellIs" priority="2993" operator="equal">
      <formula>"M4装配调试"</formula>
    </cfRule>
    <cfRule type="cellIs" priority="4415" operator="equal">
      <formula>"M3生产准备"</formula>
    </cfRule>
    <cfRule type="cellIs" dxfId="665" priority="5837" operator="equal">
      <formula>"M2设计验证"</formula>
    </cfRule>
    <cfRule type="cellIs" dxfId="664" priority="7259" operator="equal">
      <formula>"M1开拓立项"</formula>
    </cfRule>
  </conditionalFormatting>
  <conditionalFormatting sqref="URS163">
    <cfRule type="cellIs" priority="147" operator="equal">
      <formula>"M6售后质保"</formula>
    </cfRule>
    <cfRule type="cellIs" priority="1569" operator="equal">
      <formula>"M5安装验收"</formula>
    </cfRule>
    <cfRule type="cellIs" priority="2991" operator="equal">
      <formula>"M4装配调试"</formula>
    </cfRule>
    <cfRule type="cellIs" priority="4413" operator="equal">
      <formula>"M3生产准备"</formula>
    </cfRule>
    <cfRule type="cellIs" dxfId="663" priority="5835" operator="equal">
      <formula>"M2设计验证"</formula>
    </cfRule>
    <cfRule type="cellIs" dxfId="662" priority="7257" operator="equal">
      <formula>"M1开拓立项"</formula>
    </cfRule>
  </conditionalFormatting>
  <conditionalFormatting sqref="USP163">
    <cfRule type="cellIs" priority="145" operator="equal">
      <formula>"M6售后质保"</formula>
    </cfRule>
    <cfRule type="cellIs" priority="1567" operator="equal">
      <formula>"M5安装验收"</formula>
    </cfRule>
    <cfRule type="cellIs" priority="2989" operator="equal">
      <formula>"M4装配调试"</formula>
    </cfRule>
    <cfRule type="cellIs" priority="4411" operator="equal">
      <formula>"M3生产准备"</formula>
    </cfRule>
    <cfRule type="cellIs" dxfId="661" priority="5833" operator="equal">
      <formula>"M2设计验证"</formula>
    </cfRule>
    <cfRule type="cellIs" dxfId="660" priority="7255" operator="equal">
      <formula>"M1开拓立项"</formula>
    </cfRule>
  </conditionalFormatting>
  <conditionalFormatting sqref="UTM163">
    <cfRule type="cellIs" priority="143" operator="equal">
      <formula>"M6售后质保"</formula>
    </cfRule>
    <cfRule type="cellIs" priority="1565" operator="equal">
      <formula>"M5安装验收"</formula>
    </cfRule>
    <cfRule type="cellIs" priority="2987" operator="equal">
      <formula>"M4装配调试"</formula>
    </cfRule>
    <cfRule type="cellIs" priority="4409" operator="equal">
      <formula>"M3生产准备"</formula>
    </cfRule>
    <cfRule type="cellIs" dxfId="659" priority="5831" operator="equal">
      <formula>"M2设计验证"</formula>
    </cfRule>
    <cfRule type="cellIs" dxfId="658" priority="7253" operator="equal">
      <formula>"M1开拓立项"</formula>
    </cfRule>
  </conditionalFormatting>
  <conditionalFormatting sqref="UUJ163">
    <cfRule type="cellIs" priority="141" operator="equal">
      <formula>"M6售后质保"</formula>
    </cfRule>
    <cfRule type="cellIs" priority="1563" operator="equal">
      <formula>"M5安装验收"</formula>
    </cfRule>
    <cfRule type="cellIs" priority="2985" operator="equal">
      <formula>"M4装配调试"</formula>
    </cfRule>
    <cfRule type="cellIs" priority="4407" operator="equal">
      <formula>"M3生产准备"</formula>
    </cfRule>
    <cfRule type="cellIs" dxfId="657" priority="5829" operator="equal">
      <formula>"M2设计验证"</formula>
    </cfRule>
    <cfRule type="cellIs" dxfId="656" priority="7251" operator="equal">
      <formula>"M1开拓立项"</formula>
    </cfRule>
  </conditionalFormatting>
  <conditionalFormatting sqref="UVG163">
    <cfRule type="cellIs" priority="139" operator="equal">
      <formula>"M6售后质保"</formula>
    </cfRule>
    <cfRule type="cellIs" priority="1561" operator="equal">
      <formula>"M5安装验收"</formula>
    </cfRule>
    <cfRule type="cellIs" priority="2983" operator="equal">
      <formula>"M4装配调试"</formula>
    </cfRule>
    <cfRule type="cellIs" priority="4405" operator="equal">
      <formula>"M3生产准备"</formula>
    </cfRule>
    <cfRule type="cellIs" dxfId="655" priority="5827" operator="equal">
      <formula>"M2设计验证"</formula>
    </cfRule>
    <cfRule type="cellIs" dxfId="654" priority="7249" operator="equal">
      <formula>"M1开拓立项"</formula>
    </cfRule>
  </conditionalFormatting>
  <conditionalFormatting sqref="UWD163">
    <cfRule type="cellIs" priority="137" operator="equal">
      <formula>"M6售后质保"</formula>
    </cfRule>
    <cfRule type="cellIs" priority="1559" operator="equal">
      <formula>"M5安装验收"</formula>
    </cfRule>
    <cfRule type="cellIs" priority="2981" operator="equal">
      <formula>"M4装配调试"</formula>
    </cfRule>
    <cfRule type="cellIs" priority="4403" operator="equal">
      <formula>"M3生产准备"</formula>
    </cfRule>
    <cfRule type="cellIs" dxfId="653" priority="5825" operator="equal">
      <formula>"M2设计验证"</formula>
    </cfRule>
    <cfRule type="cellIs" dxfId="652" priority="7247" operator="equal">
      <formula>"M1开拓立项"</formula>
    </cfRule>
  </conditionalFormatting>
  <conditionalFormatting sqref="UXA163">
    <cfRule type="cellIs" priority="135" operator="equal">
      <formula>"M6售后质保"</formula>
    </cfRule>
    <cfRule type="cellIs" priority="1557" operator="equal">
      <formula>"M5安装验收"</formula>
    </cfRule>
    <cfRule type="cellIs" priority="2979" operator="equal">
      <formula>"M4装配调试"</formula>
    </cfRule>
    <cfRule type="cellIs" priority="4401" operator="equal">
      <formula>"M3生产准备"</formula>
    </cfRule>
    <cfRule type="cellIs" dxfId="651" priority="5823" operator="equal">
      <formula>"M2设计验证"</formula>
    </cfRule>
    <cfRule type="cellIs" dxfId="650" priority="7245" operator="equal">
      <formula>"M1开拓立项"</formula>
    </cfRule>
  </conditionalFormatting>
  <conditionalFormatting sqref="UXX163">
    <cfRule type="cellIs" priority="133" operator="equal">
      <formula>"M6售后质保"</formula>
    </cfRule>
    <cfRule type="cellIs" priority="1555" operator="equal">
      <formula>"M5安装验收"</formula>
    </cfRule>
    <cfRule type="cellIs" priority="2977" operator="equal">
      <formula>"M4装配调试"</formula>
    </cfRule>
    <cfRule type="cellIs" priority="4399" operator="equal">
      <formula>"M3生产准备"</formula>
    </cfRule>
    <cfRule type="cellIs" dxfId="649" priority="5821" operator="equal">
      <formula>"M2设计验证"</formula>
    </cfRule>
    <cfRule type="cellIs" dxfId="648" priority="7243" operator="equal">
      <formula>"M1开拓立项"</formula>
    </cfRule>
  </conditionalFormatting>
  <conditionalFormatting sqref="UYU163">
    <cfRule type="cellIs" priority="131" operator="equal">
      <formula>"M6售后质保"</formula>
    </cfRule>
    <cfRule type="cellIs" priority="1553" operator="equal">
      <formula>"M5安装验收"</formula>
    </cfRule>
    <cfRule type="cellIs" priority="2975" operator="equal">
      <formula>"M4装配调试"</formula>
    </cfRule>
    <cfRule type="cellIs" priority="4397" operator="equal">
      <formula>"M3生产准备"</formula>
    </cfRule>
    <cfRule type="cellIs" dxfId="647" priority="5819" operator="equal">
      <formula>"M2设计验证"</formula>
    </cfRule>
    <cfRule type="cellIs" dxfId="646" priority="7241" operator="equal">
      <formula>"M1开拓立项"</formula>
    </cfRule>
  </conditionalFormatting>
  <conditionalFormatting sqref="UZR163">
    <cfRule type="cellIs" priority="129" operator="equal">
      <formula>"M6售后质保"</formula>
    </cfRule>
    <cfRule type="cellIs" priority="1551" operator="equal">
      <formula>"M5安装验收"</formula>
    </cfRule>
    <cfRule type="cellIs" priority="2973" operator="equal">
      <formula>"M4装配调试"</formula>
    </cfRule>
    <cfRule type="cellIs" priority="4395" operator="equal">
      <formula>"M3生产准备"</formula>
    </cfRule>
    <cfRule type="cellIs" dxfId="645" priority="5817" operator="equal">
      <formula>"M2设计验证"</formula>
    </cfRule>
    <cfRule type="cellIs" dxfId="644" priority="7239" operator="equal">
      <formula>"M1开拓立项"</formula>
    </cfRule>
  </conditionalFormatting>
  <conditionalFormatting sqref="VAO163">
    <cfRule type="cellIs" priority="127" operator="equal">
      <formula>"M6售后质保"</formula>
    </cfRule>
    <cfRule type="cellIs" priority="1549" operator="equal">
      <formula>"M5安装验收"</formula>
    </cfRule>
    <cfRule type="cellIs" priority="2971" operator="equal">
      <formula>"M4装配调试"</formula>
    </cfRule>
    <cfRule type="cellIs" priority="4393" operator="equal">
      <formula>"M3生产准备"</formula>
    </cfRule>
    <cfRule type="cellIs" dxfId="643" priority="5815" operator="equal">
      <formula>"M2设计验证"</formula>
    </cfRule>
    <cfRule type="cellIs" dxfId="642" priority="7237" operator="equal">
      <formula>"M1开拓立项"</formula>
    </cfRule>
  </conditionalFormatting>
  <conditionalFormatting sqref="VBL163">
    <cfRule type="cellIs" priority="125" operator="equal">
      <formula>"M6售后质保"</formula>
    </cfRule>
    <cfRule type="cellIs" priority="1547" operator="equal">
      <formula>"M5安装验收"</formula>
    </cfRule>
    <cfRule type="cellIs" priority="2969" operator="equal">
      <formula>"M4装配调试"</formula>
    </cfRule>
    <cfRule type="cellIs" priority="4391" operator="equal">
      <formula>"M3生产准备"</formula>
    </cfRule>
    <cfRule type="cellIs" dxfId="641" priority="5813" operator="equal">
      <formula>"M2设计验证"</formula>
    </cfRule>
    <cfRule type="cellIs" dxfId="640" priority="7235" operator="equal">
      <formula>"M1开拓立项"</formula>
    </cfRule>
  </conditionalFormatting>
  <conditionalFormatting sqref="VCI163">
    <cfRule type="cellIs" priority="123" operator="equal">
      <formula>"M6售后质保"</formula>
    </cfRule>
    <cfRule type="cellIs" priority="1545" operator="equal">
      <formula>"M5安装验收"</formula>
    </cfRule>
    <cfRule type="cellIs" priority="2967" operator="equal">
      <formula>"M4装配调试"</formula>
    </cfRule>
    <cfRule type="cellIs" priority="4389" operator="equal">
      <formula>"M3生产准备"</formula>
    </cfRule>
    <cfRule type="cellIs" dxfId="639" priority="5811" operator="equal">
      <formula>"M2设计验证"</formula>
    </cfRule>
    <cfRule type="cellIs" dxfId="638" priority="7233" operator="equal">
      <formula>"M1开拓立项"</formula>
    </cfRule>
  </conditionalFormatting>
  <conditionalFormatting sqref="VDF163">
    <cfRule type="cellIs" priority="121" operator="equal">
      <formula>"M6售后质保"</formula>
    </cfRule>
    <cfRule type="cellIs" priority="1543" operator="equal">
      <formula>"M5安装验收"</formula>
    </cfRule>
    <cfRule type="cellIs" priority="2965" operator="equal">
      <formula>"M4装配调试"</formula>
    </cfRule>
    <cfRule type="cellIs" priority="4387" operator="equal">
      <formula>"M3生产准备"</formula>
    </cfRule>
    <cfRule type="cellIs" dxfId="637" priority="5809" operator="equal">
      <formula>"M2设计验证"</formula>
    </cfRule>
    <cfRule type="cellIs" dxfId="636" priority="7231" operator="equal">
      <formula>"M1开拓立项"</formula>
    </cfRule>
  </conditionalFormatting>
  <conditionalFormatting sqref="VEC163">
    <cfRule type="cellIs" priority="119" operator="equal">
      <formula>"M6售后质保"</formula>
    </cfRule>
    <cfRule type="cellIs" priority="1541" operator="equal">
      <formula>"M5安装验收"</formula>
    </cfRule>
    <cfRule type="cellIs" priority="2963" operator="equal">
      <formula>"M4装配调试"</formula>
    </cfRule>
    <cfRule type="cellIs" priority="4385" operator="equal">
      <formula>"M3生产准备"</formula>
    </cfRule>
    <cfRule type="cellIs" dxfId="635" priority="5807" operator="equal">
      <formula>"M2设计验证"</formula>
    </cfRule>
    <cfRule type="cellIs" dxfId="634" priority="7229" operator="equal">
      <formula>"M1开拓立项"</formula>
    </cfRule>
  </conditionalFormatting>
  <conditionalFormatting sqref="VEZ163">
    <cfRule type="cellIs" priority="117" operator="equal">
      <formula>"M6售后质保"</formula>
    </cfRule>
    <cfRule type="cellIs" priority="1539" operator="equal">
      <formula>"M5安装验收"</formula>
    </cfRule>
    <cfRule type="cellIs" priority="2961" operator="equal">
      <formula>"M4装配调试"</formula>
    </cfRule>
    <cfRule type="cellIs" priority="4383" operator="equal">
      <formula>"M3生产准备"</formula>
    </cfRule>
    <cfRule type="cellIs" dxfId="633" priority="5805" operator="equal">
      <formula>"M2设计验证"</formula>
    </cfRule>
    <cfRule type="cellIs" dxfId="632" priority="7227" operator="equal">
      <formula>"M1开拓立项"</formula>
    </cfRule>
  </conditionalFormatting>
  <conditionalFormatting sqref="VFW163">
    <cfRule type="cellIs" priority="115" operator="equal">
      <formula>"M6售后质保"</formula>
    </cfRule>
    <cfRule type="cellIs" priority="1537" operator="equal">
      <formula>"M5安装验收"</formula>
    </cfRule>
    <cfRule type="cellIs" priority="2959" operator="equal">
      <formula>"M4装配调试"</formula>
    </cfRule>
    <cfRule type="cellIs" priority="4381" operator="equal">
      <formula>"M3生产准备"</formula>
    </cfRule>
    <cfRule type="cellIs" dxfId="631" priority="5803" operator="equal">
      <formula>"M2设计验证"</formula>
    </cfRule>
    <cfRule type="cellIs" dxfId="630" priority="7225" operator="equal">
      <formula>"M1开拓立项"</formula>
    </cfRule>
  </conditionalFormatting>
  <conditionalFormatting sqref="VGT163">
    <cfRule type="cellIs" priority="113" operator="equal">
      <formula>"M6售后质保"</formula>
    </cfRule>
    <cfRule type="cellIs" priority="1535" operator="equal">
      <formula>"M5安装验收"</formula>
    </cfRule>
    <cfRule type="cellIs" priority="2957" operator="equal">
      <formula>"M4装配调试"</formula>
    </cfRule>
    <cfRule type="cellIs" priority="4379" operator="equal">
      <formula>"M3生产准备"</formula>
    </cfRule>
    <cfRule type="cellIs" dxfId="629" priority="5801" operator="equal">
      <formula>"M2设计验证"</formula>
    </cfRule>
    <cfRule type="cellIs" dxfId="628" priority="7223" operator="equal">
      <formula>"M1开拓立项"</formula>
    </cfRule>
  </conditionalFormatting>
  <conditionalFormatting sqref="VHQ163">
    <cfRule type="cellIs" priority="111" operator="equal">
      <formula>"M6售后质保"</formula>
    </cfRule>
    <cfRule type="cellIs" priority="1533" operator="equal">
      <formula>"M5安装验收"</formula>
    </cfRule>
    <cfRule type="cellIs" priority="2955" operator="equal">
      <formula>"M4装配调试"</formula>
    </cfRule>
    <cfRule type="cellIs" priority="4377" operator="equal">
      <formula>"M3生产准备"</formula>
    </cfRule>
    <cfRule type="cellIs" dxfId="627" priority="5799" operator="equal">
      <formula>"M2设计验证"</formula>
    </cfRule>
    <cfRule type="cellIs" dxfId="626" priority="7221" operator="equal">
      <formula>"M1开拓立项"</formula>
    </cfRule>
  </conditionalFormatting>
  <conditionalFormatting sqref="VIN163">
    <cfRule type="cellIs" priority="109" operator="equal">
      <formula>"M6售后质保"</formula>
    </cfRule>
    <cfRule type="cellIs" priority="1531" operator="equal">
      <formula>"M5安装验收"</formula>
    </cfRule>
    <cfRule type="cellIs" priority="2953" operator="equal">
      <formula>"M4装配调试"</formula>
    </cfRule>
    <cfRule type="cellIs" priority="4375" operator="equal">
      <formula>"M3生产准备"</formula>
    </cfRule>
    <cfRule type="cellIs" dxfId="625" priority="5797" operator="equal">
      <formula>"M2设计验证"</formula>
    </cfRule>
    <cfRule type="cellIs" dxfId="624" priority="7219" operator="equal">
      <formula>"M1开拓立项"</formula>
    </cfRule>
  </conditionalFormatting>
  <conditionalFormatting sqref="VJK163">
    <cfRule type="cellIs" priority="107" operator="equal">
      <formula>"M6售后质保"</formula>
    </cfRule>
    <cfRule type="cellIs" priority="1529" operator="equal">
      <formula>"M5安装验收"</formula>
    </cfRule>
    <cfRule type="cellIs" priority="2951" operator="equal">
      <formula>"M4装配调试"</formula>
    </cfRule>
    <cfRule type="cellIs" priority="4373" operator="equal">
      <formula>"M3生产准备"</formula>
    </cfRule>
    <cfRule type="cellIs" dxfId="623" priority="5795" operator="equal">
      <formula>"M2设计验证"</formula>
    </cfRule>
    <cfRule type="cellIs" dxfId="622" priority="7217" operator="equal">
      <formula>"M1开拓立项"</formula>
    </cfRule>
  </conditionalFormatting>
  <conditionalFormatting sqref="VKH163">
    <cfRule type="cellIs" priority="105" operator="equal">
      <formula>"M6售后质保"</formula>
    </cfRule>
    <cfRule type="cellIs" priority="1527" operator="equal">
      <formula>"M5安装验收"</formula>
    </cfRule>
    <cfRule type="cellIs" priority="2949" operator="equal">
      <formula>"M4装配调试"</formula>
    </cfRule>
    <cfRule type="cellIs" priority="4371" operator="equal">
      <formula>"M3生产准备"</formula>
    </cfRule>
    <cfRule type="cellIs" dxfId="621" priority="5793" operator="equal">
      <formula>"M2设计验证"</formula>
    </cfRule>
    <cfRule type="cellIs" dxfId="620" priority="7215" operator="equal">
      <formula>"M1开拓立项"</formula>
    </cfRule>
  </conditionalFormatting>
  <conditionalFormatting sqref="VLE163">
    <cfRule type="cellIs" priority="103" operator="equal">
      <formula>"M6售后质保"</formula>
    </cfRule>
    <cfRule type="cellIs" priority="1525" operator="equal">
      <formula>"M5安装验收"</formula>
    </cfRule>
    <cfRule type="cellIs" priority="2947" operator="equal">
      <formula>"M4装配调试"</formula>
    </cfRule>
    <cfRule type="cellIs" priority="4369" operator="equal">
      <formula>"M3生产准备"</formula>
    </cfRule>
    <cfRule type="cellIs" dxfId="619" priority="5791" operator="equal">
      <formula>"M2设计验证"</formula>
    </cfRule>
    <cfRule type="cellIs" dxfId="618" priority="7213" operator="equal">
      <formula>"M1开拓立项"</formula>
    </cfRule>
  </conditionalFormatting>
  <conditionalFormatting sqref="VMB163">
    <cfRule type="cellIs" priority="101" operator="equal">
      <formula>"M6售后质保"</formula>
    </cfRule>
    <cfRule type="cellIs" priority="1523" operator="equal">
      <formula>"M5安装验收"</formula>
    </cfRule>
    <cfRule type="cellIs" priority="2945" operator="equal">
      <formula>"M4装配调试"</formula>
    </cfRule>
    <cfRule type="cellIs" priority="4367" operator="equal">
      <formula>"M3生产准备"</formula>
    </cfRule>
    <cfRule type="cellIs" dxfId="617" priority="5789" operator="equal">
      <formula>"M2设计验证"</formula>
    </cfRule>
    <cfRule type="cellIs" dxfId="616" priority="7211" operator="equal">
      <formula>"M1开拓立项"</formula>
    </cfRule>
  </conditionalFormatting>
  <conditionalFormatting sqref="VMY163">
    <cfRule type="cellIs" priority="99" operator="equal">
      <formula>"M6售后质保"</formula>
    </cfRule>
    <cfRule type="cellIs" priority="1521" operator="equal">
      <formula>"M5安装验收"</formula>
    </cfRule>
    <cfRule type="cellIs" priority="2943" operator="equal">
      <formula>"M4装配调试"</formula>
    </cfRule>
    <cfRule type="cellIs" priority="4365" operator="equal">
      <formula>"M3生产准备"</formula>
    </cfRule>
    <cfRule type="cellIs" dxfId="615" priority="5787" operator="equal">
      <formula>"M2设计验证"</formula>
    </cfRule>
    <cfRule type="cellIs" dxfId="614" priority="7209" operator="equal">
      <formula>"M1开拓立项"</formula>
    </cfRule>
  </conditionalFormatting>
  <conditionalFormatting sqref="VNV163">
    <cfRule type="cellIs" priority="97" operator="equal">
      <formula>"M6售后质保"</formula>
    </cfRule>
    <cfRule type="cellIs" priority="1519" operator="equal">
      <formula>"M5安装验收"</formula>
    </cfRule>
    <cfRule type="cellIs" priority="2941" operator="equal">
      <formula>"M4装配调试"</formula>
    </cfRule>
    <cfRule type="cellIs" priority="4363" operator="equal">
      <formula>"M3生产准备"</formula>
    </cfRule>
    <cfRule type="cellIs" dxfId="613" priority="5785" operator="equal">
      <formula>"M2设计验证"</formula>
    </cfRule>
    <cfRule type="cellIs" dxfId="612" priority="7207" operator="equal">
      <formula>"M1开拓立项"</formula>
    </cfRule>
  </conditionalFormatting>
  <conditionalFormatting sqref="VOS163">
    <cfRule type="cellIs" priority="95" operator="equal">
      <formula>"M6售后质保"</formula>
    </cfRule>
    <cfRule type="cellIs" priority="1517" operator="equal">
      <formula>"M5安装验收"</formula>
    </cfRule>
    <cfRule type="cellIs" priority="2939" operator="equal">
      <formula>"M4装配调试"</formula>
    </cfRule>
    <cfRule type="cellIs" priority="4361" operator="equal">
      <formula>"M3生产准备"</formula>
    </cfRule>
    <cfRule type="cellIs" dxfId="611" priority="5783" operator="equal">
      <formula>"M2设计验证"</formula>
    </cfRule>
    <cfRule type="cellIs" dxfId="610" priority="7205" operator="equal">
      <formula>"M1开拓立项"</formula>
    </cfRule>
  </conditionalFormatting>
  <conditionalFormatting sqref="VPP163">
    <cfRule type="cellIs" priority="93" operator="equal">
      <formula>"M6售后质保"</formula>
    </cfRule>
    <cfRule type="cellIs" priority="1515" operator="equal">
      <formula>"M5安装验收"</formula>
    </cfRule>
    <cfRule type="cellIs" priority="2937" operator="equal">
      <formula>"M4装配调试"</formula>
    </cfRule>
    <cfRule type="cellIs" priority="4359" operator="equal">
      <formula>"M3生产准备"</formula>
    </cfRule>
    <cfRule type="cellIs" dxfId="609" priority="5781" operator="equal">
      <formula>"M2设计验证"</formula>
    </cfRule>
    <cfRule type="cellIs" dxfId="608" priority="7203" operator="equal">
      <formula>"M1开拓立项"</formula>
    </cfRule>
  </conditionalFormatting>
  <conditionalFormatting sqref="VQM163">
    <cfRule type="cellIs" priority="91" operator="equal">
      <formula>"M6售后质保"</formula>
    </cfRule>
    <cfRule type="cellIs" priority="1513" operator="equal">
      <formula>"M5安装验收"</formula>
    </cfRule>
    <cfRule type="cellIs" priority="2935" operator="equal">
      <formula>"M4装配调试"</formula>
    </cfRule>
    <cfRule type="cellIs" priority="4357" operator="equal">
      <formula>"M3生产准备"</formula>
    </cfRule>
    <cfRule type="cellIs" dxfId="607" priority="5779" operator="equal">
      <formula>"M2设计验证"</formula>
    </cfRule>
    <cfRule type="cellIs" dxfId="606" priority="7201" operator="equal">
      <formula>"M1开拓立项"</formula>
    </cfRule>
  </conditionalFormatting>
  <conditionalFormatting sqref="VRJ163">
    <cfRule type="cellIs" priority="89" operator="equal">
      <formula>"M6售后质保"</formula>
    </cfRule>
    <cfRule type="cellIs" priority="1511" operator="equal">
      <formula>"M5安装验收"</formula>
    </cfRule>
    <cfRule type="cellIs" priority="2933" operator="equal">
      <formula>"M4装配调试"</formula>
    </cfRule>
    <cfRule type="cellIs" priority="4355" operator="equal">
      <formula>"M3生产准备"</formula>
    </cfRule>
    <cfRule type="cellIs" dxfId="605" priority="5777" operator="equal">
      <formula>"M2设计验证"</formula>
    </cfRule>
    <cfRule type="cellIs" dxfId="604" priority="7199" operator="equal">
      <formula>"M1开拓立项"</formula>
    </cfRule>
  </conditionalFormatting>
  <conditionalFormatting sqref="VSG163">
    <cfRule type="cellIs" priority="87" operator="equal">
      <formula>"M6售后质保"</formula>
    </cfRule>
    <cfRule type="cellIs" priority="1509" operator="equal">
      <formula>"M5安装验收"</formula>
    </cfRule>
    <cfRule type="cellIs" priority="2931" operator="equal">
      <formula>"M4装配调试"</formula>
    </cfRule>
    <cfRule type="cellIs" priority="4353" operator="equal">
      <formula>"M3生产准备"</formula>
    </cfRule>
    <cfRule type="cellIs" dxfId="603" priority="5775" operator="equal">
      <formula>"M2设计验证"</formula>
    </cfRule>
    <cfRule type="cellIs" dxfId="602" priority="7197" operator="equal">
      <formula>"M1开拓立项"</formula>
    </cfRule>
  </conditionalFormatting>
  <conditionalFormatting sqref="VTD163">
    <cfRule type="cellIs" priority="85" operator="equal">
      <formula>"M6售后质保"</formula>
    </cfRule>
    <cfRule type="cellIs" priority="1507" operator="equal">
      <formula>"M5安装验收"</formula>
    </cfRule>
    <cfRule type="cellIs" priority="2929" operator="equal">
      <formula>"M4装配调试"</formula>
    </cfRule>
    <cfRule type="cellIs" priority="4351" operator="equal">
      <formula>"M3生产准备"</formula>
    </cfRule>
    <cfRule type="cellIs" dxfId="601" priority="5773" operator="equal">
      <formula>"M2设计验证"</formula>
    </cfRule>
    <cfRule type="cellIs" dxfId="600" priority="7195" operator="equal">
      <formula>"M1开拓立项"</formula>
    </cfRule>
  </conditionalFormatting>
  <conditionalFormatting sqref="VUA163">
    <cfRule type="cellIs" priority="83" operator="equal">
      <formula>"M6售后质保"</formula>
    </cfRule>
    <cfRule type="cellIs" priority="1505" operator="equal">
      <formula>"M5安装验收"</formula>
    </cfRule>
    <cfRule type="cellIs" priority="2927" operator="equal">
      <formula>"M4装配调试"</formula>
    </cfRule>
    <cfRule type="cellIs" priority="4349" operator="equal">
      <formula>"M3生产准备"</formula>
    </cfRule>
    <cfRule type="cellIs" dxfId="599" priority="5771" operator="equal">
      <formula>"M2设计验证"</formula>
    </cfRule>
    <cfRule type="cellIs" dxfId="598" priority="7193" operator="equal">
      <formula>"M1开拓立项"</formula>
    </cfRule>
  </conditionalFormatting>
  <conditionalFormatting sqref="VUX163">
    <cfRule type="cellIs" priority="81" operator="equal">
      <formula>"M6售后质保"</formula>
    </cfRule>
    <cfRule type="cellIs" priority="1503" operator="equal">
      <formula>"M5安装验收"</formula>
    </cfRule>
    <cfRule type="cellIs" priority="2925" operator="equal">
      <formula>"M4装配调试"</formula>
    </cfRule>
    <cfRule type="cellIs" priority="4347" operator="equal">
      <formula>"M3生产准备"</formula>
    </cfRule>
    <cfRule type="cellIs" dxfId="597" priority="5769" operator="equal">
      <formula>"M2设计验证"</formula>
    </cfRule>
    <cfRule type="cellIs" dxfId="596" priority="7191" operator="equal">
      <formula>"M1开拓立项"</formula>
    </cfRule>
  </conditionalFormatting>
  <conditionalFormatting sqref="VVU163">
    <cfRule type="cellIs" priority="79" operator="equal">
      <formula>"M6售后质保"</formula>
    </cfRule>
    <cfRule type="cellIs" priority="1501" operator="equal">
      <formula>"M5安装验收"</formula>
    </cfRule>
    <cfRule type="cellIs" priority="2923" operator="equal">
      <formula>"M4装配调试"</formula>
    </cfRule>
    <cfRule type="cellIs" priority="4345" operator="equal">
      <formula>"M3生产准备"</formula>
    </cfRule>
    <cfRule type="cellIs" dxfId="595" priority="5767" operator="equal">
      <formula>"M2设计验证"</formula>
    </cfRule>
    <cfRule type="cellIs" dxfId="594" priority="7189" operator="equal">
      <formula>"M1开拓立项"</formula>
    </cfRule>
  </conditionalFormatting>
  <conditionalFormatting sqref="VWR163">
    <cfRule type="cellIs" priority="77" operator="equal">
      <formula>"M6售后质保"</formula>
    </cfRule>
    <cfRule type="cellIs" priority="1499" operator="equal">
      <formula>"M5安装验收"</formula>
    </cfRule>
    <cfRule type="cellIs" priority="2921" operator="equal">
      <formula>"M4装配调试"</formula>
    </cfRule>
    <cfRule type="cellIs" priority="4343" operator="equal">
      <formula>"M3生产准备"</formula>
    </cfRule>
    <cfRule type="cellIs" dxfId="593" priority="5765" operator="equal">
      <formula>"M2设计验证"</formula>
    </cfRule>
    <cfRule type="cellIs" dxfId="592" priority="7187" operator="equal">
      <formula>"M1开拓立项"</formula>
    </cfRule>
  </conditionalFormatting>
  <conditionalFormatting sqref="VXO163">
    <cfRule type="cellIs" priority="75" operator="equal">
      <formula>"M6售后质保"</formula>
    </cfRule>
    <cfRule type="cellIs" priority="1497" operator="equal">
      <formula>"M5安装验收"</formula>
    </cfRule>
    <cfRule type="cellIs" priority="2919" operator="equal">
      <formula>"M4装配调试"</formula>
    </cfRule>
    <cfRule type="cellIs" priority="4341" operator="equal">
      <formula>"M3生产准备"</formula>
    </cfRule>
    <cfRule type="cellIs" dxfId="591" priority="5763" operator="equal">
      <formula>"M2设计验证"</formula>
    </cfRule>
    <cfRule type="cellIs" dxfId="590" priority="7185" operator="equal">
      <formula>"M1开拓立项"</formula>
    </cfRule>
  </conditionalFormatting>
  <conditionalFormatting sqref="VYL163">
    <cfRule type="cellIs" priority="73" operator="equal">
      <formula>"M6售后质保"</formula>
    </cfRule>
    <cfRule type="cellIs" priority="1495" operator="equal">
      <formula>"M5安装验收"</formula>
    </cfRule>
    <cfRule type="cellIs" priority="2917" operator="equal">
      <formula>"M4装配调试"</formula>
    </cfRule>
    <cfRule type="cellIs" priority="4339" operator="equal">
      <formula>"M3生产准备"</formula>
    </cfRule>
    <cfRule type="cellIs" dxfId="589" priority="5761" operator="equal">
      <formula>"M2设计验证"</formula>
    </cfRule>
    <cfRule type="cellIs" dxfId="588" priority="7183" operator="equal">
      <formula>"M1开拓立项"</formula>
    </cfRule>
  </conditionalFormatting>
  <conditionalFormatting sqref="VZI163">
    <cfRule type="cellIs" priority="71" operator="equal">
      <formula>"M6售后质保"</formula>
    </cfRule>
    <cfRule type="cellIs" priority="1493" operator="equal">
      <formula>"M5安装验收"</formula>
    </cfRule>
    <cfRule type="cellIs" priority="2915" operator="equal">
      <formula>"M4装配调试"</formula>
    </cfRule>
    <cfRule type="cellIs" priority="4337" operator="equal">
      <formula>"M3生产准备"</formula>
    </cfRule>
    <cfRule type="cellIs" dxfId="587" priority="5759" operator="equal">
      <formula>"M2设计验证"</formula>
    </cfRule>
    <cfRule type="cellIs" dxfId="586" priority="7181" operator="equal">
      <formula>"M1开拓立项"</formula>
    </cfRule>
  </conditionalFormatting>
  <conditionalFormatting sqref="WAF163">
    <cfRule type="cellIs" priority="69" operator="equal">
      <formula>"M6售后质保"</formula>
    </cfRule>
    <cfRule type="cellIs" priority="1491" operator="equal">
      <formula>"M5安装验收"</formula>
    </cfRule>
    <cfRule type="cellIs" priority="2913" operator="equal">
      <formula>"M4装配调试"</formula>
    </cfRule>
    <cfRule type="cellIs" priority="4335" operator="equal">
      <formula>"M3生产准备"</formula>
    </cfRule>
    <cfRule type="cellIs" dxfId="585" priority="5757" operator="equal">
      <formula>"M2设计验证"</formula>
    </cfRule>
    <cfRule type="cellIs" dxfId="584" priority="7179" operator="equal">
      <formula>"M1开拓立项"</formula>
    </cfRule>
  </conditionalFormatting>
  <conditionalFormatting sqref="WBC163">
    <cfRule type="cellIs" priority="67" operator="equal">
      <formula>"M6售后质保"</formula>
    </cfRule>
    <cfRule type="cellIs" priority="1489" operator="equal">
      <formula>"M5安装验收"</formula>
    </cfRule>
    <cfRule type="cellIs" priority="2911" operator="equal">
      <formula>"M4装配调试"</formula>
    </cfRule>
    <cfRule type="cellIs" priority="4333" operator="equal">
      <formula>"M3生产准备"</formula>
    </cfRule>
    <cfRule type="cellIs" dxfId="583" priority="5755" operator="equal">
      <formula>"M2设计验证"</formula>
    </cfRule>
    <cfRule type="cellIs" dxfId="582" priority="7177" operator="equal">
      <formula>"M1开拓立项"</formula>
    </cfRule>
  </conditionalFormatting>
  <conditionalFormatting sqref="WBZ163">
    <cfRule type="cellIs" priority="65" operator="equal">
      <formula>"M6售后质保"</formula>
    </cfRule>
    <cfRule type="cellIs" priority="1487" operator="equal">
      <formula>"M5安装验收"</formula>
    </cfRule>
    <cfRule type="cellIs" priority="2909" operator="equal">
      <formula>"M4装配调试"</formula>
    </cfRule>
    <cfRule type="cellIs" priority="4331" operator="equal">
      <formula>"M3生产准备"</formula>
    </cfRule>
    <cfRule type="cellIs" dxfId="581" priority="5753" operator="equal">
      <formula>"M2设计验证"</formula>
    </cfRule>
    <cfRule type="cellIs" dxfId="580" priority="7175" operator="equal">
      <formula>"M1开拓立项"</formula>
    </cfRule>
  </conditionalFormatting>
  <conditionalFormatting sqref="WCW163">
    <cfRule type="cellIs" priority="63" operator="equal">
      <formula>"M6售后质保"</formula>
    </cfRule>
    <cfRule type="cellIs" priority="1485" operator="equal">
      <formula>"M5安装验收"</formula>
    </cfRule>
    <cfRule type="cellIs" priority="2907" operator="equal">
      <formula>"M4装配调试"</formula>
    </cfRule>
    <cfRule type="cellIs" priority="4329" operator="equal">
      <formula>"M3生产准备"</formula>
    </cfRule>
    <cfRule type="cellIs" dxfId="579" priority="5751" operator="equal">
      <formula>"M2设计验证"</formula>
    </cfRule>
    <cfRule type="cellIs" dxfId="578" priority="7173" operator="equal">
      <formula>"M1开拓立项"</formula>
    </cfRule>
  </conditionalFormatting>
  <conditionalFormatting sqref="WDT163">
    <cfRule type="cellIs" priority="61" operator="equal">
      <formula>"M6售后质保"</formula>
    </cfRule>
    <cfRule type="cellIs" priority="1483" operator="equal">
      <formula>"M5安装验收"</formula>
    </cfRule>
    <cfRule type="cellIs" priority="2905" operator="equal">
      <formula>"M4装配调试"</formula>
    </cfRule>
    <cfRule type="cellIs" priority="4327" operator="equal">
      <formula>"M3生产准备"</formula>
    </cfRule>
    <cfRule type="cellIs" dxfId="577" priority="5749" operator="equal">
      <formula>"M2设计验证"</formula>
    </cfRule>
    <cfRule type="cellIs" dxfId="576" priority="7171" operator="equal">
      <formula>"M1开拓立项"</formula>
    </cfRule>
  </conditionalFormatting>
  <conditionalFormatting sqref="WEQ163">
    <cfRule type="cellIs" priority="59" operator="equal">
      <formula>"M6售后质保"</formula>
    </cfRule>
    <cfRule type="cellIs" priority="1481" operator="equal">
      <formula>"M5安装验收"</formula>
    </cfRule>
    <cfRule type="cellIs" priority="2903" operator="equal">
      <formula>"M4装配调试"</formula>
    </cfRule>
    <cfRule type="cellIs" priority="4325" operator="equal">
      <formula>"M3生产准备"</formula>
    </cfRule>
    <cfRule type="cellIs" dxfId="575" priority="5747" operator="equal">
      <formula>"M2设计验证"</formula>
    </cfRule>
    <cfRule type="cellIs" dxfId="574" priority="7169" operator="equal">
      <formula>"M1开拓立项"</formula>
    </cfRule>
  </conditionalFormatting>
  <conditionalFormatting sqref="WFN163">
    <cfRule type="cellIs" priority="57" operator="equal">
      <formula>"M6售后质保"</formula>
    </cfRule>
    <cfRule type="cellIs" priority="1479" operator="equal">
      <formula>"M5安装验收"</formula>
    </cfRule>
    <cfRule type="cellIs" priority="2901" operator="equal">
      <formula>"M4装配调试"</formula>
    </cfRule>
    <cfRule type="cellIs" priority="4323" operator="equal">
      <formula>"M3生产准备"</formula>
    </cfRule>
    <cfRule type="cellIs" dxfId="573" priority="5745" operator="equal">
      <formula>"M2设计验证"</formula>
    </cfRule>
    <cfRule type="cellIs" dxfId="572" priority="7167" operator="equal">
      <formula>"M1开拓立项"</formula>
    </cfRule>
  </conditionalFormatting>
  <conditionalFormatting sqref="WGK163">
    <cfRule type="cellIs" priority="55" operator="equal">
      <formula>"M6售后质保"</formula>
    </cfRule>
    <cfRule type="cellIs" priority="1477" operator="equal">
      <formula>"M5安装验收"</formula>
    </cfRule>
    <cfRule type="cellIs" priority="2899" operator="equal">
      <formula>"M4装配调试"</formula>
    </cfRule>
    <cfRule type="cellIs" priority="4321" operator="equal">
      <formula>"M3生产准备"</formula>
    </cfRule>
    <cfRule type="cellIs" dxfId="571" priority="5743" operator="equal">
      <formula>"M2设计验证"</formula>
    </cfRule>
    <cfRule type="cellIs" dxfId="570" priority="7165" operator="equal">
      <formula>"M1开拓立项"</formula>
    </cfRule>
  </conditionalFormatting>
  <conditionalFormatting sqref="WHH163">
    <cfRule type="cellIs" priority="53" operator="equal">
      <formula>"M6售后质保"</formula>
    </cfRule>
    <cfRule type="cellIs" priority="1475" operator="equal">
      <formula>"M5安装验收"</formula>
    </cfRule>
    <cfRule type="cellIs" priority="2897" operator="equal">
      <formula>"M4装配调试"</formula>
    </cfRule>
    <cfRule type="cellIs" priority="4319" operator="equal">
      <formula>"M3生产准备"</formula>
    </cfRule>
    <cfRule type="cellIs" dxfId="569" priority="5741" operator="equal">
      <formula>"M2设计验证"</formula>
    </cfRule>
    <cfRule type="cellIs" dxfId="568" priority="7163" operator="equal">
      <formula>"M1开拓立项"</formula>
    </cfRule>
  </conditionalFormatting>
  <conditionalFormatting sqref="WIE163">
    <cfRule type="cellIs" priority="51" operator="equal">
      <formula>"M6售后质保"</formula>
    </cfRule>
    <cfRule type="cellIs" priority="1473" operator="equal">
      <formula>"M5安装验收"</formula>
    </cfRule>
    <cfRule type="cellIs" priority="2895" operator="equal">
      <formula>"M4装配调试"</formula>
    </cfRule>
    <cfRule type="cellIs" priority="4317" operator="equal">
      <formula>"M3生产准备"</formula>
    </cfRule>
    <cfRule type="cellIs" dxfId="567" priority="5739" operator="equal">
      <formula>"M2设计验证"</formula>
    </cfRule>
    <cfRule type="cellIs" dxfId="566" priority="7161" operator="equal">
      <formula>"M1开拓立项"</formula>
    </cfRule>
  </conditionalFormatting>
  <conditionalFormatting sqref="WJB163">
    <cfRule type="cellIs" priority="49" operator="equal">
      <formula>"M6售后质保"</formula>
    </cfRule>
    <cfRule type="cellIs" priority="1471" operator="equal">
      <formula>"M5安装验收"</formula>
    </cfRule>
    <cfRule type="cellIs" priority="2893" operator="equal">
      <formula>"M4装配调试"</formula>
    </cfRule>
    <cfRule type="cellIs" priority="4315" operator="equal">
      <formula>"M3生产准备"</formula>
    </cfRule>
    <cfRule type="cellIs" dxfId="565" priority="5737" operator="equal">
      <formula>"M2设计验证"</formula>
    </cfRule>
    <cfRule type="cellIs" dxfId="564" priority="7159" operator="equal">
      <formula>"M1开拓立项"</formula>
    </cfRule>
  </conditionalFormatting>
  <conditionalFormatting sqref="WJY163">
    <cfRule type="cellIs" priority="47" operator="equal">
      <formula>"M6售后质保"</formula>
    </cfRule>
    <cfRule type="cellIs" priority="1469" operator="equal">
      <formula>"M5安装验收"</formula>
    </cfRule>
    <cfRule type="cellIs" priority="2891" operator="equal">
      <formula>"M4装配调试"</formula>
    </cfRule>
    <cfRule type="cellIs" priority="4313" operator="equal">
      <formula>"M3生产准备"</formula>
    </cfRule>
    <cfRule type="cellIs" dxfId="563" priority="5735" operator="equal">
      <formula>"M2设计验证"</formula>
    </cfRule>
    <cfRule type="cellIs" dxfId="562" priority="7157" operator="equal">
      <formula>"M1开拓立项"</formula>
    </cfRule>
  </conditionalFormatting>
  <conditionalFormatting sqref="WKV163">
    <cfRule type="cellIs" priority="45" operator="equal">
      <formula>"M6售后质保"</formula>
    </cfRule>
    <cfRule type="cellIs" priority="1467" operator="equal">
      <formula>"M5安装验收"</formula>
    </cfRule>
    <cfRule type="cellIs" priority="2889" operator="equal">
      <formula>"M4装配调试"</formula>
    </cfRule>
    <cfRule type="cellIs" priority="4311" operator="equal">
      <formula>"M3生产准备"</formula>
    </cfRule>
    <cfRule type="cellIs" dxfId="561" priority="5733" operator="equal">
      <formula>"M2设计验证"</formula>
    </cfRule>
    <cfRule type="cellIs" dxfId="560" priority="7155" operator="equal">
      <formula>"M1开拓立项"</formula>
    </cfRule>
  </conditionalFormatting>
  <conditionalFormatting sqref="WLS163">
    <cfRule type="cellIs" priority="43" operator="equal">
      <formula>"M6售后质保"</formula>
    </cfRule>
    <cfRule type="cellIs" priority="1465" operator="equal">
      <formula>"M5安装验收"</formula>
    </cfRule>
    <cfRule type="cellIs" priority="2887" operator="equal">
      <formula>"M4装配调试"</formula>
    </cfRule>
    <cfRule type="cellIs" priority="4309" operator="equal">
      <formula>"M3生产准备"</formula>
    </cfRule>
    <cfRule type="cellIs" dxfId="559" priority="5731" operator="equal">
      <formula>"M2设计验证"</formula>
    </cfRule>
    <cfRule type="cellIs" dxfId="558" priority="7153" operator="equal">
      <formula>"M1开拓立项"</formula>
    </cfRule>
  </conditionalFormatting>
  <conditionalFormatting sqref="WMP163">
    <cfRule type="cellIs" priority="41" operator="equal">
      <formula>"M6售后质保"</formula>
    </cfRule>
    <cfRule type="cellIs" priority="1463" operator="equal">
      <formula>"M5安装验收"</formula>
    </cfRule>
    <cfRule type="cellIs" priority="2885" operator="equal">
      <formula>"M4装配调试"</formula>
    </cfRule>
    <cfRule type="cellIs" priority="4307" operator="equal">
      <formula>"M3生产准备"</formula>
    </cfRule>
    <cfRule type="cellIs" dxfId="557" priority="5729" operator="equal">
      <formula>"M2设计验证"</formula>
    </cfRule>
    <cfRule type="cellIs" dxfId="556" priority="7151" operator="equal">
      <formula>"M1开拓立项"</formula>
    </cfRule>
  </conditionalFormatting>
  <conditionalFormatting sqref="WNM163">
    <cfRule type="cellIs" priority="39" operator="equal">
      <formula>"M6售后质保"</formula>
    </cfRule>
    <cfRule type="cellIs" priority="1461" operator="equal">
      <formula>"M5安装验收"</formula>
    </cfRule>
    <cfRule type="cellIs" priority="2883" operator="equal">
      <formula>"M4装配调试"</formula>
    </cfRule>
    <cfRule type="cellIs" priority="4305" operator="equal">
      <formula>"M3生产准备"</formula>
    </cfRule>
    <cfRule type="cellIs" dxfId="555" priority="5727" operator="equal">
      <formula>"M2设计验证"</formula>
    </cfRule>
    <cfRule type="cellIs" dxfId="554" priority="7149" operator="equal">
      <formula>"M1开拓立项"</formula>
    </cfRule>
  </conditionalFormatting>
  <conditionalFormatting sqref="WOJ163">
    <cfRule type="cellIs" priority="37" operator="equal">
      <formula>"M6售后质保"</formula>
    </cfRule>
    <cfRule type="cellIs" priority="1459" operator="equal">
      <formula>"M5安装验收"</formula>
    </cfRule>
    <cfRule type="cellIs" priority="2881" operator="equal">
      <formula>"M4装配调试"</formula>
    </cfRule>
    <cfRule type="cellIs" priority="4303" operator="equal">
      <formula>"M3生产准备"</formula>
    </cfRule>
    <cfRule type="cellIs" dxfId="553" priority="5725" operator="equal">
      <formula>"M2设计验证"</formula>
    </cfRule>
    <cfRule type="cellIs" dxfId="552" priority="7147" operator="equal">
      <formula>"M1开拓立项"</formula>
    </cfRule>
  </conditionalFormatting>
  <conditionalFormatting sqref="WPG163">
    <cfRule type="cellIs" priority="35" operator="equal">
      <formula>"M6售后质保"</formula>
    </cfRule>
    <cfRule type="cellIs" priority="1457" operator="equal">
      <formula>"M5安装验收"</formula>
    </cfRule>
    <cfRule type="cellIs" priority="2879" operator="equal">
      <formula>"M4装配调试"</formula>
    </cfRule>
    <cfRule type="cellIs" priority="4301" operator="equal">
      <formula>"M3生产准备"</formula>
    </cfRule>
    <cfRule type="cellIs" dxfId="551" priority="5723" operator="equal">
      <formula>"M2设计验证"</formula>
    </cfRule>
    <cfRule type="cellIs" dxfId="550" priority="7145" operator="equal">
      <formula>"M1开拓立项"</formula>
    </cfRule>
  </conditionalFormatting>
  <conditionalFormatting sqref="WQD163">
    <cfRule type="cellIs" priority="33" operator="equal">
      <formula>"M6售后质保"</formula>
    </cfRule>
    <cfRule type="cellIs" priority="1455" operator="equal">
      <formula>"M5安装验收"</formula>
    </cfRule>
    <cfRule type="cellIs" priority="2877" operator="equal">
      <formula>"M4装配调试"</formula>
    </cfRule>
    <cfRule type="cellIs" priority="4299" operator="equal">
      <formula>"M3生产准备"</formula>
    </cfRule>
    <cfRule type="cellIs" dxfId="549" priority="5721" operator="equal">
      <formula>"M2设计验证"</formula>
    </cfRule>
    <cfRule type="cellIs" dxfId="548" priority="7143" operator="equal">
      <formula>"M1开拓立项"</formula>
    </cfRule>
  </conditionalFormatting>
  <conditionalFormatting sqref="WRA163">
    <cfRule type="cellIs" priority="31" operator="equal">
      <formula>"M6售后质保"</formula>
    </cfRule>
    <cfRule type="cellIs" priority="1453" operator="equal">
      <formula>"M5安装验收"</formula>
    </cfRule>
    <cfRule type="cellIs" priority="2875" operator="equal">
      <formula>"M4装配调试"</formula>
    </cfRule>
    <cfRule type="cellIs" priority="4297" operator="equal">
      <formula>"M3生产准备"</formula>
    </cfRule>
    <cfRule type="cellIs" dxfId="547" priority="5719" operator="equal">
      <formula>"M2设计验证"</formula>
    </cfRule>
    <cfRule type="cellIs" dxfId="546" priority="7141" operator="equal">
      <formula>"M1开拓立项"</formula>
    </cfRule>
  </conditionalFormatting>
  <conditionalFormatting sqref="WRX163">
    <cfRule type="cellIs" priority="29" operator="equal">
      <formula>"M6售后质保"</formula>
    </cfRule>
    <cfRule type="cellIs" priority="1451" operator="equal">
      <formula>"M5安装验收"</formula>
    </cfRule>
    <cfRule type="cellIs" priority="2873" operator="equal">
      <formula>"M4装配调试"</formula>
    </cfRule>
    <cfRule type="cellIs" priority="4295" operator="equal">
      <formula>"M3生产准备"</formula>
    </cfRule>
    <cfRule type="cellIs" dxfId="545" priority="5717" operator="equal">
      <formula>"M2设计验证"</formula>
    </cfRule>
    <cfRule type="cellIs" dxfId="544" priority="7139" operator="equal">
      <formula>"M1开拓立项"</formula>
    </cfRule>
  </conditionalFormatting>
  <conditionalFormatting sqref="WSU163">
    <cfRule type="cellIs" priority="27" operator="equal">
      <formula>"M6售后质保"</formula>
    </cfRule>
    <cfRule type="cellIs" priority="1449" operator="equal">
      <formula>"M5安装验收"</formula>
    </cfRule>
    <cfRule type="cellIs" priority="2871" operator="equal">
      <formula>"M4装配调试"</formula>
    </cfRule>
    <cfRule type="cellIs" priority="4293" operator="equal">
      <formula>"M3生产准备"</formula>
    </cfRule>
    <cfRule type="cellIs" dxfId="543" priority="5715" operator="equal">
      <formula>"M2设计验证"</formula>
    </cfRule>
    <cfRule type="cellIs" dxfId="542" priority="7137" operator="equal">
      <formula>"M1开拓立项"</formula>
    </cfRule>
  </conditionalFormatting>
  <conditionalFormatting sqref="WTR163">
    <cfRule type="cellIs" priority="25" operator="equal">
      <formula>"M6售后质保"</formula>
    </cfRule>
    <cfRule type="cellIs" priority="1447" operator="equal">
      <formula>"M5安装验收"</formula>
    </cfRule>
    <cfRule type="cellIs" priority="2869" operator="equal">
      <formula>"M4装配调试"</formula>
    </cfRule>
    <cfRule type="cellIs" priority="4291" operator="equal">
      <formula>"M3生产准备"</formula>
    </cfRule>
    <cfRule type="cellIs" dxfId="541" priority="5713" operator="equal">
      <formula>"M2设计验证"</formula>
    </cfRule>
    <cfRule type="cellIs" dxfId="540" priority="7135" operator="equal">
      <formula>"M1开拓立项"</formula>
    </cfRule>
  </conditionalFormatting>
  <conditionalFormatting sqref="WUO163">
    <cfRule type="cellIs" priority="23" operator="equal">
      <formula>"M6售后质保"</formula>
    </cfRule>
    <cfRule type="cellIs" priority="1445" operator="equal">
      <formula>"M5安装验收"</formula>
    </cfRule>
    <cfRule type="cellIs" priority="2867" operator="equal">
      <formula>"M4装配调试"</formula>
    </cfRule>
    <cfRule type="cellIs" priority="4289" operator="equal">
      <formula>"M3生产准备"</formula>
    </cfRule>
    <cfRule type="cellIs" dxfId="539" priority="5711" operator="equal">
      <formula>"M2设计验证"</formula>
    </cfRule>
    <cfRule type="cellIs" dxfId="538" priority="7133" operator="equal">
      <formula>"M1开拓立项"</formula>
    </cfRule>
  </conditionalFormatting>
  <conditionalFormatting sqref="WVL163">
    <cfRule type="cellIs" priority="21" operator="equal">
      <formula>"M6售后质保"</formula>
    </cfRule>
    <cfRule type="cellIs" priority="1443" operator="equal">
      <formula>"M5安装验收"</formula>
    </cfRule>
    <cfRule type="cellIs" priority="2865" operator="equal">
      <formula>"M4装配调试"</formula>
    </cfRule>
    <cfRule type="cellIs" priority="4287" operator="equal">
      <formula>"M3生产准备"</formula>
    </cfRule>
    <cfRule type="cellIs" dxfId="537" priority="5709" operator="equal">
      <formula>"M2设计验证"</formula>
    </cfRule>
    <cfRule type="cellIs" dxfId="536" priority="7131" operator="equal">
      <formula>"M1开拓立项"</formula>
    </cfRule>
  </conditionalFormatting>
  <conditionalFormatting sqref="WWI163">
    <cfRule type="cellIs" priority="19" operator="equal">
      <formula>"M6售后质保"</formula>
    </cfRule>
    <cfRule type="cellIs" priority="1441" operator="equal">
      <formula>"M5安装验收"</formula>
    </cfRule>
    <cfRule type="cellIs" priority="2863" operator="equal">
      <formula>"M4装配调试"</formula>
    </cfRule>
    <cfRule type="cellIs" priority="4285" operator="equal">
      <formula>"M3生产准备"</formula>
    </cfRule>
    <cfRule type="cellIs" dxfId="535" priority="5707" operator="equal">
      <formula>"M2设计验证"</formula>
    </cfRule>
    <cfRule type="cellIs" dxfId="534" priority="7129" operator="equal">
      <formula>"M1开拓立项"</formula>
    </cfRule>
  </conditionalFormatting>
  <conditionalFormatting sqref="WXF163">
    <cfRule type="cellIs" priority="17" operator="equal">
      <formula>"M6售后质保"</formula>
    </cfRule>
    <cfRule type="cellIs" priority="1439" operator="equal">
      <formula>"M5安装验收"</formula>
    </cfRule>
    <cfRule type="cellIs" priority="2861" operator="equal">
      <formula>"M4装配调试"</formula>
    </cfRule>
    <cfRule type="cellIs" priority="4283" operator="equal">
      <formula>"M3生产准备"</formula>
    </cfRule>
    <cfRule type="cellIs" dxfId="533" priority="5705" operator="equal">
      <formula>"M2设计验证"</formula>
    </cfRule>
    <cfRule type="cellIs" dxfId="532" priority="7127" operator="equal">
      <formula>"M1开拓立项"</formula>
    </cfRule>
  </conditionalFormatting>
  <conditionalFormatting sqref="WYC163">
    <cfRule type="cellIs" priority="15" operator="equal">
      <formula>"M6售后质保"</formula>
    </cfRule>
    <cfRule type="cellIs" priority="1437" operator="equal">
      <formula>"M5安装验收"</formula>
    </cfRule>
    <cfRule type="cellIs" priority="2859" operator="equal">
      <formula>"M4装配调试"</formula>
    </cfRule>
    <cfRule type="cellIs" priority="4281" operator="equal">
      <formula>"M3生产准备"</formula>
    </cfRule>
    <cfRule type="cellIs" dxfId="531" priority="5703" operator="equal">
      <formula>"M2设计验证"</formula>
    </cfRule>
    <cfRule type="cellIs" dxfId="530" priority="7125" operator="equal">
      <formula>"M1开拓立项"</formula>
    </cfRule>
  </conditionalFormatting>
  <conditionalFormatting sqref="WYZ163">
    <cfRule type="cellIs" priority="13" operator="equal">
      <formula>"M6售后质保"</formula>
    </cfRule>
    <cfRule type="cellIs" priority="1435" operator="equal">
      <formula>"M5安装验收"</formula>
    </cfRule>
    <cfRule type="cellIs" priority="2857" operator="equal">
      <formula>"M4装配调试"</formula>
    </cfRule>
    <cfRule type="cellIs" priority="4279" operator="equal">
      <formula>"M3生产准备"</formula>
    </cfRule>
    <cfRule type="cellIs" dxfId="529" priority="5701" operator="equal">
      <formula>"M2设计验证"</formula>
    </cfRule>
    <cfRule type="cellIs" dxfId="528" priority="7123" operator="equal">
      <formula>"M1开拓立项"</formula>
    </cfRule>
  </conditionalFormatting>
  <conditionalFormatting sqref="WZW163">
    <cfRule type="cellIs" priority="11" operator="equal">
      <formula>"M6售后质保"</formula>
    </cfRule>
    <cfRule type="cellIs" priority="1433" operator="equal">
      <formula>"M5安装验收"</formula>
    </cfRule>
    <cfRule type="cellIs" priority="2855" operator="equal">
      <formula>"M4装配调试"</formula>
    </cfRule>
    <cfRule type="cellIs" priority="4277" operator="equal">
      <formula>"M3生产准备"</formula>
    </cfRule>
    <cfRule type="cellIs" dxfId="527" priority="5699" operator="equal">
      <formula>"M2设计验证"</formula>
    </cfRule>
    <cfRule type="cellIs" dxfId="526" priority="7121" operator="equal">
      <formula>"M1开拓立项"</formula>
    </cfRule>
  </conditionalFormatting>
  <conditionalFormatting sqref="XAT163">
    <cfRule type="cellIs" priority="9" operator="equal">
      <formula>"M6售后质保"</formula>
    </cfRule>
    <cfRule type="cellIs" priority="1431" operator="equal">
      <formula>"M5安装验收"</formula>
    </cfRule>
    <cfRule type="cellIs" priority="2853" operator="equal">
      <formula>"M4装配调试"</formula>
    </cfRule>
    <cfRule type="cellIs" priority="4275" operator="equal">
      <formula>"M3生产准备"</formula>
    </cfRule>
    <cfRule type="cellIs" dxfId="525" priority="5697" operator="equal">
      <formula>"M2设计验证"</formula>
    </cfRule>
    <cfRule type="cellIs" dxfId="524" priority="7119" operator="equal">
      <formula>"M1开拓立项"</formula>
    </cfRule>
  </conditionalFormatting>
  <conditionalFormatting sqref="XBQ163">
    <cfRule type="cellIs" priority="7" operator="equal">
      <formula>"M6售后质保"</formula>
    </cfRule>
    <cfRule type="cellIs" priority="1429" operator="equal">
      <formula>"M5安装验收"</formula>
    </cfRule>
    <cfRule type="cellIs" priority="2851" operator="equal">
      <formula>"M4装配调试"</formula>
    </cfRule>
    <cfRule type="cellIs" priority="4273" operator="equal">
      <formula>"M3生产准备"</formula>
    </cfRule>
    <cfRule type="cellIs" dxfId="523" priority="5695" operator="equal">
      <formula>"M2设计验证"</formula>
    </cfRule>
    <cfRule type="cellIs" dxfId="522" priority="7117" operator="equal">
      <formula>"M1开拓立项"</formula>
    </cfRule>
  </conditionalFormatting>
  <conditionalFormatting sqref="XCN163">
    <cfRule type="cellIs" priority="5" operator="equal">
      <formula>"M6售后质保"</formula>
    </cfRule>
    <cfRule type="cellIs" priority="1427" operator="equal">
      <formula>"M5安装验收"</formula>
    </cfRule>
    <cfRule type="cellIs" priority="2849" operator="equal">
      <formula>"M4装配调试"</formula>
    </cfRule>
    <cfRule type="cellIs" priority="4271" operator="equal">
      <formula>"M3生产准备"</formula>
    </cfRule>
    <cfRule type="cellIs" dxfId="521" priority="5693" operator="equal">
      <formula>"M2设计验证"</formula>
    </cfRule>
    <cfRule type="cellIs" dxfId="520" priority="7115" operator="equal">
      <formula>"M1开拓立项"</formula>
    </cfRule>
  </conditionalFormatting>
  <conditionalFormatting sqref="XDK163">
    <cfRule type="cellIs" priority="3" operator="equal">
      <formula>"M6售后质保"</formula>
    </cfRule>
    <cfRule type="cellIs" priority="1425" operator="equal">
      <formula>"M5安装验收"</formula>
    </cfRule>
    <cfRule type="cellIs" priority="2847" operator="equal">
      <formula>"M4装配调试"</formula>
    </cfRule>
    <cfRule type="cellIs" priority="4269" operator="equal">
      <formula>"M3生产准备"</formula>
    </cfRule>
    <cfRule type="cellIs" dxfId="519" priority="5691" operator="equal">
      <formula>"M2设计验证"</formula>
    </cfRule>
    <cfRule type="cellIs" dxfId="518" priority="7113" operator="equal">
      <formula>"M1开拓立项"</formula>
    </cfRule>
  </conditionalFormatting>
  <conditionalFormatting sqref="XEH163">
    <cfRule type="cellIs" priority="1" operator="equal">
      <formula>"M6售后质保"</formula>
    </cfRule>
    <cfRule type="cellIs" priority="1423" operator="equal">
      <formula>"M5安装验收"</formula>
    </cfRule>
    <cfRule type="cellIs" priority="2845" operator="equal">
      <formula>"M4装配调试"</formula>
    </cfRule>
    <cfRule type="cellIs" priority="4267" operator="equal">
      <formula>"M3生产准备"</formula>
    </cfRule>
    <cfRule type="cellIs" dxfId="517" priority="5689" operator="equal">
      <formula>"M2设计验证"</formula>
    </cfRule>
    <cfRule type="cellIs" dxfId="516" priority="7111" operator="equal">
      <formula>"M1开拓立项"</formula>
    </cfRule>
  </conditionalFormatting>
  <conditionalFormatting sqref="D156:D159">
    <cfRule type="duplicateValues" dxfId="515" priority="17109"/>
    <cfRule type="duplicateValues" dxfId="514" priority="17110"/>
    <cfRule type="duplicateValues" dxfId="513" priority="17111"/>
    <cfRule type="duplicateValues" dxfId="512" priority="17112"/>
  </conditionalFormatting>
  <conditionalFormatting sqref="J156:J158">
    <cfRule type="cellIs" priority="17096" operator="equal">
      <formula>"M6售后质保"</formula>
    </cfRule>
    <cfRule type="cellIs" priority="17097" operator="equal">
      <formula>"M5安装验收"</formula>
    </cfRule>
    <cfRule type="cellIs" priority="17098" operator="equal">
      <formula>"M4装配调试"</formula>
    </cfRule>
    <cfRule type="cellIs" priority="17099" operator="equal">
      <formula>"M3生产准备"</formula>
    </cfRule>
    <cfRule type="cellIs" dxfId="511" priority="17100" operator="equal">
      <formula>"M2设计验证"</formula>
    </cfRule>
    <cfRule type="cellIs" dxfId="510" priority="17101" operator="equal">
      <formula>"M1开拓立项"</formula>
    </cfRule>
    <cfRule type="cellIs" priority="17102" operator="equal">
      <formula>"M6售后质保"</formula>
    </cfRule>
    <cfRule type="cellIs" priority="17103" operator="equal">
      <formula>"M5安装验收"</formula>
    </cfRule>
    <cfRule type="cellIs" priority="17104" operator="equal">
      <formula>"M4装配调试"</formula>
    </cfRule>
    <cfRule type="cellIs" priority="17105" operator="equal">
      <formula>"M3生产准备"</formula>
    </cfRule>
    <cfRule type="cellIs" dxfId="509" priority="17106" operator="equal">
      <formula>"M2设计验证"</formula>
    </cfRule>
    <cfRule type="cellIs" dxfId="508" priority="17107" operator="equal">
      <formula>"M1开拓立项"</formula>
    </cfRule>
    <cfRule type="cellIs" dxfId="507" priority="17108" operator="equal">
      <formula>"延迟"</formula>
    </cfRule>
  </conditionalFormatting>
  <conditionalFormatting sqref="K154:K155">
    <cfRule type="cellIs" priority="17090" operator="equal">
      <formula>"M6售后质保"</formula>
    </cfRule>
    <cfRule type="cellIs" priority="17091" operator="equal">
      <formula>"M5安装验收"</formula>
    </cfRule>
    <cfRule type="cellIs" priority="17092" operator="equal">
      <formula>"M4装配调试"</formula>
    </cfRule>
    <cfRule type="cellIs" priority="17093" operator="equal">
      <formula>"M3生产准备"</formula>
    </cfRule>
    <cfRule type="cellIs" dxfId="506" priority="17094" operator="equal">
      <formula>"M2设计验证"</formula>
    </cfRule>
    <cfRule type="cellIs" dxfId="505" priority="17095" operator="equal">
      <formula>"M1开拓立项"</formula>
    </cfRule>
  </conditionalFormatting>
  <conditionalFormatting sqref="K161:K163">
    <cfRule type="cellIs" priority="9244" operator="equal">
      <formula>"M6售后质保"</formula>
    </cfRule>
    <cfRule type="cellIs" priority="10668" operator="equal">
      <formula>"M5安装验收"</formula>
    </cfRule>
    <cfRule type="cellIs" priority="12092" operator="equal">
      <formula>"M4装配调试"</formula>
    </cfRule>
    <cfRule type="cellIs" priority="13516" operator="equal">
      <formula>"M3生产准备"</formula>
    </cfRule>
    <cfRule type="cellIs" dxfId="504" priority="14940" operator="equal">
      <formula>"M2设计验证"</formula>
    </cfRule>
    <cfRule type="cellIs" dxfId="503" priority="16364" operator="equal">
      <formula>"M1开拓立项"</formula>
    </cfRule>
  </conditionalFormatting>
  <dataValidations count="2">
    <dataValidation type="list" allowBlank="1" showInputMessage="1" showErrorMessage="1" sqref="K64:K69">
      <formula1>"M1,M2,M3,M4,M5"</formula1>
    </dataValidation>
    <dataValidation type="list" allowBlank="1" showInputMessage="1" showErrorMessage="1" sqref="L64:L69">
      <formula1>"正常,延期"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AP200"/>
  <sheetViews>
    <sheetView zoomScale="90" zoomScaleNormal="90" workbookViewId="0">
      <pane ySplit="2" topLeftCell="A3" activePane="bottomLeft" state="frozen"/>
      <selection pane="bottomLeft" activeCell="N8" sqref="N8"/>
    </sheetView>
  </sheetViews>
  <sheetFormatPr defaultColWidth="9" defaultRowHeight="14"/>
  <cols>
    <col min="1" max="1" width="6.4140625" style="41" customWidth="1"/>
    <col min="2" max="2" width="12.58203125" style="64" bestFit="1" customWidth="1"/>
    <col min="3" max="3" width="46" style="1" bestFit="1" customWidth="1"/>
    <col min="4" max="4" width="15.83203125" style="1" customWidth="1"/>
    <col min="5" max="5" width="19.08203125" style="1" customWidth="1"/>
    <col min="6" max="6" width="14.08203125" style="1" customWidth="1"/>
    <col min="7" max="7" width="26.5" style="1" customWidth="1"/>
    <col min="8" max="8" width="7.75" style="1" customWidth="1"/>
    <col min="9" max="9" width="12.33203125" style="1" customWidth="1"/>
    <col min="10" max="11" width="22.1640625" style="1" customWidth="1"/>
    <col min="12" max="14" width="12.75" style="1" customWidth="1"/>
    <col min="15" max="15" width="22.1640625" style="1" customWidth="1"/>
    <col min="16" max="16" width="18.1640625" style="1" customWidth="1"/>
    <col min="17" max="17" width="17.1640625" style="1" customWidth="1"/>
    <col min="18" max="18" width="17.5" style="1" customWidth="1"/>
    <col min="19" max="21" width="17.1640625" style="1" customWidth="1"/>
    <col min="22" max="27" width="22.1640625" style="1" customWidth="1"/>
    <col min="28" max="16384" width="9" style="1"/>
  </cols>
  <sheetData>
    <row r="1" spans="1:27" customFormat="1" ht="22.5" customHeight="1">
      <c r="A1" s="10" t="s">
        <v>77</v>
      </c>
      <c r="B1" s="3"/>
      <c r="D1" s="3"/>
    </row>
    <row r="2" spans="1:27" customFormat="1" ht="32" customHeight="1">
      <c r="A2" s="23" t="s">
        <v>40</v>
      </c>
      <c r="B2" s="26" t="s">
        <v>41</v>
      </c>
      <c r="C2" s="26" t="s">
        <v>42</v>
      </c>
      <c r="D2" s="26" t="s">
        <v>43</v>
      </c>
      <c r="E2" s="26" t="s">
        <v>59</v>
      </c>
      <c r="F2" s="26" t="s">
        <v>45</v>
      </c>
      <c r="G2" s="26" t="s">
        <v>46</v>
      </c>
      <c r="H2" s="23" t="s">
        <v>3</v>
      </c>
      <c r="I2" s="26" t="s">
        <v>47</v>
      </c>
      <c r="J2" s="26" t="s">
        <v>48</v>
      </c>
      <c r="K2" s="27" t="s">
        <v>60</v>
      </c>
      <c r="L2" s="27" t="s">
        <v>61</v>
      </c>
      <c r="M2" s="27" t="s">
        <v>62</v>
      </c>
      <c r="N2" s="27" t="s">
        <v>63</v>
      </c>
      <c r="O2" s="28" t="s">
        <v>64</v>
      </c>
      <c r="P2" s="28" t="s">
        <v>50</v>
      </c>
      <c r="Q2" s="29" t="s">
        <v>65</v>
      </c>
      <c r="R2" s="29" t="s">
        <v>66</v>
      </c>
      <c r="S2" s="29" t="s">
        <v>67</v>
      </c>
      <c r="T2" s="29" t="s">
        <v>68</v>
      </c>
      <c r="U2" s="29" t="s">
        <v>69</v>
      </c>
      <c r="V2" s="24" t="s">
        <v>4</v>
      </c>
      <c r="W2" s="26" t="s">
        <v>54</v>
      </c>
      <c r="X2" s="26" t="s">
        <v>55</v>
      </c>
      <c r="Y2" s="26" t="s">
        <v>56</v>
      </c>
      <c r="Z2" s="26" t="s">
        <v>57</v>
      </c>
      <c r="AA2" s="26" t="s">
        <v>58</v>
      </c>
    </row>
    <row r="3" spans="1:27" s="586" customFormat="1" ht="23" customHeight="1">
      <c r="A3" s="555">
        <v>1</v>
      </c>
      <c r="B3" s="585" t="s">
        <v>81</v>
      </c>
      <c r="C3" s="556" t="s">
        <v>380</v>
      </c>
      <c r="D3" s="556" t="s">
        <v>338</v>
      </c>
      <c r="E3" s="556" t="s">
        <v>385</v>
      </c>
      <c r="F3" s="556" t="s">
        <v>386</v>
      </c>
      <c r="G3" s="556" t="s">
        <v>383</v>
      </c>
      <c r="H3" s="557">
        <v>1</v>
      </c>
      <c r="I3" s="556" t="s">
        <v>164</v>
      </c>
      <c r="J3" s="556" t="s">
        <v>387</v>
      </c>
      <c r="K3" s="556" t="s">
        <v>388</v>
      </c>
      <c r="L3" s="556" t="s">
        <v>389</v>
      </c>
      <c r="M3" s="556" t="s">
        <v>389</v>
      </c>
      <c r="N3" s="556" t="s">
        <v>389</v>
      </c>
      <c r="O3" s="556" t="s">
        <v>166</v>
      </c>
      <c r="P3" s="556" t="s">
        <v>167</v>
      </c>
      <c r="Q3" s="139">
        <v>44856</v>
      </c>
      <c r="R3" s="139">
        <v>45148</v>
      </c>
      <c r="S3" s="556"/>
      <c r="T3" s="556"/>
      <c r="U3" s="556" t="s">
        <v>317</v>
      </c>
      <c r="V3" s="556" t="s">
        <v>86</v>
      </c>
      <c r="W3" s="556" t="s">
        <v>168</v>
      </c>
      <c r="X3" s="228" t="s">
        <v>392</v>
      </c>
      <c r="Y3" s="556" t="s">
        <v>486</v>
      </c>
      <c r="Z3" s="556" t="s">
        <v>487</v>
      </c>
      <c r="AA3" s="556"/>
    </row>
    <row r="4" spans="1:27" s="586" customFormat="1" ht="23" customHeight="1">
      <c r="A4" s="555">
        <v>2</v>
      </c>
      <c r="B4" s="585" t="s">
        <v>81</v>
      </c>
      <c r="C4" s="556" t="s">
        <v>380</v>
      </c>
      <c r="D4" s="556" t="s">
        <v>339</v>
      </c>
      <c r="E4" s="556" t="s">
        <v>385</v>
      </c>
      <c r="F4" s="556" t="s">
        <v>390</v>
      </c>
      <c r="G4" s="556" t="s">
        <v>337</v>
      </c>
      <c r="H4" s="557">
        <v>1</v>
      </c>
      <c r="I4" s="556" t="s">
        <v>164</v>
      </c>
      <c r="J4" s="556" t="s">
        <v>322</v>
      </c>
      <c r="K4" s="556" t="s">
        <v>388</v>
      </c>
      <c r="L4" s="556" t="s">
        <v>389</v>
      </c>
      <c r="M4" s="556" t="s">
        <v>389</v>
      </c>
      <c r="N4" s="556" t="s">
        <v>389</v>
      </c>
      <c r="O4" s="556" t="s">
        <v>166</v>
      </c>
      <c r="P4" s="556" t="s">
        <v>167</v>
      </c>
      <c r="Q4" s="139">
        <v>44856</v>
      </c>
      <c r="R4" s="139">
        <v>45148</v>
      </c>
      <c r="S4" s="556"/>
      <c r="T4" s="556"/>
      <c r="U4" s="556" t="s">
        <v>317</v>
      </c>
      <c r="V4" s="556" t="s">
        <v>86</v>
      </c>
      <c r="W4" s="556" t="s">
        <v>168</v>
      </c>
      <c r="X4" s="228" t="s">
        <v>392</v>
      </c>
      <c r="Y4" s="556" t="s">
        <v>486</v>
      </c>
      <c r="Z4" s="556" t="s">
        <v>497</v>
      </c>
      <c r="AA4" s="556"/>
    </row>
    <row r="5" spans="1:27" s="586" customFormat="1" ht="23" customHeight="1">
      <c r="A5" s="555">
        <v>3</v>
      </c>
      <c r="B5" s="137" t="s">
        <v>81</v>
      </c>
      <c r="C5" s="556" t="s">
        <v>82</v>
      </c>
      <c r="D5" s="558" t="s">
        <v>84</v>
      </c>
      <c r="E5" s="559" t="s">
        <v>163</v>
      </c>
      <c r="F5" s="228" t="s">
        <v>391</v>
      </c>
      <c r="G5" s="475" t="s">
        <v>85</v>
      </c>
      <c r="H5" s="557">
        <v>1</v>
      </c>
      <c r="I5" s="136" t="s">
        <v>164</v>
      </c>
      <c r="J5" s="228" t="s">
        <v>165</v>
      </c>
      <c r="K5" s="137" t="s">
        <v>133</v>
      </c>
      <c r="L5" s="556" t="s">
        <v>389</v>
      </c>
      <c r="M5" s="556" t="s">
        <v>389</v>
      </c>
      <c r="N5" s="556" t="s">
        <v>389</v>
      </c>
      <c r="O5" s="140" t="s">
        <v>166</v>
      </c>
      <c r="P5" s="139" t="s">
        <v>132</v>
      </c>
      <c r="Q5" s="140">
        <v>44999</v>
      </c>
      <c r="R5" s="139">
        <v>45179</v>
      </c>
      <c r="S5" s="151"/>
      <c r="T5" s="138"/>
      <c r="U5" s="556" t="s">
        <v>317</v>
      </c>
      <c r="V5" s="138" t="s">
        <v>86</v>
      </c>
      <c r="W5" s="138" t="s">
        <v>168</v>
      </c>
      <c r="X5" s="228" t="s">
        <v>392</v>
      </c>
      <c r="Y5" s="228" t="s">
        <v>169</v>
      </c>
      <c r="Z5" s="228" t="s">
        <v>133</v>
      </c>
      <c r="AA5" s="587"/>
    </row>
    <row r="6" spans="1:27" s="586" customFormat="1" ht="23" customHeight="1">
      <c r="A6" s="555">
        <v>4</v>
      </c>
      <c r="B6" s="137" t="s">
        <v>81</v>
      </c>
      <c r="C6" s="556" t="s">
        <v>82</v>
      </c>
      <c r="D6" s="558" t="s">
        <v>88</v>
      </c>
      <c r="E6" s="559" t="s">
        <v>163</v>
      </c>
      <c r="F6" s="228" t="s">
        <v>393</v>
      </c>
      <c r="G6" s="475" t="s">
        <v>89</v>
      </c>
      <c r="H6" s="557">
        <v>1</v>
      </c>
      <c r="I6" s="136" t="s">
        <v>164</v>
      </c>
      <c r="J6" s="228" t="s">
        <v>165</v>
      </c>
      <c r="K6" s="137" t="s">
        <v>133</v>
      </c>
      <c r="L6" s="556" t="s">
        <v>389</v>
      </c>
      <c r="M6" s="556" t="s">
        <v>389</v>
      </c>
      <c r="N6" s="556" t="s">
        <v>389</v>
      </c>
      <c r="O6" s="140" t="s">
        <v>166</v>
      </c>
      <c r="P6" s="139" t="s">
        <v>132</v>
      </c>
      <c r="Q6" s="140">
        <v>44999</v>
      </c>
      <c r="R6" s="139">
        <v>45179</v>
      </c>
      <c r="S6" s="151"/>
      <c r="T6" s="138"/>
      <c r="U6" s="556" t="s">
        <v>317</v>
      </c>
      <c r="V6" s="138" t="s">
        <v>86</v>
      </c>
      <c r="W6" s="138" t="s">
        <v>168</v>
      </c>
      <c r="X6" s="228" t="s">
        <v>392</v>
      </c>
      <c r="Y6" s="228" t="s">
        <v>169</v>
      </c>
      <c r="Z6" s="228" t="s">
        <v>133</v>
      </c>
      <c r="AA6" s="587"/>
    </row>
    <row r="7" spans="1:27" s="586" customFormat="1" ht="23" customHeight="1">
      <c r="A7" s="555">
        <v>5</v>
      </c>
      <c r="B7" s="137" t="s">
        <v>1994</v>
      </c>
      <c r="C7" s="556" t="s">
        <v>91</v>
      </c>
      <c r="D7" s="558" t="s">
        <v>93</v>
      </c>
      <c r="E7" s="559"/>
      <c r="F7" s="558" t="s">
        <v>128</v>
      </c>
      <c r="G7" s="558" t="s">
        <v>94</v>
      </c>
      <c r="H7" s="557">
        <v>6</v>
      </c>
      <c r="I7" s="136" t="s">
        <v>129</v>
      </c>
      <c r="J7" s="228" t="s">
        <v>130</v>
      </c>
      <c r="K7" s="137" t="s">
        <v>133</v>
      </c>
      <c r="L7" s="556" t="s">
        <v>389</v>
      </c>
      <c r="M7" s="556" t="s">
        <v>389</v>
      </c>
      <c r="N7" s="556" t="s">
        <v>389</v>
      </c>
      <c r="O7" s="140" t="s">
        <v>166</v>
      </c>
      <c r="P7" s="139" t="s">
        <v>132</v>
      </c>
      <c r="Q7" s="140">
        <v>45042</v>
      </c>
      <c r="R7" s="140">
        <v>45222</v>
      </c>
      <c r="S7" s="587"/>
      <c r="T7" s="587"/>
      <c r="U7" s="556" t="s">
        <v>317</v>
      </c>
      <c r="V7" s="138" t="s">
        <v>86</v>
      </c>
      <c r="W7" s="138" t="s">
        <v>458</v>
      </c>
      <c r="X7" s="588" t="s">
        <v>1359</v>
      </c>
      <c r="Y7" s="589" t="s">
        <v>1360</v>
      </c>
      <c r="Z7" s="228" t="s">
        <v>1023</v>
      </c>
      <c r="AA7" s="587"/>
    </row>
    <row r="8" spans="1:27" s="586" customFormat="1" ht="23" customHeight="1">
      <c r="A8" s="555">
        <v>6</v>
      </c>
      <c r="B8" s="137" t="s">
        <v>1994</v>
      </c>
      <c r="C8" s="556" t="s">
        <v>91</v>
      </c>
      <c r="D8" s="558" t="s">
        <v>96</v>
      </c>
      <c r="E8" s="559"/>
      <c r="F8" s="558" t="s">
        <v>135</v>
      </c>
      <c r="G8" s="558" t="s">
        <v>97</v>
      </c>
      <c r="H8" s="557">
        <v>6</v>
      </c>
      <c r="I8" s="136" t="s">
        <v>129</v>
      </c>
      <c r="J8" s="228" t="s">
        <v>130</v>
      </c>
      <c r="K8" s="137" t="s">
        <v>133</v>
      </c>
      <c r="L8" s="556" t="s">
        <v>389</v>
      </c>
      <c r="M8" s="556" t="s">
        <v>389</v>
      </c>
      <c r="N8" s="556" t="s">
        <v>389</v>
      </c>
      <c r="O8" s="140" t="s">
        <v>166</v>
      </c>
      <c r="P8" s="139" t="s">
        <v>132</v>
      </c>
      <c r="Q8" s="140">
        <v>45042</v>
      </c>
      <c r="R8" s="140">
        <v>45222</v>
      </c>
      <c r="S8" s="587"/>
      <c r="T8" s="587"/>
      <c r="U8" s="556" t="s">
        <v>317</v>
      </c>
      <c r="V8" s="138" t="s">
        <v>86</v>
      </c>
      <c r="W8" s="138" t="s">
        <v>458</v>
      </c>
      <c r="X8" s="588" t="s">
        <v>1359</v>
      </c>
      <c r="Y8" s="589" t="s">
        <v>1360</v>
      </c>
      <c r="Z8" s="228" t="s">
        <v>499</v>
      </c>
      <c r="AA8" s="587"/>
    </row>
    <row r="9" spans="1:27" s="586" customFormat="1" ht="23" customHeight="1">
      <c r="A9" s="555">
        <v>7</v>
      </c>
      <c r="B9" s="137" t="s">
        <v>1994</v>
      </c>
      <c r="C9" s="556" t="s">
        <v>91</v>
      </c>
      <c r="D9" s="558" t="s">
        <v>98</v>
      </c>
      <c r="E9" s="559"/>
      <c r="F9" s="558" t="s">
        <v>136</v>
      </c>
      <c r="G9" s="558" t="s">
        <v>99</v>
      </c>
      <c r="H9" s="557">
        <v>6</v>
      </c>
      <c r="I9" s="136" t="s">
        <v>129</v>
      </c>
      <c r="J9" s="228" t="s">
        <v>130</v>
      </c>
      <c r="K9" s="137" t="s">
        <v>133</v>
      </c>
      <c r="L9" s="556" t="s">
        <v>389</v>
      </c>
      <c r="M9" s="556" t="s">
        <v>389</v>
      </c>
      <c r="N9" s="556" t="s">
        <v>389</v>
      </c>
      <c r="O9" s="140" t="s">
        <v>166</v>
      </c>
      <c r="P9" s="139" t="s">
        <v>132</v>
      </c>
      <c r="Q9" s="140">
        <v>45042</v>
      </c>
      <c r="R9" s="140">
        <v>45222</v>
      </c>
      <c r="S9" s="587"/>
      <c r="T9" s="587"/>
      <c r="U9" s="556" t="s">
        <v>317</v>
      </c>
      <c r="V9" s="138" t="s">
        <v>86</v>
      </c>
      <c r="W9" s="138" t="s">
        <v>458</v>
      </c>
      <c r="X9" s="588" t="s">
        <v>1359</v>
      </c>
      <c r="Y9" s="589" t="s">
        <v>1360</v>
      </c>
      <c r="Z9" s="228" t="s">
        <v>499</v>
      </c>
      <c r="AA9" s="587"/>
    </row>
    <row r="10" spans="1:27" s="586" customFormat="1" ht="23" customHeight="1">
      <c r="A10" s="555">
        <v>8</v>
      </c>
      <c r="B10" s="137" t="s">
        <v>1994</v>
      </c>
      <c r="C10" s="556" t="s">
        <v>91</v>
      </c>
      <c r="D10" s="558" t="s">
        <v>100</v>
      </c>
      <c r="E10" s="559"/>
      <c r="F10" s="558" t="s">
        <v>137</v>
      </c>
      <c r="G10" s="558" t="s">
        <v>101</v>
      </c>
      <c r="H10" s="557">
        <v>6</v>
      </c>
      <c r="I10" s="136" t="s">
        <v>129</v>
      </c>
      <c r="J10" s="228" t="s">
        <v>130</v>
      </c>
      <c r="K10" s="137" t="s">
        <v>133</v>
      </c>
      <c r="L10" s="556" t="s">
        <v>389</v>
      </c>
      <c r="M10" s="556" t="s">
        <v>389</v>
      </c>
      <c r="N10" s="556" t="s">
        <v>389</v>
      </c>
      <c r="O10" s="140" t="s">
        <v>166</v>
      </c>
      <c r="P10" s="139" t="s">
        <v>132</v>
      </c>
      <c r="Q10" s="140">
        <v>45042</v>
      </c>
      <c r="R10" s="140">
        <v>45222</v>
      </c>
      <c r="S10" s="587"/>
      <c r="T10" s="587"/>
      <c r="U10" s="556" t="s">
        <v>317</v>
      </c>
      <c r="V10" s="138" t="s">
        <v>86</v>
      </c>
      <c r="W10" s="138" t="s">
        <v>458</v>
      </c>
      <c r="X10" s="588" t="s">
        <v>1359</v>
      </c>
      <c r="Y10" s="589" t="s">
        <v>1360</v>
      </c>
      <c r="Z10" s="228" t="s">
        <v>499</v>
      </c>
      <c r="AA10" s="587"/>
    </row>
    <row r="11" spans="1:27" s="586" customFormat="1" ht="23" customHeight="1">
      <c r="A11" s="555">
        <v>9</v>
      </c>
      <c r="B11" s="137" t="s">
        <v>90</v>
      </c>
      <c r="C11" s="556" t="s">
        <v>102</v>
      </c>
      <c r="D11" s="558" t="s">
        <v>104</v>
      </c>
      <c r="E11" s="559"/>
      <c r="F11" s="558" t="s">
        <v>138</v>
      </c>
      <c r="G11" s="558" t="s">
        <v>99</v>
      </c>
      <c r="H11" s="557">
        <v>16</v>
      </c>
      <c r="I11" s="136" t="s">
        <v>139</v>
      </c>
      <c r="J11" s="228" t="s">
        <v>140</v>
      </c>
      <c r="K11" s="587"/>
      <c r="L11" s="556" t="s">
        <v>389</v>
      </c>
      <c r="M11" s="556" t="s">
        <v>389</v>
      </c>
      <c r="N11" s="556" t="s">
        <v>389</v>
      </c>
      <c r="O11" s="140" t="s">
        <v>166</v>
      </c>
      <c r="P11" s="139" t="s">
        <v>132</v>
      </c>
      <c r="Q11" s="140">
        <v>45066</v>
      </c>
      <c r="R11" s="140">
        <v>45247</v>
      </c>
      <c r="S11" s="587"/>
      <c r="T11" s="587"/>
      <c r="U11" s="556" t="s">
        <v>317</v>
      </c>
      <c r="V11" s="138" t="s">
        <v>86</v>
      </c>
      <c r="W11" s="138" t="s">
        <v>458</v>
      </c>
      <c r="X11" s="588" t="s">
        <v>1995</v>
      </c>
      <c r="Y11" s="589" t="s">
        <v>1361</v>
      </c>
      <c r="Z11" s="589" t="s">
        <v>500</v>
      </c>
      <c r="AA11" s="587"/>
    </row>
    <row r="12" spans="1:27" s="586" customFormat="1" ht="23" customHeight="1">
      <c r="A12" s="555">
        <v>10</v>
      </c>
      <c r="B12" s="137" t="s">
        <v>90</v>
      </c>
      <c r="C12" s="556" t="s">
        <v>102</v>
      </c>
      <c r="D12" s="558" t="s">
        <v>105</v>
      </c>
      <c r="E12" s="559"/>
      <c r="F12" s="558" t="s">
        <v>141</v>
      </c>
      <c r="G12" s="558" t="s">
        <v>101</v>
      </c>
      <c r="H12" s="557">
        <v>11</v>
      </c>
      <c r="I12" s="136" t="s">
        <v>139</v>
      </c>
      <c r="J12" s="228" t="s">
        <v>140</v>
      </c>
      <c r="K12" s="587"/>
      <c r="L12" s="556" t="s">
        <v>389</v>
      </c>
      <c r="M12" s="556" t="s">
        <v>389</v>
      </c>
      <c r="N12" s="556" t="s">
        <v>389</v>
      </c>
      <c r="O12" s="140" t="s">
        <v>166</v>
      </c>
      <c r="P12" s="139" t="s">
        <v>132</v>
      </c>
      <c r="Q12" s="140">
        <v>45066</v>
      </c>
      <c r="R12" s="140">
        <v>45247</v>
      </c>
      <c r="S12" s="587"/>
      <c r="T12" s="587"/>
      <c r="U12" s="556" t="s">
        <v>317</v>
      </c>
      <c r="V12" s="138" t="s">
        <v>86</v>
      </c>
      <c r="W12" s="138" t="s">
        <v>458</v>
      </c>
      <c r="X12" s="587" t="s">
        <v>1995</v>
      </c>
      <c r="Y12" s="589" t="s">
        <v>1361</v>
      </c>
      <c r="Z12" s="589" t="s">
        <v>500</v>
      </c>
      <c r="AA12" s="587"/>
    </row>
    <row r="13" spans="1:27" s="586" customFormat="1" ht="23" customHeight="1">
      <c r="A13" s="555">
        <v>11</v>
      </c>
      <c r="B13" s="137" t="s">
        <v>90</v>
      </c>
      <c r="C13" s="556" t="s">
        <v>106</v>
      </c>
      <c r="D13" s="228" t="s">
        <v>108</v>
      </c>
      <c r="E13" s="228"/>
      <c r="F13" s="228" t="s">
        <v>142</v>
      </c>
      <c r="G13" s="228" t="s">
        <v>143</v>
      </c>
      <c r="H13" s="590">
        <v>4</v>
      </c>
      <c r="I13" s="136" t="s">
        <v>139</v>
      </c>
      <c r="J13" s="228" t="s">
        <v>144</v>
      </c>
      <c r="K13" s="587"/>
      <c r="L13" s="556" t="s">
        <v>389</v>
      </c>
      <c r="M13" s="556" t="s">
        <v>389</v>
      </c>
      <c r="N13" s="556" t="s">
        <v>389</v>
      </c>
      <c r="O13" s="140" t="s">
        <v>166</v>
      </c>
      <c r="P13" s="139" t="s">
        <v>132</v>
      </c>
      <c r="Q13" s="140">
        <v>45066</v>
      </c>
      <c r="R13" s="140">
        <v>45247</v>
      </c>
      <c r="S13" s="587"/>
      <c r="T13" s="587"/>
      <c r="U13" s="556" t="s">
        <v>317</v>
      </c>
      <c r="V13" s="138" t="s">
        <v>86</v>
      </c>
      <c r="W13" s="138" t="s">
        <v>458</v>
      </c>
      <c r="X13" s="587" t="s">
        <v>1995</v>
      </c>
      <c r="Y13" s="589" t="s">
        <v>1361</v>
      </c>
      <c r="Z13" s="589" t="s">
        <v>500</v>
      </c>
      <c r="AA13" s="587"/>
    </row>
    <row r="14" spans="1:27" s="586" customFormat="1" ht="23" customHeight="1">
      <c r="A14" s="555">
        <v>12</v>
      </c>
      <c r="B14" s="137" t="s">
        <v>90</v>
      </c>
      <c r="C14" s="556" t="s">
        <v>106</v>
      </c>
      <c r="D14" s="228" t="s">
        <v>110</v>
      </c>
      <c r="E14" s="228"/>
      <c r="F14" s="228" t="s">
        <v>145</v>
      </c>
      <c r="G14" s="228" t="s">
        <v>146</v>
      </c>
      <c r="H14" s="590">
        <v>3</v>
      </c>
      <c r="I14" s="136" t="s">
        <v>139</v>
      </c>
      <c r="J14" s="228" t="s">
        <v>144</v>
      </c>
      <c r="K14" s="587"/>
      <c r="L14" s="556" t="s">
        <v>389</v>
      </c>
      <c r="M14" s="556" t="s">
        <v>389</v>
      </c>
      <c r="N14" s="556" t="s">
        <v>389</v>
      </c>
      <c r="O14" s="140" t="s">
        <v>166</v>
      </c>
      <c r="P14" s="139" t="s">
        <v>132</v>
      </c>
      <c r="Q14" s="140">
        <v>45066</v>
      </c>
      <c r="R14" s="140">
        <v>45247</v>
      </c>
      <c r="S14" s="587"/>
      <c r="T14" s="587"/>
      <c r="U14" s="556" t="s">
        <v>317</v>
      </c>
      <c r="V14" s="138" t="s">
        <v>86</v>
      </c>
      <c r="W14" s="138" t="s">
        <v>458</v>
      </c>
      <c r="X14" s="587" t="s">
        <v>1995</v>
      </c>
      <c r="Y14" s="589" t="s">
        <v>1361</v>
      </c>
      <c r="Z14" s="589" t="s">
        <v>500</v>
      </c>
      <c r="AA14" s="587"/>
    </row>
    <row r="15" spans="1:27" s="586" customFormat="1" ht="23" customHeight="1">
      <c r="A15" s="555">
        <v>13</v>
      </c>
      <c r="B15" s="137" t="s">
        <v>1991</v>
      </c>
      <c r="C15" s="556" t="s">
        <v>147</v>
      </c>
      <c r="D15" s="228" t="s">
        <v>120</v>
      </c>
      <c r="E15" s="228"/>
      <c r="F15" s="228" t="s">
        <v>154</v>
      </c>
      <c r="G15" s="228" t="s">
        <v>155</v>
      </c>
      <c r="H15" s="590">
        <v>1</v>
      </c>
      <c r="I15" s="136" t="s">
        <v>156</v>
      </c>
      <c r="J15" s="228" t="s">
        <v>144</v>
      </c>
      <c r="K15" s="587"/>
      <c r="L15" s="556" t="s">
        <v>389</v>
      </c>
      <c r="M15" s="556" t="s">
        <v>389</v>
      </c>
      <c r="N15" s="556" t="s">
        <v>389</v>
      </c>
      <c r="O15" s="140" t="s">
        <v>166</v>
      </c>
      <c r="P15" s="139" t="s">
        <v>132</v>
      </c>
      <c r="Q15" s="140">
        <v>45060</v>
      </c>
      <c r="R15" s="140">
        <v>45240</v>
      </c>
      <c r="S15" s="587"/>
      <c r="T15" s="587"/>
      <c r="U15" s="556" t="s">
        <v>317</v>
      </c>
      <c r="V15" s="138" t="s">
        <v>86</v>
      </c>
      <c r="W15" s="138" t="s">
        <v>458</v>
      </c>
      <c r="X15" s="587" t="s">
        <v>1995</v>
      </c>
      <c r="Y15" s="589" t="s">
        <v>1024</v>
      </c>
      <c r="Z15" s="589" t="s">
        <v>501</v>
      </c>
      <c r="AA15" s="587"/>
    </row>
    <row r="16" spans="1:27" s="586" customFormat="1" ht="23" customHeight="1">
      <c r="A16" s="555">
        <v>14</v>
      </c>
      <c r="B16" s="137" t="s">
        <v>1996</v>
      </c>
      <c r="C16" s="556" t="s">
        <v>147</v>
      </c>
      <c r="D16" s="228" t="s">
        <v>122</v>
      </c>
      <c r="E16" s="228"/>
      <c r="F16" s="228" t="s">
        <v>157</v>
      </c>
      <c r="G16" s="228" t="s">
        <v>158</v>
      </c>
      <c r="H16" s="590">
        <v>1</v>
      </c>
      <c r="I16" s="136" t="s">
        <v>156</v>
      </c>
      <c r="J16" s="228" t="s">
        <v>144</v>
      </c>
      <c r="K16" s="587"/>
      <c r="L16" s="556" t="s">
        <v>389</v>
      </c>
      <c r="M16" s="556" t="s">
        <v>389</v>
      </c>
      <c r="N16" s="556" t="s">
        <v>389</v>
      </c>
      <c r="O16" s="140" t="s">
        <v>166</v>
      </c>
      <c r="P16" s="139" t="s">
        <v>132</v>
      </c>
      <c r="Q16" s="140">
        <v>45060</v>
      </c>
      <c r="R16" s="140">
        <v>45240</v>
      </c>
      <c r="S16" s="587"/>
      <c r="T16" s="587"/>
      <c r="U16" s="556" t="s">
        <v>317</v>
      </c>
      <c r="V16" s="138" t="s">
        <v>86</v>
      </c>
      <c r="W16" s="138" t="s">
        <v>458</v>
      </c>
      <c r="X16" s="587" t="s">
        <v>1995</v>
      </c>
      <c r="Y16" s="589" t="s">
        <v>1024</v>
      </c>
      <c r="Z16" s="589" t="s">
        <v>501</v>
      </c>
      <c r="AA16" s="587"/>
    </row>
    <row r="17" spans="1:27" s="593" customFormat="1" ht="23" customHeight="1">
      <c r="A17" s="555">
        <v>15</v>
      </c>
      <c r="B17" s="574" t="s">
        <v>512</v>
      </c>
      <c r="C17" s="574" t="s">
        <v>1105</v>
      </c>
      <c r="D17" s="574" t="s">
        <v>1106</v>
      </c>
      <c r="E17" s="574"/>
      <c r="F17" s="574"/>
      <c r="G17" s="574" t="s">
        <v>1107</v>
      </c>
      <c r="H17" s="571">
        <v>2</v>
      </c>
      <c r="I17" s="574" t="s">
        <v>1108</v>
      </c>
      <c r="J17" s="574" t="s">
        <v>2088</v>
      </c>
      <c r="K17" s="592">
        <v>45236</v>
      </c>
      <c r="L17" s="574"/>
      <c r="M17" s="574"/>
      <c r="N17" s="574"/>
      <c r="O17" s="574" t="s">
        <v>1109</v>
      </c>
      <c r="P17" s="574" t="s">
        <v>1110</v>
      </c>
      <c r="Q17" s="592">
        <v>45052</v>
      </c>
      <c r="R17" s="592">
        <v>45236</v>
      </c>
      <c r="S17" s="574"/>
      <c r="T17" s="574"/>
      <c r="U17" s="574"/>
      <c r="V17" s="574" t="s">
        <v>504</v>
      </c>
      <c r="W17" s="574" t="s">
        <v>506</v>
      </c>
      <c r="X17" s="574" t="s">
        <v>513</v>
      </c>
      <c r="Y17" s="573" t="s">
        <v>2089</v>
      </c>
      <c r="Z17" s="573" t="s">
        <v>2090</v>
      </c>
      <c r="AA17" s="574"/>
    </row>
    <row r="18" spans="1:27" s="593" customFormat="1" ht="23" customHeight="1">
      <c r="A18" s="555">
        <v>16</v>
      </c>
      <c r="B18" s="574" t="s">
        <v>512</v>
      </c>
      <c r="C18" s="574" t="s">
        <v>355</v>
      </c>
      <c r="D18" s="574" t="s">
        <v>2091</v>
      </c>
      <c r="E18" s="574"/>
      <c r="F18" s="574"/>
      <c r="G18" s="574" t="s">
        <v>1107</v>
      </c>
      <c r="H18" s="571">
        <v>26</v>
      </c>
      <c r="I18" s="574" t="s">
        <v>1377</v>
      </c>
      <c r="J18" s="574" t="s">
        <v>493</v>
      </c>
      <c r="K18" s="592">
        <v>45246</v>
      </c>
      <c r="L18" s="574"/>
      <c r="M18" s="574"/>
      <c r="N18" s="574"/>
      <c r="O18" s="574" t="s">
        <v>1109</v>
      </c>
      <c r="P18" s="574" t="s">
        <v>1110</v>
      </c>
      <c r="Q18" s="592">
        <v>45062</v>
      </c>
      <c r="R18" s="592">
        <v>45246</v>
      </c>
      <c r="S18" s="574"/>
      <c r="T18" s="574"/>
      <c r="U18" s="574"/>
      <c r="V18" s="574" t="s">
        <v>504</v>
      </c>
      <c r="W18" s="574" t="s">
        <v>506</v>
      </c>
      <c r="X18" s="574" t="s">
        <v>2092</v>
      </c>
      <c r="Y18" s="573" t="s">
        <v>2093</v>
      </c>
      <c r="Z18" s="573" t="s">
        <v>2094</v>
      </c>
      <c r="AA18" s="574"/>
    </row>
    <row r="19" spans="1:27" s="593" customFormat="1" ht="23" customHeight="1">
      <c r="A19" s="555">
        <v>17</v>
      </c>
      <c r="B19" s="574" t="s">
        <v>512</v>
      </c>
      <c r="C19" s="574" t="s">
        <v>2095</v>
      </c>
      <c r="D19" s="574" t="s">
        <v>1378</v>
      </c>
      <c r="E19" s="574"/>
      <c r="F19" s="574"/>
      <c r="G19" s="574" t="s">
        <v>1107</v>
      </c>
      <c r="H19" s="571">
        <v>28</v>
      </c>
      <c r="I19" s="574" t="s">
        <v>1108</v>
      </c>
      <c r="J19" s="574" t="s">
        <v>493</v>
      </c>
      <c r="K19" s="592">
        <v>45273</v>
      </c>
      <c r="L19" s="574"/>
      <c r="M19" s="574"/>
      <c r="N19" s="574"/>
      <c r="O19" s="574" t="s">
        <v>1109</v>
      </c>
      <c r="P19" s="574" t="s">
        <v>2096</v>
      </c>
      <c r="Q19" s="592">
        <v>45090</v>
      </c>
      <c r="R19" s="592">
        <v>45273</v>
      </c>
      <c r="S19" s="574"/>
      <c r="T19" s="574"/>
      <c r="U19" s="574"/>
      <c r="V19" s="574" t="s">
        <v>504</v>
      </c>
      <c r="W19" s="574" t="s">
        <v>506</v>
      </c>
      <c r="X19" s="574" t="s">
        <v>2092</v>
      </c>
      <c r="Y19" s="574" t="s">
        <v>2097</v>
      </c>
      <c r="Z19" s="573" t="s">
        <v>2098</v>
      </c>
      <c r="AA19" s="574"/>
    </row>
    <row r="20" spans="1:27" s="593" customFormat="1" ht="23" customHeight="1">
      <c r="A20" s="555">
        <v>18</v>
      </c>
      <c r="B20" s="574" t="s">
        <v>512</v>
      </c>
      <c r="C20" s="560" t="s">
        <v>1368</v>
      </c>
      <c r="D20" s="573" t="s">
        <v>2099</v>
      </c>
      <c r="E20" s="574"/>
      <c r="F20" s="574"/>
      <c r="G20" s="574" t="s">
        <v>1107</v>
      </c>
      <c r="H20" s="571">
        <v>4</v>
      </c>
      <c r="I20" s="574" t="s">
        <v>1377</v>
      </c>
      <c r="J20" s="574" t="s">
        <v>493</v>
      </c>
      <c r="K20" s="592">
        <v>45297</v>
      </c>
      <c r="L20" s="574"/>
      <c r="M20" s="574"/>
      <c r="N20" s="574"/>
      <c r="O20" s="574" t="s">
        <v>1109</v>
      </c>
      <c r="P20" s="574" t="s">
        <v>1110</v>
      </c>
      <c r="Q20" s="592">
        <v>45113</v>
      </c>
      <c r="R20" s="592">
        <v>45297</v>
      </c>
      <c r="S20" s="574"/>
      <c r="T20" s="574"/>
      <c r="U20" s="574"/>
      <c r="V20" s="574" t="s">
        <v>504</v>
      </c>
      <c r="W20" s="574" t="s">
        <v>506</v>
      </c>
      <c r="X20" s="574" t="s">
        <v>513</v>
      </c>
      <c r="Y20" s="574" t="s">
        <v>2100</v>
      </c>
      <c r="Z20" s="574" t="s">
        <v>2101</v>
      </c>
      <c r="AA20" s="574"/>
    </row>
    <row r="21" spans="1:27" s="597" customFormat="1" ht="23" customHeight="1">
      <c r="A21" s="555">
        <v>19</v>
      </c>
      <c r="B21" s="303" t="s">
        <v>170</v>
      </c>
      <c r="C21" s="303" t="s">
        <v>278</v>
      </c>
      <c r="D21" s="594" t="s">
        <v>173</v>
      </c>
      <c r="E21" s="134" t="s">
        <v>249</v>
      </c>
      <c r="F21" s="134"/>
      <c r="G21" s="594" t="s">
        <v>172</v>
      </c>
      <c r="H21" s="131">
        <v>1</v>
      </c>
      <c r="I21" s="303" t="s">
        <v>253</v>
      </c>
      <c r="J21" s="91" t="s">
        <v>254</v>
      </c>
      <c r="K21" s="594"/>
      <c r="L21" s="594"/>
      <c r="M21" s="595"/>
      <c r="N21" s="595"/>
      <c r="O21" s="303" t="s">
        <v>166</v>
      </c>
      <c r="P21" s="303" t="s">
        <v>132</v>
      </c>
      <c r="Q21" s="596">
        <v>44774</v>
      </c>
      <c r="R21" s="303"/>
      <c r="S21" s="303"/>
      <c r="T21" s="303"/>
      <c r="U21" s="303"/>
      <c r="V21" s="303" t="s">
        <v>174</v>
      </c>
      <c r="W21" s="303" t="s">
        <v>252</v>
      </c>
      <c r="X21" s="780" t="s">
        <v>489</v>
      </c>
      <c r="Y21" s="780" t="s">
        <v>2109</v>
      </c>
      <c r="Z21" s="780" t="s">
        <v>1979</v>
      </c>
      <c r="AA21" s="303"/>
    </row>
    <row r="22" spans="1:27" s="597" customFormat="1" ht="23" customHeight="1">
      <c r="A22" s="555">
        <v>20</v>
      </c>
      <c r="B22" s="303" t="s">
        <v>170</v>
      </c>
      <c r="C22" s="303" t="s">
        <v>278</v>
      </c>
      <c r="D22" s="594" t="s">
        <v>176</v>
      </c>
      <c r="E22" s="134" t="s">
        <v>249</v>
      </c>
      <c r="F22" s="134"/>
      <c r="G22" s="594" t="s">
        <v>175</v>
      </c>
      <c r="H22" s="131">
        <v>1</v>
      </c>
      <c r="I22" s="303" t="s">
        <v>253</v>
      </c>
      <c r="J22" s="91" t="s">
        <v>254</v>
      </c>
      <c r="K22" s="594"/>
      <c r="L22" s="594"/>
      <c r="M22" s="595"/>
      <c r="N22" s="595"/>
      <c r="O22" s="303" t="s">
        <v>166</v>
      </c>
      <c r="P22" s="303" t="s">
        <v>132</v>
      </c>
      <c r="Q22" s="596">
        <v>44774</v>
      </c>
      <c r="R22" s="303"/>
      <c r="S22" s="303"/>
      <c r="T22" s="303"/>
      <c r="U22" s="303"/>
      <c r="V22" s="303" t="s">
        <v>174</v>
      </c>
      <c r="W22" s="303" t="s">
        <v>252</v>
      </c>
      <c r="X22" s="780"/>
      <c r="Y22" s="780"/>
      <c r="Z22" s="780"/>
      <c r="AA22" s="303"/>
    </row>
    <row r="23" spans="1:27" s="597" customFormat="1" ht="23" customHeight="1">
      <c r="A23" s="555">
        <v>21</v>
      </c>
      <c r="B23" s="303" t="s">
        <v>170</v>
      </c>
      <c r="C23" s="594" t="s">
        <v>177</v>
      </c>
      <c r="D23" s="594" t="s">
        <v>178</v>
      </c>
      <c r="E23" s="134" t="s">
        <v>249</v>
      </c>
      <c r="F23" s="134"/>
      <c r="G23" s="594" t="s">
        <v>175</v>
      </c>
      <c r="H23" s="131">
        <v>1</v>
      </c>
      <c r="I23" s="303" t="s">
        <v>253</v>
      </c>
      <c r="J23" s="91" t="s">
        <v>254</v>
      </c>
      <c r="K23" s="594"/>
      <c r="L23" s="594"/>
      <c r="M23" s="595"/>
      <c r="N23" s="595"/>
      <c r="O23" s="303" t="s">
        <v>166</v>
      </c>
      <c r="P23" s="303" t="s">
        <v>132</v>
      </c>
      <c r="Q23" s="596">
        <v>44774</v>
      </c>
      <c r="R23" s="303"/>
      <c r="S23" s="303"/>
      <c r="T23" s="303"/>
      <c r="U23" s="303"/>
      <c r="V23" s="303" t="s">
        <v>174</v>
      </c>
      <c r="W23" s="303" t="s">
        <v>252</v>
      </c>
      <c r="X23" s="780" t="s">
        <v>2110</v>
      </c>
      <c r="Y23" s="780" t="s">
        <v>2111</v>
      </c>
      <c r="Z23" s="780" t="s">
        <v>1980</v>
      </c>
      <c r="AA23" s="780"/>
    </row>
    <row r="24" spans="1:27" s="597" customFormat="1" ht="23" customHeight="1">
      <c r="A24" s="555">
        <v>22</v>
      </c>
      <c r="B24" s="303" t="s">
        <v>170</v>
      </c>
      <c r="C24" s="594" t="s">
        <v>179</v>
      </c>
      <c r="D24" s="594" t="s">
        <v>180</v>
      </c>
      <c r="E24" s="134" t="s">
        <v>249</v>
      </c>
      <c r="F24" s="134"/>
      <c r="G24" s="594" t="s">
        <v>175</v>
      </c>
      <c r="H24" s="131">
        <v>1</v>
      </c>
      <c r="I24" s="303" t="s">
        <v>253</v>
      </c>
      <c r="J24" s="91" t="s">
        <v>254</v>
      </c>
      <c r="K24" s="594"/>
      <c r="L24" s="594"/>
      <c r="M24" s="595"/>
      <c r="N24" s="595"/>
      <c r="O24" s="303" t="s">
        <v>166</v>
      </c>
      <c r="P24" s="303" t="s">
        <v>132</v>
      </c>
      <c r="Q24" s="596">
        <v>44774</v>
      </c>
      <c r="R24" s="303"/>
      <c r="S24" s="303"/>
      <c r="T24" s="303"/>
      <c r="U24" s="303"/>
      <c r="V24" s="303" t="s">
        <v>174</v>
      </c>
      <c r="W24" s="303" t="s">
        <v>252</v>
      </c>
      <c r="X24" s="780"/>
      <c r="Y24" s="780"/>
      <c r="Z24" s="780"/>
      <c r="AA24" s="780"/>
    </row>
    <row r="25" spans="1:27" s="597" customFormat="1" ht="23" customHeight="1">
      <c r="A25" s="555">
        <v>23</v>
      </c>
      <c r="B25" s="574" t="s">
        <v>200</v>
      </c>
      <c r="C25" s="303" t="s">
        <v>279</v>
      </c>
      <c r="D25" s="303" t="s">
        <v>202</v>
      </c>
      <c r="E25" s="131" t="s">
        <v>249</v>
      </c>
      <c r="F25" s="303"/>
      <c r="G25" s="303" t="s">
        <v>201</v>
      </c>
      <c r="H25" s="131">
        <v>2</v>
      </c>
      <c r="I25" s="594" t="s">
        <v>280</v>
      </c>
      <c r="J25" s="91" t="s">
        <v>257</v>
      </c>
      <c r="K25" s="594"/>
      <c r="L25" s="594"/>
      <c r="M25" s="595"/>
      <c r="N25" s="65"/>
      <c r="O25" s="303" t="s">
        <v>166</v>
      </c>
      <c r="P25" s="303" t="s">
        <v>132</v>
      </c>
      <c r="Q25" s="596">
        <v>44774</v>
      </c>
      <c r="R25" s="303"/>
      <c r="S25" s="303"/>
      <c r="T25" s="303"/>
      <c r="U25" s="303"/>
      <c r="V25" s="303" t="s">
        <v>174</v>
      </c>
      <c r="W25" s="303" t="s">
        <v>252</v>
      </c>
      <c r="X25" s="780" t="s">
        <v>2112</v>
      </c>
      <c r="Y25" s="780" t="s">
        <v>2113</v>
      </c>
      <c r="Z25" s="780" t="s">
        <v>1981</v>
      </c>
      <c r="AA25" s="781"/>
    </row>
    <row r="26" spans="1:27" s="597" customFormat="1" ht="23" customHeight="1">
      <c r="A26" s="555">
        <v>24</v>
      </c>
      <c r="B26" s="574" t="s">
        <v>200</v>
      </c>
      <c r="C26" s="303" t="s">
        <v>279</v>
      </c>
      <c r="D26" s="303" t="s">
        <v>204</v>
      </c>
      <c r="E26" s="131" t="s">
        <v>249</v>
      </c>
      <c r="F26" s="303"/>
      <c r="G26" s="303" t="s">
        <v>203</v>
      </c>
      <c r="H26" s="131">
        <v>1</v>
      </c>
      <c r="I26" s="594" t="s">
        <v>280</v>
      </c>
      <c r="J26" s="91" t="s">
        <v>257</v>
      </c>
      <c r="K26" s="594"/>
      <c r="L26" s="594"/>
      <c r="M26" s="595"/>
      <c r="N26" s="65"/>
      <c r="O26" s="303" t="s">
        <v>166</v>
      </c>
      <c r="P26" s="303" t="s">
        <v>132</v>
      </c>
      <c r="Q26" s="596">
        <v>44774</v>
      </c>
      <c r="R26" s="303"/>
      <c r="S26" s="303"/>
      <c r="T26" s="303"/>
      <c r="U26" s="303"/>
      <c r="V26" s="303" t="s">
        <v>174</v>
      </c>
      <c r="W26" s="303" t="s">
        <v>252</v>
      </c>
      <c r="X26" s="781"/>
      <c r="Y26" s="780"/>
      <c r="Z26" s="780"/>
      <c r="AA26" s="781"/>
    </row>
    <row r="27" spans="1:27" s="597" customFormat="1" ht="23" customHeight="1">
      <c r="A27" s="555">
        <v>25</v>
      </c>
      <c r="B27" s="574" t="s">
        <v>200</v>
      </c>
      <c r="C27" s="303" t="s">
        <v>279</v>
      </c>
      <c r="D27" s="303" t="s">
        <v>515</v>
      </c>
      <c r="E27" s="131" t="s">
        <v>249</v>
      </c>
      <c r="F27" s="303"/>
      <c r="G27" s="303" t="s">
        <v>514</v>
      </c>
      <c r="H27" s="131">
        <v>1</v>
      </c>
      <c r="I27" s="594" t="s">
        <v>280</v>
      </c>
      <c r="J27" s="91" t="s">
        <v>257</v>
      </c>
      <c r="K27" s="594"/>
      <c r="L27" s="594"/>
      <c r="M27" s="595"/>
      <c r="N27" s="65"/>
      <c r="O27" s="303" t="s">
        <v>166</v>
      </c>
      <c r="P27" s="303" t="s">
        <v>132</v>
      </c>
      <c r="Q27" s="596">
        <v>44774</v>
      </c>
      <c r="R27" s="303"/>
      <c r="S27" s="303"/>
      <c r="T27" s="303"/>
      <c r="U27" s="303"/>
      <c r="V27" s="303" t="s">
        <v>174</v>
      </c>
      <c r="W27" s="303" t="s">
        <v>252</v>
      </c>
      <c r="X27" s="781"/>
      <c r="Y27" s="780"/>
      <c r="Z27" s="780"/>
      <c r="AA27" s="781"/>
    </row>
    <row r="28" spans="1:27" s="597" customFormat="1" ht="23" customHeight="1">
      <c r="A28" s="555">
        <v>26</v>
      </c>
      <c r="B28" s="574" t="s">
        <v>200</v>
      </c>
      <c r="C28" s="303" t="s">
        <v>279</v>
      </c>
      <c r="D28" s="303" t="s">
        <v>206</v>
      </c>
      <c r="E28" s="131" t="s">
        <v>249</v>
      </c>
      <c r="F28" s="303"/>
      <c r="G28" s="303" t="s">
        <v>205</v>
      </c>
      <c r="H28" s="131">
        <v>2</v>
      </c>
      <c r="I28" s="594" t="s">
        <v>280</v>
      </c>
      <c r="J28" s="91" t="s">
        <v>257</v>
      </c>
      <c r="K28" s="594"/>
      <c r="L28" s="594"/>
      <c r="M28" s="595"/>
      <c r="N28" s="65"/>
      <c r="O28" s="303" t="s">
        <v>166</v>
      </c>
      <c r="P28" s="303" t="s">
        <v>132</v>
      </c>
      <c r="Q28" s="596">
        <v>44774</v>
      </c>
      <c r="R28" s="303"/>
      <c r="S28" s="303"/>
      <c r="T28" s="303"/>
      <c r="U28" s="303"/>
      <c r="V28" s="303" t="s">
        <v>174</v>
      </c>
      <c r="W28" s="303" t="s">
        <v>252</v>
      </c>
      <c r="X28" s="781"/>
      <c r="Y28" s="780"/>
      <c r="Z28" s="780"/>
      <c r="AA28" s="781"/>
    </row>
    <row r="29" spans="1:27" s="580" customFormat="1" ht="23" customHeight="1">
      <c r="A29" s="555">
        <v>27</v>
      </c>
      <c r="B29" s="574" t="s">
        <v>170</v>
      </c>
      <c r="C29" s="303" t="s">
        <v>181</v>
      </c>
      <c r="D29" s="303" t="s">
        <v>182</v>
      </c>
      <c r="E29" s="134" t="s">
        <v>249</v>
      </c>
      <c r="F29" s="134"/>
      <c r="G29" s="594" t="s">
        <v>187</v>
      </c>
      <c r="H29" s="131">
        <v>1</v>
      </c>
      <c r="I29" s="303" t="s">
        <v>250</v>
      </c>
      <c r="J29" s="91" t="s">
        <v>251</v>
      </c>
      <c r="K29" s="594"/>
      <c r="L29" s="594"/>
      <c r="M29" s="595"/>
      <c r="N29" s="595"/>
      <c r="O29" s="303" t="s">
        <v>166</v>
      </c>
      <c r="P29" s="594" t="s">
        <v>132</v>
      </c>
      <c r="Q29" s="595">
        <v>44788</v>
      </c>
      <c r="R29" s="595">
        <v>44880</v>
      </c>
      <c r="S29" s="303"/>
      <c r="T29" s="303"/>
      <c r="U29" s="594"/>
      <c r="V29" s="303" t="s">
        <v>174</v>
      </c>
      <c r="W29" s="303" t="s">
        <v>252</v>
      </c>
      <c r="X29" s="780" t="s">
        <v>2114</v>
      </c>
      <c r="Y29" s="780" t="s">
        <v>1982</v>
      </c>
      <c r="Z29" s="780" t="s">
        <v>1983</v>
      </c>
      <c r="AA29" s="781"/>
    </row>
    <row r="30" spans="1:27" s="580" customFormat="1" ht="23" customHeight="1">
      <c r="A30" s="555">
        <v>28</v>
      </c>
      <c r="B30" s="574" t="s">
        <v>170</v>
      </c>
      <c r="C30" s="303" t="s">
        <v>184</v>
      </c>
      <c r="D30" s="303" t="s">
        <v>185</v>
      </c>
      <c r="E30" s="134" t="s">
        <v>249</v>
      </c>
      <c r="F30" s="134"/>
      <c r="G30" s="594" t="s">
        <v>190</v>
      </c>
      <c r="H30" s="131">
        <v>1</v>
      </c>
      <c r="I30" s="303" t="s">
        <v>250</v>
      </c>
      <c r="J30" s="91" t="s">
        <v>251</v>
      </c>
      <c r="K30" s="594"/>
      <c r="L30" s="594"/>
      <c r="M30" s="595"/>
      <c r="N30" s="595"/>
      <c r="O30" s="303" t="s">
        <v>166</v>
      </c>
      <c r="P30" s="594" t="s">
        <v>132</v>
      </c>
      <c r="Q30" s="595">
        <v>44788</v>
      </c>
      <c r="R30" s="595">
        <v>44880</v>
      </c>
      <c r="S30" s="303"/>
      <c r="T30" s="303"/>
      <c r="U30" s="594"/>
      <c r="V30" s="303" t="s">
        <v>174</v>
      </c>
      <c r="W30" s="303" t="s">
        <v>252</v>
      </c>
      <c r="X30" s="780"/>
      <c r="Y30" s="780"/>
      <c r="Z30" s="780"/>
      <c r="AA30" s="781"/>
    </row>
    <row r="31" spans="1:27" s="598" customFormat="1" ht="23" customHeight="1">
      <c r="A31" s="555">
        <v>29</v>
      </c>
      <c r="B31" s="303" t="s">
        <v>170</v>
      </c>
      <c r="C31" s="594" t="s">
        <v>181</v>
      </c>
      <c r="D31" s="594" t="s">
        <v>188</v>
      </c>
      <c r="E31" s="134" t="s">
        <v>249</v>
      </c>
      <c r="F31" s="134"/>
      <c r="G31" s="594" t="s">
        <v>187</v>
      </c>
      <c r="H31" s="131">
        <v>1</v>
      </c>
      <c r="I31" s="303" t="s">
        <v>250</v>
      </c>
      <c r="J31" s="91" t="s">
        <v>251</v>
      </c>
      <c r="K31" s="594"/>
      <c r="L31" s="594"/>
      <c r="M31" s="595"/>
      <c r="N31" s="595"/>
      <c r="O31" s="303" t="s">
        <v>166</v>
      </c>
      <c r="P31" s="594" t="s">
        <v>132</v>
      </c>
      <c r="Q31" s="595">
        <v>44834</v>
      </c>
      <c r="R31" s="595">
        <v>44926</v>
      </c>
      <c r="S31" s="303"/>
      <c r="T31" s="303"/>
      <c r="U31" s="594"/>
      <c r="V31" s="303" t="s">
        <v>174</v>
      </c>
      <c r="W31" s="303" t="s">
        <v>252</v>
      </c>
      <c r="X31" s="780" t="s">
        <v>494</v>
      </c>
      <c r="Y31" s="780" t="s">
        <v>2115</v>
      </c>
      <c r="Z31" s="780"/>
      <c r="AA31" s="781"/>
    </row>
    <row r="32" spans="1:27" s="598" customFormat="1" ht="23" customHeight="1">
      <c r="A32" s="555">
        <v>30</v>
      </c>
      <c r="B32" s="303" t="s">
        <v>170</v>
      </c>
      <c r="C32" s="594" t="s">
        <v>184</v>
      </c>
      <c r="D32" s="594" t="s">
        <v>191</v>
      </c>
      <c r="E32" s="134" t="s">
        <v>249</v>
      </c>
      <c r="F32" s="134"/>
      <c r="G32" s="594" t="s">
        <v>190</v>
      </c>
      <c r="H32" s="131">
        <v>1</v>
      </c>
      <c r="I32" s="303" t="s">
        <v>250</v>
      </c>
      <c r="J32" s="91" t="s">
        <v>251</v>
      </c>
      <c r="K32" s="594"/>
      <c r="L32" s="594"/>
      <c r="M32" s="595"/>
      <c r="N32" s="595"/>
      <c r="O32" s="303" t="s">
        <v>166</v>
      </c>
      <c r="P32" s="594" t="s">
        <v>132</v>
      </c>
      <c r="Q32" s="595">
        <v>44834</v>
      </c>
      <c r="R32" s="595">
        <v>44926</v>
      </c>
      <c r="S32" s="303"/>
      <c r="T32" s="303"/>
      <c r="U32" s="594"/>
      <c r="V32" s="303" t="s">
        <v>174</v>
      </c>
      <c r="W32" s="303" t="s">
        <v>252</v>
      </c>
      <c r="X32" s="780"/>
      <c r="Y32" s="780"/>
      <c r="Z32" s="780"/>
      <c r="AA32" s="781"/>
    </row>
    <row r="33" spans="1:42" s="598" customFormat="1" ht="23" customHeight="1">
      <c r="A33" s="555">
        <v>31</v>
      </c>
      <c r="B33" s="303" t="s">
        <v>170</v>
      </c>
      <c r="C33" s="594" t="s">
        <v>181</v>
      </c>
      <c r="D33" s="594" t="s">
        <v>1971</v>
      </c>
      <c r="E33" s="134" t="s">
        <v>249</v>
      </c>
      <c r="F33" s="134"/>
      <c r="G33" s="594" t="s">
        <v>187</v>
      </c>
      <c r="H33" s="131">
        <v>1</v>
      </c>
      <c r="I33" s="303" t="s">
        <v>250</v>
      </c>
      <c r="J33" s="91" t="s">
        <v>251</v>
      </c>
      <c r="K33" s="594"/>
      <c r="L33" s="594"/>
      <c r="M33" s="595"/>
      <c r="N33" s="595"/>
      <c r="O33" s="303" t="s">
        <v>166</v>
      </c>
      <c r="P33" s="594" t="s">
        <v>132</v>
      </c>
      <c r="Q33" s="595">
        <v>44834</v>
      </c>
      <c r="R33" s="595">
        <v>44926</v>
      </c>
      <c r="S33" s="303"/>
      <c r="T33" s="303"/>
      <c r="U33" s="594"/>
      <c r="V33" s="303" t="s">
        <v>174</v>
      </c>
      <c r="W33" s="303" t="s">
        <v>252</v>
      </c>
      <c r="X33" s="780" t="s">
        <v>494</v>
      </c>
      <c r="Y33" s="780" t="s">
        <v>2116</v>
      </c>
      <c r="Z33" s="780"/>
      <c r="AA33" s="781"/>
    </row>
    <row r="34" spans="1:42" s="598" customFormat="1" ht="23" customHeight="1">
      <c r="A34" s="555">
        <v>32</v>
      </c>
      <c r="B34" s="303" t="s">
        <v>170</v>
      </c>
      <c r="C34" s="594" t="s">
        <v>184</v>
      </c>
      <c r="D34" s="594" t="s">
        <v>1970</v>
      </c>
      <c r="E34" s="134" t="s">
        <v>249</v>
      </c>
      <c r="F34" s="134"/>
      <c r="G34" s="594" t="s">
        <v>190</v>
      </c>
      <c r="H34" s="131">
        <v>1</v>
      </c>
      <c r="I34" s="303" t="s">
        <v>250</v>
      </c>
      <c r="J34" s="91" t="s">
        <v>251</v>
      </c>
      <c r="K34" s="594"/>
      <c r="L34" s="594"/>
      <c r="M34" s="595"/>
      <c r="N34" s="595"/>
      <c r="O34" s="303" t="s">
        <v>166</v>
      </c>
      <c r="P34" s="594" t="s">
        <v>132</v>
      </c>
      <c r="Q34" s="595">
        <v>44834</v>
      </c>
      <c r="R34" s="595">
        <v>44926</v>
      </c>
      <c r="S34" s="303"/>
      <c r="T34" s="303"/>
      <c r="U34" s="594"/>
      <c r="V34" s="303" t="s">
        <v>174</v>
      </c>
      <c r="W34" s="303" t="s">
        <v>252</v>
      </c>
      <c r="X34" s="780"/>
      <c r="Y34" s="780"/>
      <c r="Z34" s="780"/>
      <c r="AA34" s="781"/>
    </row>
    <row r="35" spans="1:42" s="598" customFormat="1" ht="23" customHeight="1">
      <c r="A35" s="555">
        <v>33</v>
      </c>
      <c r="B35" s="303" t="s">
        <v>170</v>
      </c>
      <c r="C35" s="594" t="s">
        <v>181</v>
      </c>
      <c r="D35" s="594" t="s">
        <v>1972</v>
      </c>
      <c r="E35" s="134" t="s">
        <v>249</v>
      </c>
      <c r="F35" s="134"/>
      <c r="G35" s="594" t="s">
        <v>187</v>
      </c>
      <c r="H35" s="131">
        <v>1</v>
      </c>
      <c r="I35" s="303" t="s">
        <v>250</v>
      </c>
      <c r="J35" s="91" t="s">
        <v>251</v>
      </c>
      <c r="K35" s="594"/>
      <c r="L35" s="594"/>
      <c r="M35" s="595"/>
      <c r="N35" s="595"/>
      <c r="O35" s="303" t="s">
        <v>166</v>
      </c>
      <c r="P35" s="594" t="s">
        <v>132</v>
      </c>
      <c r="Q35" s="595">
        <v>44834</v>
      </c>
      <c r="R35" s="595">
        <v>44926</v>
      </c>
      <c r="S35" s="303"/>
      <c r="T35" s="303"/>
      <c r="U35" s="594"/>
      <c r="V35" s="303" t="s">
        <v>174</v>
      </c>
      <c r="W35" s="303" t="s">
        <v>252</v>
      </c>
      <c r="X35" s="780" t="s">
        <v>494</v>
      </c>
      <c r="Y35" s="780" t="s">
        <v>2117</v>
      </c>
      <c r="Z35" s="780"/>
      <c r="AA35" s="781"/>
    </row>
    <row r="36" spans="1:42" s="598" customFormat="1" ht="23" customHeight="1">
      <c r="A36" s="555">
        <v>34</v>
      </c>
      <c r="B36" s="303" t="s">
        <v>170</v>
      </c>
      <c r="C36" s="594" t="s">
        <v>184</v>
      </c>
      <c r="D36" s="594" t="s">
        <v>1973</v>
      </c>
      <c r="E36" s="134" t="s">
        <v>249</v>
      </c>
      <c r="F36" s="134"/>
      <c r="G36" s="594" t="s">
        <v>190</v>
      </c>
      <c r="H36" s="131">
        <v>1</v>
      </c>
      <c r="I36" s="303" t="s">
        <v>250</v>
      </c>
      <c r="J36" s="91" t="s">
        <v>251</v>
      </c>
      <c r="K36" s="594"/>
      <c r="L36" s="594"/>
      <c r="M36" s="595"/>
      <c r="N36" s="595"/>
      <c r="O36" s="303" t="s">
        <v>166</v>
      </c>
      <c r="P36" s="594" t="s">
        <v>132</v>
      </c>
      <c r="Q36" s="595">
        <v>44834</v>
      </c>
      <c r="R36" s="595">
        <v>44926</v>
      </c>
      <c r="S36" s="303"/>
      <c r="T36" s="303"/>
      <c r="U36" s="594"/>
      <c r="V36" s="303" t="s">
        <v>174</v>
      </c>
      <c r="W36" s="303" t="s">
        <v>252</v>
      </c>
      <c r="X36" s="780"/>
      <c r="Y36" s="780"/>
      <c r="Z36" s="780"/>
      <c r="AA36" s="781"/>
    </row>
    <row r="37" spans="1:42" s="598" customFormat="1" ht="23" customHeight="1">
      <c r="A37" s="555">
        <v>35</v>
      </c>
      <c r="B37" s="303" t="s">
        <v>170</v>
      </c>
      <c r="C37" s="594" t="s">
        <v>192</v>
      </c>
      <c r="D37" s="594" t="s">
        <v>193</v>
      </c>
      <c r="E37" s="134" t="s">
        <v>249</v>
      </c>
      <c r="F37" s="134"/>
      <c r="G37" s="594" t="s">
        <v>192</v>
      </c>
      <c r="H37" s="131">
        <v>1</v>
      </c>
      <c r="I37" s="303" t="s">
        <v>253</v>
      </c>
      <c r="J37" s="91" t="s">
        <v>254</v>
      </c>
      <c r="K37" s="594"/>
      <c r="L37" s="594"/>
      <c r="M37" s="595"/>
      <c r="N37" s="595"/>
      <c r="O37" s="303" t="s">
        <v>166</v>
      </c>
      <c r="P37" s="594" t="s">
        <v>132</v>
      </c>
      <c r="Q37" s="595">
        <v>44831</v>
      </c>
      <c r="R37" s="595">
        <v>44962</v>
      </c>
      <c r="S37" s="303"/>
      <c r="T37" s="303"/>
      <c r="U37" s="594"/>
      <c r="V37" s="303" t="s">
        <v>174</v>
      </c>
      <c r="W37" s="303" t="s">
        <v>252</v>
      </c>
      <c r="X37" s="780" t="s">
        <v>249</v>
      </c>
      <c r="Y37" s="780" t="s">
        <v>1984</v>
      </c>
      <c r="Z37" s="780"/>
      <c r="AA37" s="781"/>
    </row>
    <row r="38" spans="1:42" s="598" customFormat="1" ht="23" customHeight="1">
      <c r="A38" s="555">
        <v>36</v>
      </c>
      <c r="B38" s="303" t="s">
        <v>170</v>
      </c>
      <c r="C38" s="594" t="s">
        <v>198</v>
      </c>
      <c r="D38" s="594" t="s">
        <v>199</v>
      </c>
      <c r="E38" s="134" t="s">
        <v>249</v>
      </c>
      <c r="F38" s="134"/>
      <c r="G38" s="594" t="s">
        <v>198</v>
      </c>
      <c r="H38" s="131">
        <v>1</v>
      </c>
      <c r="I38" s="303" t="s">
        <v>253</v>
      </c>
      <c r="J38" s="91" t="s">
        <v>254</v>
      </c>
      <c r="K38" s="594"/>
      <c r="L38" s="594"/>
      <c r="M38" s="595"/>
      <c r="N38" s="595"/>
      <c r="O38" s="303" t="s">
        <v>166</v>
      </c>
      <c r="P38" s="594" t="s">
        <v>132</v>
      </c>
      <c r="Q38" s="595">
        <v>44831</v>
      </c>
      <c r="R38" s="595">
        <v>44972</v>
      </c>
      <c r="S38" s="303"/>
      <c r="T38" s="303"/>
      <c r="U38" s="594"/>
      <c r="V38" s="303" t="s">
        <v>174</v>
      </c>
      <c r="W38" s="303" t="s">
        <v>252</v>
      </c>
      <c r="X38" s="780"/>
      <c r="Y38" s="780"/>
      <c r="Z38" s="780"/>
      <c r="AA38" s="781"/>
    </row>
    <row r="39" spans="1:42" s="598" customFormat="1" ht="23" customHeight="1">
      <c r="A39" s="555">
        <v>37</v>
      </c>
      <c r="B39" s="303" t="s">
        <v>170</v>
      </c>
      <c r="C39" s="594" t="s">
        <v>194</v>
      </c>
      <c r="D39" s="594" t="s">
        <v>195</v>
      </c>
      <c r="E39" s="134" t="s">
        <v>249</v>
      </c>
      <c r="F39" s="134"/>
      <c r="G39" s="594" t="s">
        <v>194</v>
      </c>
      <c r="H39" s="131">
        <v>1</v>
      </c>
      <c r="I39" s="303" t="s">
        <v>253</v>
      </c>
      <c r="J39" s="91" t="s">
        <v>254</v>
      </c>
      <c r="K39" s="594"/>
      <c r="L39" s="594"/>
      <c r="M39" s="595"/>
      <c r="N39" s="595"/>
      <c r="O39" s="303" t="s">
        <v>166</v>
      </c>
      <c r="P39" s="594" t="s">
        <v>132</v>
      </c>
      <c r="Q39" s="595">
        <v>44831</v>
      </c>
      <c r="R39" s="595">
        <v>44972</v>
      </c>
      <c r="S39" s="303"/>
      <c r="T39" s="303"/>
      <c r="U39" s="594"/>
      <c r="V39" s="303" t="s">
        <v>174</v>
      </c>
      <c r="W39" s="303" t="s">
        <v>252</v>
      </c>
      <c r="X39" s="780" t="s">
        <v>282</v>
      </c>
      <c r="Y39" s="780" t="s">
        <v>1985</v>
      </c>
      <c r="Z39" s="780" t="s">
        <v>281</v>
      </c>
      <c r="AA39" s="781"/>
    </row>
    <row r="40" spans="1:42" s="598" customFormat="1" ht="23" customHeight="1">
      <c r="A40" s="555">
        <v>38</v>
      </c>
      <c r="B40" s="303" t="s">
        <v>170</v>
      </c>
      <c r="C40" s="594" t="s">
        <v>196</v>
      </c>
      <c r="D40" s="594" t="s">
        <v>197</v>
      </c>
      <c r="E40" s="134" t="s">
        <v>249</v>
      </c>
      <c r="F40" s="134"/>
      <c r="G40" s="594" t="s">
        <v>196</v>
      </c>
      <c r="H40" s="131">
        <v>1</v>
      </c>
      <c r="I40" s="303" t="s">
        <v>253</v>
      </c>
      <c r="J40" s="91" t="s">
        <v>254</v>
      </c>
      <c r="K40" s="594"/>
      <c r="L40" s="594"/>
      <c r="M40" s="595"/>
      <c r="N40" s="595"/>
      <c r="O40" s="303" t="s">
        <v>166</v>
      </c>
      <c r="P40" s="594" t="s">
        <v>132</v>
      </c>
      <c r="Q40" s="595">
        <v>44831</v>
      </c>
      <c r="R40" s="595">
        <v>44972</v>
      </c>
      <c r="S40" s="303"/>
      <c r="T40" s="303"/>
      <c r="U40" s="594"/>
      <c r="V40" s="303" t="s">
        <v>174</v>
      </c>
      <c r="W40" s="303" t="s">
        <v>252</v>
      </c>
      <c r="X40" s="780"/>
      <c r="Y40" s="780"/>
      <c r="Z40" s="780"/>
      <c r="AA40" s="781"/>
    </row>
    <row r="41" spans="1:42" s="597" customFormat="1" ht="23" customHeight="1">
      <c r="A41" s="555">
        <v>39</v>
      </c>
      <c r="B41" s="574" t="s">
        <v>255</v>
      </c>
      <c r="C41" s="303" t="s">
        <v>207</v>
      </c>
      <c r="D41" s="594" t="s">
        <v>210</v>
      </c>
      <c r="E41" s="131" t="s">
        <v>249</v>
      </c>
      <c r="F41" s="303"/>
      <c r="G41" s="303" t="s">
        <v>394</v>
      </c>
      <c r="H41" s="131">
        <v>1</v>
      </c>
      <c r="I41" s="594" t="s">
        <v>256</v>
      </c>
      <c r="J41" s="91" t="s">
        <v>257</v>
      </c>
      <c r="K41" s="594"/>
      <c r="L41" s="594"/>
      <c r="M41" s="595"/>
      <c r="N41" s="65"/>
      <c r="O41" s="303" t="s">
        <v>166</v>
      </c>
      <c r="P41" s="594" t="s">
        <v>132</v>
      </c>
      <c r="Q41" s="595"/>
      <c r="R41" s="65"/>
      <c r="S41" s="303"/>
      <c r="T41" s="303"/>
      <c r="U41" s="594"/>
      <c r="V41" s="303" t="s">
        <v>174</v>
      </c>
      <c r="W41" s="303" t="s">
        <v>168</v>
      </c>
      <c r="X41" s="594" t="s">
        <v>264</v>
      </c>
      <c r="Y41" s="780" t="s">
        <v>2118</v>
      </c>
      <c r="Z41" s="780"/>
      <c r="AA41" s="781"/>
      <c r="AB41" s="598"/>
      <c r="AC41" s="598"/>
      <c r="AD41" s="598"/>
      <c r="AE41" s="598"/>
      <c r="AF41" s="598"/>
      <c r="AG41" s="598"/>
      <c r="AH41" s="598"/>
      <c r="AI41" s="598"/>
      <c r="AJ41" s="598"/>
      <c r="AK41" s="598"/>
      <c r="AL41" s="598"/>
      <c r="AM41" s="598"/>
      <c r="AN41" s="598"/>
      <c r="AO41" s="598"/>
      <c r="AP41" s="598"/>
    </row>
    <row r="42" spans="1:42" s="597" customFormat="1" ht="23" customHeight="1">
      <c r="A42" s="555">
        <v>40</v>
      </c>
      <c r="B42" s="574" t="s">
        <v>255</v>
      </c>
      <c r="C42" s="303" t="s">
        <v>207</v>
      </c>
      <c r="D42" s="594" t="s">
        <v>211</v>
      </c>
      <c r="E42" s="131" t="s">
        <v>249</v>
      </c>
      <c r="F42" s="303"/>
      <c r="G42" s="303" t="s">
        <v>395</v>
      </c>
      <c r="H42" s="131">
        <v>1</v>
      </c>
      <c r="I42" s="594" t="s">
        <v>256</v>
      </c>
      <c r="J42" s="91" t="s">
        <v>257</v>
      </c>
      <c r="K42" s="594"/>
      <c r="L42" s="594"/>
      <c r="M42" s="595"/>
      <c r="N42" s="65"/>
      <c r="O42" s="303" t="s">
        <v>166</v>
      </c>
      <c r="P42" s="594" t="s">
        <v>132</v>
      </c>
      <c r="Q42" s="595"/>
      <c r="R42" s="65"/>
      <c r="S42" s="303"/>
      <c r="T42" s="303"/>
      <c r="U42" s="594"/>
      <c r="V42" s="303" t="s">
        <v>174</v>
      </c>
      <c r="W42" s="303" t="s">
        <v>168</v>
      </c>
      <c r="X42" s="594"/>
      <c r="Y42" s="780"/>
      <c r="Z42" s="780"/>
      <c r="AA42" s="781"/>
      <c r="AB42" s="598"/>
      <c r="AC42" s="598"/>
      <c r="AD42" s="598"/>
      <c r="AE42" s="598"/>
      <c r="AF42" s="598"/>
      <c r="AG42" s="598"/>
      <c r="AH42" s="598"/>
      <c r="AI42" s="598"/>
      <c r="AJ42" s="598"/>
      <c r="AK42" s="598"/>
      <c r="AL42" s="598"/>
      <c r="AM42" s="598"/>
      <c r="AN42" s="598"/>
      <c r="AO42" s="598"/>
      <c r="AP42" s="598"/>
    </row>
    <row r="43" spans="1:42" s="597" customFormat="1" ht="23" customHeight="1">
      <c r="A43" s="555">
        <v>41</v>
      </c>
      <c r="B43" s="574" t="s">
        <v>255</v>
      </c>
      <c r="C43" s="303" t="s">
        <v>207</v>
      </c>
      <c r="D43" s="594" t="s">
        <v>208</v>
      </c>
      <c r="E43" s="131" t="s">
        <v>249</v>
      </c>
      <c r="F43" s="303"/>
      <c r="G43" s="303" t="s">
        <v>396</v>
      </c>
      <c r="H43" s="131">
        <v>1</v>
      </c>
      <c r="I43" s="594" t="s">
        <v>256</v>
      </c>
      <c r="J43" s="91" t="s">
        <v>257</v>
      </c>
      <c r="K43" s="594"/>
      <c r="L43" s="594"/>
      <c r="M43" s="595"/>
      <c r="N43" s="65"/>
      <c r="O43" s="303" t="s">
        <v>166</v>
      </c>
      <c r="P43" s="594" t="s">
        <v>132</v>
      </c>
      <c r="Q43" s="595"/>
      <c r="R43" s="65"/>
      <c r="S43" s="303"/>
      <c r="T43" s="303"/>
      <c r="U43" s="594"/>
      <c r="V43" s="303" t="s">
        <v>174</v>
      </c>
      <c r="W43" s="303" t="s">
        <v>168</v>
      </c>
      <c r="X43" s="594" t="s">
        <v>264</v>
      </c>
      <c r="Y43" s="780" t="s">
        <v>2119</v>
      </c>
      <c r="Z43" s="780"/>
      <c r="AA43" s="781"/>
      <c r="AB43" s="598"/>
      <c r="AC43" s="598"/>
      <c r="AD43" s="598"/>
      <c r="AE43" s="598"/>
      <c r="AF43" s="598"/>
      <c r="AG43" s="598"/>
      <c r="AH43" s="598"/>
      <c r="AI43" s="598"/>
      <c r="AJ43" s="598"/>
      <c r="AK43" s="598"/>
      <c r="AL43" s="598"/>
      <c r="AM43" s="598"/>
      <c r="AN43" s="598"/>
      <c r="AO43" s="598"/>
      <c r="AP43" s="598"/>
    </row>
    <row r="44" spans="1:42" s="597" customFormat="1" ht="23" customHeight="1">
      <c r="A44" s="555">
        <v>42</v>
      </c>
      <c r="B44" s="574" t="s">
        <v>255</v>
      </c>
      <c r="C44" s="303" t="s">
        <v>207</v>
      </c>
      <c r="D44" s="594" t="s">
        <v>209</v>
      </c>
      <c r="E44" s="131" t="s">
        <v>249</v>
      </c>
      <c r="F44" s="303"/>
      <c r="G44" s="303" t="s">
        <v>397</v>
      </c>
      <c r="H44" s="131">
        <v>1</v>
      </c>
      <c r="I44" s="594" t="s">
        <v>256</v>
      </c>
      <c r="J44" s="91" t="s">
        <v>257</v>
      </c>
      <c r="K44" s="594"/>
      <c r="L44" s="594"/>
      <c r="M44" s="595"/>
      <c r="N44" s="65"/>
      <c r="O44" s="303" t="s">
        <v>166</v>
      </c>
      <c r="P44" s="594" t="s">
        <v>132</v>
      </c>
      <c r="Q44" s="595"/>
      <c r="R44" s="65"/>
      <c r="S44" s="303"/>
      <c r="T44" s="303"/>
      <c r="U44" s="594"/>
      <c r="V44" s="303" t="s">
        <v>174</v>
      </c>
      <c r="W44" s="303" t="s">
        <v>168</v>
      </c>
      <c r="X44" s="594"/>
      <c r="Y44" s="780"/>
      <c r="Z44" s="780"/>
      <c r="AA44" s="781"/>
      <c r="AB44" s="598"/>
      <c r="AC44" s="598"/>
      <c r="AD44" s="598"/>
      <c r="AE44" s="598"/>
      <c r="AF44" s="598"/>
      <c r="AG44" s="598"/>
      <c r="AH44" s="598"/>
      <c r="AI44" s="598"/>
      <c r="AJ44" s="598"/>
      <c r="AK44" s="598"/>
      <c r="AL44" s="598"/>
      <c r="AM44" s="598"/>
      <c r="AN44" s="598"/>
      <c r="AO44" s="598"/>
      <c r="AP44" s="598"/>
    </row>
    <row r="45" spans="1:42" s="598" customFormat="1" ht="23" customHeight="1">
      <c r="A45" s="555">
        <v>43</v>
      </c>
      <c r="B45" s="574" t="s">
        <v>255</v>
      </c>
      <c r="C45" s="303" t="s">
        <v>207</v>
      </c>
      <c r="D45" s="594" t="s">
        <v>212</v>
      </c>
      <c r="E45" s="131" t="s">
        <v>249</v>
      </c>
      <c r="F45" s="303"/>
      <c r="G45" s="303" t="s">
        <v>394</v>
      </c>
      <c r="H45" s="131">
        <v>1</v>
      </c>
      <c r="I45" s="594" t="s">
        <v>256</v>
      </c>
      <c r="J45" s="91" t="s">
        <v>257</v>
      </c>
      <c r="K45" s="594"/>
      <c r="L45" s="594"/>
      <c r="M45" s="595"/>
      <c r="N45" s="65"/>
      <c r="O45" s="303" t="s">
        <v>166</v>
      </c>
      <c r="P45" s="594" t="s">
        <v>132</v>
      </c>
      <c r="Q45" s="595"/>
      <c r="R45" s="65"/>
      <c r="S45" s="303"/>
      <c r="T45" s="303"/>
      <c r="U45" s="594"/>
      <c r="V45" s="303" t="s">
        <v>174</v>
      </c>
      <c r="W45" s="303" t="s">
        <v>168</v>
      </c>
      <c r="X45" s="594" t="s">
        <v>1111</v>
      </c>
      <c r="Y45" s="594" t="s">
        <v>1986</v>
      </c>
      <c r="Z45" s="594"/>
      <c r="AA45" s="303"/>
    </row>
    <row r="46" spans="1:42" s="563" customFormat="1" ht="23" customHeight="1">
      <c r="A46" s="555">
        <v>44</v>
      </c>
      <c r="B46" s="228" t="s">
        <v>398</v>
      </c>
      <c r="C46" s="228" t="s">
        <v>988</v>
      </c>
      <c r="D46" s="228" t="s">
        <v>947</v>
      </c>
      <c r="E46" s="228" t="s">
        <v>971</v>
      </c>
      <c r="F46" s="131" t="s">
        <v>989</v>
      </c>
      <c r="G46" s="228" t="s">
        <v>676</v>
      </c>
      <c r="H46" s="131">
        <v>8</v>
      </c>
      <c r="I46" s="228" t="s">
        <v>990</v>
      </c>
      <c r="J46" s="228" t="s">
        <v>1389</v>
      </c>
      <c r="K46" s="599">
        <v>44864</v>
      </c>
      <c r="L46" s="552" t="s">
        <v>882</v>
      </c>
      <c r="M46" s="600"/>
      <c r="N46" s="552" t="s">
        <v>300</v>
      </c>
      <c r="O46" s="84" t="s">
        <v>166</v>
      </c>
      <c r="P46" s="84"/>
      <c r="Q46" s="227">
        <v>44483</v>
      </c>
      <c r="R46" s="599">
        <v>44864</v>
      </c>
      <c r="S46" s="65">
        <v>45015</v>
      </c>
      <c r="T46" s="65"/>
      <c r="U46" s="65" t="s">
        <v>317</v>
      </c>
      <c r="V46" s="141" t="s">
        <v>1380</v>
      </c>
      <c r="W46" s="84" t="s">
        <v>1112</v>
      </c>
      <c r="X46" s="562" t="s">
        <v>3286</v>
      </c>
      <c r="Y46" s="97" t="s">
        <v>3287</v>
      </c>
      <c r="Z46" s="552" t="s">
        <v>2158</v>
      </c>
      <c r="AA46" s="601"/>
    </row>
    <row r="47" spans="1:42" s="563" customFormat="1" ht="23" customHeight="1">
      <c r="A47" s="555">
        <v>45</v>
      </c>
      <c r="B47" s="228" t="s">
        <v>972</v>
      </c>
      <c r="C47" s="228" t="s">
        <v>991</v>
      </c>
      <c r="D47" s="228" t="s">
        <v>948</v>
      </c>
      <c r="E47" s="228" t="s">
        <v>975</v>
      </c>
      <c r="F47" s="131" t="s">
        <v>992</v>
      </c>
      <c r="G47" s="228" t="s">
        <v>993</v>
      </c>
      <c r="H47" s="131">
        <v>2</v>
      </c>
      <c r="I47" s="228" t="s">
        <v>990</v>
      </c>
      <c r="J47" s="228" t="s">
        <v>994</v>
      </c>
      <c r="K47" s="599">
        <v>44925</v>
      </c>
      <c r="L47" s="552"/>
      <c r="M47" s="600"/>
      <c r="N47" s="552"/>
      <c r="O47" s="84" t="s">
        <v>166</v>
      </c>
      <c r="P47" s="84" t="s">
        <v>132</v>
      </c>
      <c r="Q47" s="227">
        <v>44554</v>
      </c>
      <c r="R47" s="599">
        <v>44925</v>
      </c>
      <c r="S47" s="65">
        <v>45046</v>
      </c>
      <c r="T47" s="65"/>
      <c r="U47" s="65" t="s">
        <v>317</v>
      </c>
      <c r="V47" s="141" t="s">
        <v>1380</v>
      </c>
      <c r="W47" s="84" t="s">
        <v>1112</v>
      </c>
      <c r="X47" s="782" t="s">
        <v>3288</v>
      </c>
      <c r="Y47" s="779" t="s">
        <v>3289</v>
      </c>
      <c r="Z47" s="783" t="s">
        <v>1037</v>
      </c>
      <c r="AA47" s="784"/>
    </row>
    <row r="48" spans="1:42" s="563" customFormat="1" ht="23" customHeight="1">
      <c r="A48" s="555">
        <v>46</v>
      </c>
      <c r="B48" s="228" t="s">
        <v>972</v>
      </c>
      <c r="C48" s="228" t="s">
        <v>991</v>
      </c>
      <c r="D48" s="228" t="s">
        <v>1032</v>
      </c>
      <c r="E48" s="228" t="s">
        <v>975</v>
      </c>
      <c r="F48" s="131" t="s">
        <v>995</v>
      </c>
      <c r="G48" s="228" t="s">
        <v>996</v>
      </c>
      <c r="H48" s="131">
        <v>2</v>
      </c>
      <c r="I48" s="228" t="s">
        <v>990</v>
      </c>
      <c r="J48" s="228" t="s">
        <v>994</v>
      </c>
      <c r="K48" s="599">
        <v>44925</v>
      </c>
      <c r="L48" s="552"/>
      <c r="M48" s="600"/>
      <c r="N48" s="552"/>
      <c r="O48" s="84" t="s">
        <v>166</v>
      </c>
      <c r="P48" s="84" t="s">
        <v>132</v>
      </c>
      <c r="Q48" s="227">
        <v>44554</v>
      </c>
      <c r="R48" s="599">
        <v>44925</v>
      </c>
      <c r="S48" s="65">
        <v>45046</v>
      </c>
      <c r="T48" s="65"/>
      <c r="U48" s="65" t="s">
        <v>317</v>
      </c>
      <c r="V48" s="141" t="s">
        <v>1380</v>
      </c>
      <c r="W48" s="84" t="s">
        <v>1112</v>
      </c>
      <c r="X48" s="782"/>
      <c r="Y48" s="779"/>
      <c r="Z48" s="783"/>
      <c r="AA48" s="784"/>
    </row>
    <row r="49" spans="1:27" s="563" customFormat="1" ht="23" customHeight="1">
      <c r="A49" s="555">
        <v>47</v>
      </c>
      <c r="B49" s="228" t="s">
        <v>972</v>
      </c>
      <c r="C49" s="228" t="s">
        <v>991</v>
      </c>
      <c r="D49" s="228" t="s">
        <v>949</v>
      </c>
      <c r="E49" s="228" t="s">
        <v>975</v>
      </c>
      <c r="F49" s="131" t="s">
        <v>997</v>
      </c>
      <c r="G49" s="228" t="s">
        <v>998</v>
      </c>
      <c r="H49" s="131">
        <v>2</v>
      </c>
      <c r="I49" s="228" t="s">
        <v>990</v>
      </c>
      <c r="J49" s="228" t="s">
        <v>994</v>
      </c>
      <c r="K49" s="599">
        <v>44925</v>
      </c>
      <c r="L49" s="552"/>
      <c r="M49" s="600"/>
      <c r="N49" s="552"/>
      <c r="O49" s="84" t="s">
        <v>166</v>
      </c>
      <c r="P49" s="84" t="s">
        <v>132</v>
      </c>
      <c r="Q49" s="227">
        <v>44567</v>
      </c>
      <c r="R49" s="599">
        <v>44925</v>
      </c>
      <c r="S49" s="65">
        <v>45046</v>
      </c>
      <c r="T49" s="65"/>
      <c r="U49" s="65" t="s">
        <v>317</v>
      </c>
      <c r="V49" s="141" t="s">
        <v>1380</v>
      </c>
      <c r="W49" s="84" t="s">
        <v>1112</v>
      </c>
      <c r="X49" s="782"/>
      <c r="Y49" s="779"/>
      <c r="Z49" s="783"/>
      <c r="AA49" s="784"/>
    </row>
    <row r="50" spans="1:27" s="563" customFormat="1" ht="23" customHeight="1">
      <c r="A50" s="555">
        <v>48</v>
      </c>
      <c r="B50" s="228" t="s">
        <v>972</v>
      </c>
      <c r="C50" s="228" t="s">
        <v>991</v>
      </c>
      <c r="D50" s="228" t="s">
        <v>950</v>
      </c>
      <c r="E50" s="228" t="s">
        <v>975</v>
      </c>
      <c r="F50" s="131" t="s">
        <v>999</v>
      </c>
      <c r="G50" s="228" t="s">
        <v>1000</v>
      </c>
      <c r="H50" s="131">
        <v>2</v>
      </c>
      <c r="I50" s="228" t="s">
        <v>990</v>
      </c>
      <c r="J50" s="228" t="s">
        <v>994</v>
      </c>
      <c r="K50" s="599">
        <v>44925</v>
      </c>
      <c r="L50" s="552"/>
      <c r="M50" s="600"/>
      <c r="N50" s="552"/>
      <c r="O50" s="84" t="s">
        <v>166</v>
      </c>
      <c r="P50" s="84" t="s">
        <v>132</v>
      </c>
      <c r="Q50" s="227">
        <v>44568</v>
      </c>
      <c r="R50" s="599">
        <v>44925</v>
      </c>
      <c r="S50" s="65">
        <v>45046</v>
      </c>
      <c r="T50" s="65"/>
      <c r="U50" s="65" t="s">
        <v>317</v>
      </c>
      <c r="V50" s="141" t="s">
        <v>1380</v>
      </c>
      <c r="W50" s="84" t="s">
        <v>1112</v>
      </c>
      <c r="X50" s="782"/>
      <c r="Y50" s="779"/>
      <c r="Z50" s="783"/>
      <c r="AA50" s="784"/>
    </row>
    <row r="51" spans="1:27" s="565" customFormat="1" ht="23" customHeight="1">
      <c r="A51" s="555">
        <v>49</v>
      </c>
      <c r="B51" s="228" t="s">
        <v>972</v>
      </c>
      <c r="C51" s="141" t="s">
        <v>1034</v>
      </c>
      <c r="D51" s="141" t="s">
        <v>1033</v>
      </c>
      <c r="E51" s="141"/>
      <c r="F51" s="141"/>
      <c r="G51" s="141" t="s">
        <v>1034</v>
      </c>
      <c r="H51" s="141">
        <v>2</v>
      </c>
      <c r="I51" s="141" t="s">
        <v>1038</v>
      </c>
      <c r="J51" s="779" t="s">
        <v>322</v>
      </c>
      <c r="K51" s="141" t="s">
        <v>1031</v>
      </c>
      <c r="L51" s="141" t="s">
        <v>1031</v>
      </c>
      <c r="M51" s="141" t="s">
        <v>1031</v>
      </c>
      <c r="N51" s="141" t="s">
        <v>1031</v>
      </c>
      <c r="O51" s="141" t="s">
        <v>2159</v>
      </c>
      <c r="P51" s="141" t="s">
        <v>2040</v>
      </c>
      <c r="Q51" s="564" t="s">
        <v>2160</v>
      </c>
      <c r="R51" s="61">
        <v>45137</v>
      </c>
      <c r="S51" s="141"/>
      <c r="T51" s="141"/>
      <c r="U51" s="141" t="s">
        <v>2161</v>
      </c>
      <c r="V51" s="141" t="s">
        <v>2130</v>
      </c>
      <c r="W51" s="141" t="s">
        <v>2162</v>
      </c>
      <c r="X51" s="779" t="s">
        <v>3290</v>
      </c>
      <c r="Y51" s="779" t="s">
        <v>3291</v>
      </c>
      <c r="Z51" s="779" t="s">
        <v>2163</v>
      </c>
      <c r="AA51" s="141"/>
    </row>
    <row r="52" spans="1:27" s="565" customFormat="1" ht="23" customHeight="1">
      <c r="A52" s="555">
        <v>50</v>
      </c>
      <c r="B52" s="228" t="s">
        <v>972</v>
      </c>
      <c r="C52" s="141" t="s">
        <v>2164</v>
      </c>
      <c r="D52" s="141" t="s">
        <v>951</v>
      </c>
      <c r="E52" s="141"/>
      <c r="F52" s="141"/>
      <c r="G52" s="141" t="s">
        <v>2164</v>
      </c>
      <c r="H52" s="141">
        <v>2</v>
      </c>
      <c r="I52" s="141" t="s">
        <v>2165</v>
      </c>
      <c r="J52" s="779"/>
      <c r="K52" s="141" t="s">
        <v>1031</v>
      </c>
      <c r="L52" s="141" t="s">
        <v>1031</v>
      </c>
      <c r="M52" s="141" t="s">
        <v>1031</v>
      </c>
      <c r="N52" s="141" t="s">
        <v>1031</v>
      </c>
      <c r="O52" s="141" t="s">
        <v>2159</v>
      </c>
      <c r="P52" s="141" t="s">
        <v>2040</v>
      </c>
      <c r="Q52" s="564" t="s">
        <v>2160</v>
      </c>
      <c r="R52" s="61">
        <v>45137</v>
      </c>
      <c r="S52" s="141"/>
      <c r="T52" s="141"/>
      <c r="U52" s="141" t="s">
        <v>2161</v>
      </c>
      <c r="V52" s="141" t="s">
        <v>2130</v>
      </c>
      <c r="W52" s="141" t="s">
        <v>2162</v>
      </c>
      <c r="X52" s="779"/>
      <c r="Y52" s="779"/>
      <c r="Z52" s="779"/>
      <c r="AA52" s="141"/>
    </row>
    <row r="53" spans="1:27" s="563" customFormat="1" ht="23" customHeight="1">
      <c r="A53" s="555">
        <v>51</v>
      </c>
      <c r="B53" s="228" t="s">
        <v>972</v>
      </c>
      <c r="C53" s="228" t="s">
        <v>2140</v>
      </c>
      <c r="D53" s="228" t="s">
        <v>952</v>
      </c>
      <c r="E53" s="141"/>
      <c r="F53" s="141"/>
      <c r="G53" s="228" t="s">
        <v>2140</v>
      </c>
      <c r="H53" s="141">
        <v>4</v>
      </c>
      <c r="I53" s="141" t="s">
        <v>2165</v>
      </c>
      <c r="J53" s="97" t="s">
        <v>2166</v>
      </c>
      <c r="K53" s="141" t="s">
        <v>1031</v>
      </c>
      <c r="L53" s="141" t="s">
        <v>1031</v>
      </c>
      <c r="M53" s="61" t="s">
        <v>1031</v>
      </c>
      <c r="N53" s="61" t="s">
        <v>1031</v>
      </c>
      <c r="O53" s="141" t="s">
        <v>2159</v>
      </c>
      <c r="P53" s="141" t="s">
        <v>2167</v>
      </c>
      <c r="Q53" s="97" t="s">
        <v>2168</v>
      </c>
      <c r="R53" s="61">
        <v>45199</v>
      </c>
      <c r="S53" s="141"/>
      <c r="T53" s="562"/>
      <c r="U53" s="141" t="s">
        <v>2161</v>
      </c>
      <c r="V53" s="141" t="s">
        <v>2130</v>
      </c>
      <c r="W53" s="566" t="s">
        <v>2162</v>
      </c>
      <c r="X53" s="779" t="s">
        <v>3292</v>
      </c>
      <c r="Y53" s="779" t="s">
        <v>3293</v>
      </c>
      <c r="Z53" s="779" t="s">
        <v>2169</v>
      </c>
      <c r="AA53" s="566"/>
    </row>
    <row r="54" spans="1:27" s="563" customFormat="1" ht="23" customHeight="1">
      <c r="A54" s="555">
        <v>52</v>
      </c>
      <c r="B54" s="228" t="s">
        <v>972</v>
      </c>
      <c r="C54" s="228" t="s">
        <v>2144</v>
      </c>
      <c r="D54" s="228" t="s">
        <v>953</v>
      </c>
      <c r="E54" s="141"/>
      <c r="F54" s="141"/>
      <c r="G54" s="228" t="s">
        <v>2144</v>
      </c>
      <c r="H54" s="141">
        <v>4</v>
      </c>
      <c r="I54" s="141" t="s">
        <v>2165</v>
      </c>
      <c r="J54" s="97" t="s">
        <v>2166</v>
      </c>
      <c r="K54" s="141" t="s">
        <v>1031</v>
      </c>
      <c r="L54" s="141" t="s">
        <v>1031</v>
      </c>
      <c r="M54" s="61" t="s">
        <v>1031</v>
      </c>
      <c r="N54" s="61" t="s">
        <v>1031</v>
      </c>
      <c r="O54" s="141" t="s">
        <v>2159</v>
      </c>
      <c r="P54" s="141" t="s">
        <v>2167</v>
      </c>
      <c r="Q54" s="97" t="s">
        <v>2170</v>
      </c>
      <c r="R54" s="61">
        <v>45199</v>
      </c>
      <c r="S54" s="141"/>
      <c r="T54" s="562"/>
      <c r="U54" s="141" t="s">
        <v>2161</v>
      </c>
      <c r="V54" s="141" t="s">
        <v>2130</v>
      </c>
      <c r="W54" s="566" t="s">
        <v>2162</v>
      </c>
      <c r="X54" s="779"/>
      <c r="Y54" s="779"/>
      <c r="Z54" s="779"/>
      <c r="AA54" s="566"/>
    </row>
    <row r="55" spans="1:27" s="563" customFormat="1" ht="23" customHeight="1">
      <c r="A55" s="555">
        <v>53</v>
      </c>
      <c r="B55" s="228" t="s">
        <v>972</v>
      </c>
      <c r="C55" s="228" t="s">
        <v>2148</v>
      </c>
      <c r="D55" s="228" t="s">
        <v>954</v>
      </c>
      <c r="E55" s="141"/>
      <c r="F55" s="141"/>
      <c r="G55" s="228" t="s">
        <v>2148</v>
      </c>
      <c r="H55" s="141">
        <v>4</v>
      </c>
      <c r="I55" s="141" t="s">
        <v>2165</v>
      </c>
      <c r="J55" s="97" t="s">
        <v>2166</v>
      </c>
      <c r="K55" s="141" t="s">
        <v>1031</v>
      </c>
      <c r="L55" s="141" t="s">
        <v>1031</v>
      </c>
      <c r="M55" s="61" t="s">
        <v>1031</v>
      </c>
      <c r="N55" s="61" t="s">
        <v>1031</v>
      </c>
      <c r="O55" s="141" t="s">
        <v>2159</v>
      </c>
      <c r="P55" s="141" t="s">
        <v>2167</v>
      </c>
      <c r="Q55" s="97" t="s">
        <v>2170</v>
      </c>
      <c r="R55" s="61">
        <v>45199</v>
      </c>
      <c r="S55" s="141"/>
      <c r="T55" s="562"/>
      <c r="U55" s="141" t="s">
        <v>2161</v>
      </c>
      <c r="V55" s="141" t="s">
        <v>2130</v>
      </c>
      <c r="W55" s="566" t="s">
        <v>2162</v>
      </c>
      <c r="X55" s="779"/>
      <c r="Y55" s="779"/>
      <c r="Z55" s="779"/>
      <c r="AA55" s="566"/>
    </row>
    <row r="56" spans="1:27" s="563" customFormat="1" ht="23" customHeight="1">
      <c r="A56" s="555">
        <v>54</v>
      </c>
      <c r="B56" s="228" t="s">
        <v>972</v>
      </c>
      <c r="C56" s="228" t="s">
        <v>2171</v>
      </c>
      <c r="D56" s="228" t="s">
        <v>955</v>
      </c>
      <c r="E56" s="141"/>
      <c r="F56" s="141"/>
      <c r="G56" s="228" t="s">
        <v>2171</v>
      </c>
      <c r="H56" s="141">
        <v>4</v>
      </c>
      <c r="I56" s="141" t="s">
        <v>2165</v>
      </c>
      <c r="J56" s="97" t="s">
        <v>2166</v>
      </c>
      <c r="K56" s="141" t="s">
        <v>1031</v>
      </c>
      <c r="L56" s="141" t="s">
        <v>1031</v>
      </c>
      <c r="M56" s="61" t="s">
        <v>1031</v>
      </c>
      <c r="N56" s="61" t="s">
        <v>1031</v>
      </c>
      <c r="O56" s="141" t="s">
        <v>2159</v>
      </c>
      <c r="P56" s="141" t="s">
        <v>2167</v>
      </c>
      <c r="Q56" s="97" t="s">
        <v>2170</v>
      </c>
      <c r="R56" s="61">
        <v>45199</v>
      </c>
      <c r="S56" s="141"/>
      <c r="T56" s="562"/>
      <c r="U56" s="141" t="s">
        <v>2161</v>
      </c>
      <c r="V56" s="141" t="s">
        <v>2130</v>
      </c>
      <c r="W56" s="566" t="s">
        <v>2162</v>
      </c>
      <c r="X56" s="779"/>
      <c r="Y56" s="779"/>
      <c r="Z56" s="779"/>
      <c r="AA56" s="566"/>
    </row>
    <row r="57" spans="1:27" s="563" customFormat="1" ht="23" customHeight="1">
      <c r="A57" s="555">
        <v>55</v>
      </c>
      <c r="B57" s="228" t="s">
        <v>972</v>
      </c>
      <c r="C57" s="228" t="s">
        <v>2140</v>
      </c>
      <c r="D57" s="602" t="s">
        <v>956</v>
      </c>
      <c r="E57" s="566"/>
      <c r="F57" s="566"/>
      <c r="G57" s="228" t="s">
        <v>2140</v>
      </c>
      <c r="H57" s="566">
        <v>4</v>
      </c>
      <c r="I57" s="141" t="s">
        <v>2165</v>
      </c>
      <c r="J57" s="97" t="s">
        <v>2172</v>
      </c>
      <c r="K57" s="141" t="s">
        <v>1031</v>
      </c>
      <c r="L57" s="141" t="s">
        <v>1031</v>
      </c>
      <c r="M57" s="61" t="s">
        <v>1031</v>
      </c>
      <c r="N57" s="61" t="s">
        <v>1031</v>
      </c>
      <c r="O57" s="141" t="s">
        <v>2159</v>
      </c>
      <c r="P57" s="566" t="s">
        <v>2040</v>
      </c>
      <c r="Q57" s="567">
        <v>45056</v>
      </c>
      <c r="R57" s="566"/>
      <c r="S57" s="566"/>
      <c r="T57" s="566"/>
      <c r="U57" s="141" t="s">
        <v>2161</v>
      </c>
      <c r="V57" s="141" t="s">
        <v>2130</v>
      </c>
      <c r="W57" s="566" t="s">
        <v>2162</v>
      </c>
      <c r="X57" s="779" t="s">
        <v>1391</v>
      </c>
      <c r="Y57" s="779" t="s">
        <v>2173</v>
      </c>
      <c r="Z57" s="785" t="s">
        <v>2174</v>
      </c>
      <c r="AA57" s="786"/>
    </row>
    <row r="58" spans="1:27" s="563" customFormat="1" ht="23" customHeight="1">
      <c r="A58" s="555">
        <v>56</v>
      </c>
      <c r="B58" s="228" t="s">
        <v>972</v>
      </c>
      <c r="C58" s="228" t="s">
        <v>2175</v>
      </c>
      <c r="D58" s="602" t="s">
        <v>957</v>
      </c>
      <c r="E58" s="566"/>
      <c r="F58" s="566"/>
      <c r="G58" s="228" t="s">
        <v>1036</v>
      </c>
      <c r="H58" s="566">
        <v>4</v>
      </c>
      <c r="I58" s="141" t="s">
        <v>1038</v>
      </c>
      <c r="J58" s="97" t="s">
        <v>1390</v>
      </c>
      <c r="K58" s="141" t="s">
        <v>1031</v>
      </c>
      <c r="L58" s="141" t="s">
        <v>1031</v>
      </c>
      <c r="M58" s="61" t="s">
        <v>2124</v>
      </c>
      <c r="N58" s="61" t="s">
        <v>1031</v>
      </c>
      <c r="O58" s="141" t="s">
        <v>2159</v>
      </c>
      <c r="P58" s="566" t="s">
        <v>2040</v>
      </c>
      <c r="Q58" s="567">
        <v>45056</v>
      </c>
      <c r="R58" s="566"/>
      <c r="S58" s="566"/>
      <c r="T58" s="566"/>
      <c r="U58" s="141" t="s">
        <v>2161</v>
      </c>
      <c r="V58" s="141" t="s">
        <v>2130</v>
      </c>
      <c r="W58" s="566" t="s">
        <v>2162</v>
      </c>
      <c r="X58" s="779"/>
      <c r="Y58" s="779"/>
      <c r="Z58" s="785"/>
      <c r="AA58" s="786"/>
    </row>
    <row r="59" spans="1:27" s="563" customFormat="1" ht="23" customHeight="1">
      <c r="A59" s="555">
        <v>57</v>
      </c>
      <c r="B59" s="228" t="s">
        <v>972</v>
      </c>
      <c r="C59" s="228" t="s">
        <v>1387</v>
      </c>
      <c r="D59" s="602" t="s">
        <v>958</v>
      </c>
      <c r="E59" s="566"/>
      <c r="F59" s="566"/>
      <c r="G59" s="228" t="s">
        <v>2148</v>
      </c>
      <c r="H59" s="566">
        <v>4</v>
      </c>
      <c r="I59" s="141" t="s">
        <v>1038</v>
      </c>
      <c r="J59" s="97" t="s">
        <v>2172</v>
      </c>
      <c r="K59" s="141" t="s">
        <v>1031</v>
      </c>
      <c r="L59" s="141" t="s">
        <v>2124</v>
      </c>
      <c r="M59" s="61" t="s">
        <v>2124</v>
      </c>
      <c r="N59" s="61" t="s">
        <v>2124</v>
      </c>
      <c r="O59" s="141" t="s">
        <v>2159</v>
      </c>
      <c r="P59" s="566" t="s">
        <v>2040</v>
      </c>
      <c r="Q59" s="567">
        <v>45057</v>
      </c>
      <c r="R59" s="566"/>
      <c r="S59" s="566"/>
      <c r="T59" s="566"/>
      <c r="U59" s="141" t="s">
        <v>2161</v>
      </c>
      <c r="V59" s="141" t="s">
        <v>2130</v>
      </c>
      <c r="W59" s="566" t="s">
        <v>2162</v>
      </c>
      <c r="X59" s="779"/>
      <c r="Y59" s="779"/>
      <c r="Z59" s="785"/>
      <c r="AA59" s="786"/>
    </row>
    <row r="60" spans="1:27" s="563" customFormat="1" ht="23" customHeight="1">
      <c r="A60" s="555">
        <v>58</v>
      </c>
      <c r="B60" s="228" t="s">
        <v>972</v>
      </c>
      <c r="C60" s="228" t="s">
        <v>2171</v>
      </c>
      <c r="D60" s="602" t="s">
        <v>959</v>
      </c>
      <c r="E60" s="566"/>
      <c r="F60" s="566"/>
      <c r="G60" s="228" t="s">
        <v>2171</v>
      </c>
      <c r="H60" s="566">
        <v>4</v>
      </c>
      <c r="I60" s="141" t="s">
        <v>2165</v>
      </c>
      <c r="J60" s="97" t="s">
        <v>2172</v>
      </c>
      <c r="K60" s="141" t="s">
        <v>2124</v>
      </c>
      <c r="L60" s="141" t="s">
        <v>2124</v>
      </c>
      <c r="M60" s="61" t="s">
        <v>2124</v>
      </c>
      <c r="N60" s="61" t="s">
        <v>2124</v>
      </c>
      <c r="O60" s="141" t="s">
        <v>2159</v>
      </c>
      <c r="P60" s="566" t="s">
        <v>2040</v>
      </c>
      <c r="Q60" s="567">
        <v>45057</v>
      </c>
      <c r="R60" s="566"/>
      <c r="S60" s="566"/>
      <c r="T60" s="566"/>
      <c r="U60" s="141" t="s">
        <v>2161</v>
      </c>
      <c r="V60" s="141" t="s">
        <v>2130</v>
      </c>
      <c r="W60" s="566" t="s">
        <v>2162</v>
      </c>
      <c r="X60" s="779"/>
      <c r="Y60" s="779"/>
      <c r="Z60" s="785"/>
      <c r="AA60" s="786"/>
    </row>
    <row r="61" spans="1:27" s="565" customFormat="1" ht="23" customHeight="1">
      <c r="A61" s="555">
        <v>59</v>
      </c>
      <c r="B61" s="141" t="s">
        <v>2292</v>
      </c>
      <c r="C61" s="84" t="s">
        <v>2241</v>
      </c>
      <c r="D61" s="84" t="s">
        <v>295</v>
      </c>
      <c r="E61" s="141"/>
      <c r="F61" s="141"/>
      <c r="G61" s="84" t="s">
        <v>2241</v>
      </c>
      <c r="H61" s="141">
        <v>8</v>
      </c>
      <c r="I61" s="141" t="s">
        <v>2293</v>
      </c>
      <c r="J61" s="97" t="s">
        <v>2294</v>
      </c>
      <c r="K61" s="141" t="s">
        <v>1031</v>
      </c>
      <c r="L61" s="141" t="s">
        <v>1031</v>
      </c>
      <c r="M61" s="141" t="s">
        <v>2123</v>
      </c>
      <c r="N61" s="141" t="s">
        <v>2123</v>
      </c>
      <c r="O61" s="141" t="s">
        <v>1109</v>
      </c>
      <c r="P61" s="141" t="s">
        <v>1393</v>
      </c>
      <c r="Q61" s="779" t="s">
        <v>2295</v>
      </c>
      <c r="R61" s="141"/>
      <c r="S61" s="141"/>
      <c r="T61" s="141"/>
      <c r="U61" s="141" t="s">
        <v>2161</v>
      </c>
      <c r="V61" s="141" t="s">
        <v>1040</v>
      </c>
      <c r="W61" s="141" t="s">
        <v>2296</v>
      </c>
      <c r="X61" s="779" t="s">
        <v>3294</v>
      </c>
      <c r="Y61" s="779" t="s">
        <v>3295</v>
      </c>
      <c r="Z61" s="779" t="s">
        <v>2297</v>
      </c>
      <c r="AA61" s="141"/>
    </row>
    <row r="62" spans="1:27" s="565" customFormat="1" ht="23" customHeight="1">
      <c r="A62" s="555">
        <v>60</v>
      </c>
      <c r="B62" s="141" t="s">
        <v>2298</v>
      </c>
      <c r="C62" s="84" t="s">
        <v>2299</v>
      </c>
      <c r="D62" s="84" t="s">
        <v>296</v>
      </c>
      <c r="E62" s="141"/>
      <c r="F62" s="141"/>
      <c r="G62" s="84" t="s">
        <v>2299</v>
      </c>
      <c r="H62" s="141">
        <v>7</v>
      </c>
      <c r="I62" s="141" t="s">
        <v>2293</v>
      </c>
      <c r="J62" s="97" t="s">
        <v>2294</v>
      </c>
      <c r="K62" s="141" t="s">
        <v>2124</v>
      </c>
      <c r="L62" s="141" t="s">
        <v>1031</v>
      </c>
      <c r="M62" s="141" t="s">
        <v>2124</v>
      </c>
      <c r="N62" s="141" t="s">
        <v>2123</v>
      </c>
      <c r="O62" s="141" t="s">
        <v>1109</v>
      </c>
      <c r="P62" s="141" t="s">
        <v>1393</v>
      </c>
      <c r="Q62" s="787"/>
      <c r="R62" s="141"/>
      <c r="S62" s="141"/>
      <c r="T62" s="141"/>
      <c r="U62" s="141" t="s">
        <v>1039</v>
      </c>
      <c r="V62" s="141" t="s">
        <v>2223</v>
      </c>
      <c r="W62" s="141" t="s">
        <v>2300</v>
      </c>
      <c r="X62" s="779"/>
      <c r="Y62" s="779"/>
      <c r="Z62" s="779"/>
      <c r="AA62" s="141"/>
    </row>
    <row r="63" spans="1:27" s="565" customFormat="1" ht="23" customHeight="1">
      <c r="A63" s="555">
        <v>61</v>
      </c>
      <c r="B63" s="141" t="s">
        <v>2301</v>
      </c>
      <c r="C63" s="84" t="s">
        <v>2302</v>
      </c>
      <c r="D63" s="84" t="s">
        <v>297</v>
      </c>
      <c r="E63" s="141"/>
      <c r="F63" s="141"/>
      <c r="G63" s="84" t="s">
        <v>1113</v>
      </c>
      <c r="H63" s="141">
        <v>7</v>
      </c>
      <c r="I63" s="141" t="s">
        <v>2293</v>
      </c>
      <c r="J63" s="97" t="s">
        <v>2303</v>
      </c>
      <c r="K63" s="141" t="s">
        <v>1031</v>
      </c>
      <c r="L63" s="141" t="s">
        <v>2124</v>
      </c>
      <c r="M63" s="141" t="s">
        <v>1031</v>
      </c>
      <c r="N63" s="141" t="s">
        <v>1031</v>
      </c>
      <c r="O63" s="141" t="s">
        <v>1109</v>
      </c>
      <c r="P63" s="141" t="s">
        <v>1393</v>
      </c>
      <c r="Q63" s="787"/>
      <c r="R63" s="141"/>
      <c r="S63" s="141"/>
      <c r="T63" s="141"/>
      <c r="U63" s="141" t="s">
        <v>1039</v>
      </c>
      <c r="V63" s="141" t="s">
        <v>2223</v>
      </c>
      <c r="W63" s="141" t="s">
        <v>1892</v>
      </c>
      <c r="X63" s="779"/>
      <c r="Y63" s="779"/>
      <c r="Z63" s="779"/>
      <c r="AA63" s="141"/>
    </row>
    <row r="64" spans="1:27" s="565" customFormat="1" ht="23" customHeight="1">
      <c r="A64" s="555">
        <v>62</v>
      </c>
      <c r="B64" s="141" t="s">
        <v>2298</v>
      </c>
      <c r="C64" s="84" t="s">
        <v>2304</v>
      </c>
      <c r="D64" s="84" t="s">
        <v>298</v>
      </c>
      <c r="E64" s="141"/>
      <c r="F64" s="141"/>
      <c r="G64" s="84" t="s">
        <v>2304</v>
      </c>
      <c r="H64" s="141">
        <v>8</v>
      </c>
      <c r="I64" s="141" t="s">
        <v>2305</v>
      </c>
      <c r="J64" s="97" t="s">
        <v>2294</v>
      </c>
      <c r="K64" s="141" t="s">
        <v>2124</v>
      </c>
      <c r="L64" s="141" t="s">
        <v>1031</v>
      </c>
      <c r="M64" s="141" t="s">
        <v>1031</v>
      </c>
      <c r="N64" s="141" t="s">
        <v>1031</v>
      </c>
      <c r="O64" s="141" t="s">
        <v>2159</v>
      </c>
      <c r="P64" s="141" t="s">
        <v>2306</v>
      </c>
      <c r="Q64" s="787"/>
      <c r="R64" s="141"/>
      <c r="S64" s="141"/>
      <c r="T64" s="141"/>
      <c r="U64" s="141" t="s">
        <v>2161</v>
      </c>
      <c r="V64" s="141" t="s">
        <v>1040</v>
      </c>
      <c r="W64" s="141" t="s">
        <v>1892</v>
      </c>
      <c r="X64" s="779"/>
      <c r="Y64" s="779"/>
      <c r="Z64" s="779"/>
      <c r="AA64" s="141"/>
    </row>
    <row r="65" spans="1:27" s="563" customFormat="1" ht="23" customHeight="1">
      <c r="A65" s="555">
        <v>63</v>
      </c>
      <c r="B65" s="152" t="s">
        <v>2307</v>
      </c>
      <c r="C65" s="153" t="s">
        <v>2308</v>
      </c>
      <c r="D65" s="153" t="s">
        <v>2255</v>
      </c>
      <c r="E65" s="59">
        <v>4100125991</v>
      </c>
      <c r="F65" s="59" t="s">
        <v>2309</v>
      </c>
      <c r="G65" s="153" t="s">
        <v>2310</v>
      </c>
      <c r="H65" s="60">
        <v>1</v>
      </c>
      <c r="I65" s="152" t="s">
        <v>2311</v>
      </c>
      <c r="J65" s="153" t="s">
        <v>323</v>
      </c>
      <c r="K65" s="566"/>
      <c r="L65" s="566"/>
      <c r="M65" s="566"/>
      <c r="N65" s="566"/>
      <c r="O65" s="566" t="s">
        <v>1109</v>
      </c>
      <c r="P65" s="566" t="s">
        <v>1110</v>
      </c>
      <c r="Q65" s="567">
        <v>44900</v>
      </c>
      <c r="R65" s="566"/>
      <c r="S65" s="566"/>
      <c r="T65" s="566"/>
      <c r="U65" s="141" t="s">
        <v>1039</v>
      </c>
      <c r="V65" s="141" t="s">
        <v>1040</v>
      </c>
      <c r="W65" s="566" t="s">
        <v>2312</v>
      </c>
      <c r="X65" s="782" t="s">
        <v>3296</v>
      </c>
      <c r="Y65" s="782" t="s">
        <v>3297</v>
      </c>
      <c r="Z65" s="782" t="s">
        <v>2313</v>
      </c>
      <c r="AA65" s="566"/>
    </row>
    <row r="66" spans="1:27" s="563" customFormat="1" ht="23" customHeight="1">
      <c r="A66" s="555">
        <v>64</v>
      </c>
      <c r="B66" s="152" t="s">
        <v>2307</v>
      </c>
      <c r="C66" s="153" t="s">
        <v>2308</v>
      </c>
      <c r="D66" s="153" t="s">
        <v>2258</v>
      </c>
      <c r="E66" s="59">
        <v>4100125991</v>
      </c>
      <c r="F66" s="59" t="s">
        <v>2314</v>
      </c>
      <c r="G66" s="153" t="s">
        <v>2315</v>
      </c>
      <c r="H66" s="60">
        <v>1</v>
      </c>
      <c r="I66" s="152" t="s">
        <v>2311</v>
      </c>
      <c r="J66" s="153" t="s">
        <v>323</v>
      </c>
      <c r="K66" s="566"/>
      <c r="L66" s="566"/>
      <c r="M66" s="566"/>
      <c r="N66" s="566"/>
      <c r="O66" s="566" t="s">
        <v>1109</v>
      </c>
      <c r="P66" s="566" t="s">
        <v>1110</v>
      </c>
      <c r="Q66" s="567">
        <v>44900</v>
      </c>
      <c r="R66" s="566"/>
      <c r="S66" s="566"/>
      <c r="T66" s="566"/>
      <c r="U66" s="141" t="s">
        <v>1039</v>
      </c>
      <c r="V66" s="141" t="s">
        <v>1040</v>
      </c>
      <c r="W66" s="566" t="s">
        <v>2312</v>
      </c>
      <c r="X66" s="782"/>
      <c r="Y66" s="782"/>
      <c r="Z66" s="782"/>
      <c r="AA66" s="566"/>
    </row>
    <row r="67" spans="1:27" s="580" customFormat="1" ht="23" customHeight="1">
      <c r="A67" s="555">
        <v>65</v>
      </c>
      <c r="B67" s="131" t="s">
        <v>1990</v>
      </c>
      <c r="C67" s="553" t="s">
        <v>1434</v>
      </c>
      <c r="D67" s="134" t="s">
        <v>1435</v>
      </c>
      <c r="E67" s="603" t="s">
        <v>1436</v>
      </c>
      <c r="F67" s="603" t="s">
        <v>1437</v>
      </c>
      <c r="G67" s="553" t="s">
        <v>1438</v>
      </c>
      <c r="H67" s="131">
        <v>2</v>
      </c>
      <c r="I67" s="102" t="s">
        <v>1439</v>
      </c>
      <c r="J67" s="102" t="s">
        <v>1440</v>
      </c>
      <c r="K67" s="102" t="s">
        <v>1441</v>
      </c>
      <c r="L67" s="102" t="s">
        <v>1442</v>
      </c>
      <c r="M67" s="604">
        <v>0.99199999999999999</v>
      </c>
      <c r="N67" s="102"/>
      <c r="O67" s="605" t="s">
        <v>1109</v>
      </c>
      <c r="P67" s="606" t="s">
        <v>1393</v>
      </c>
      <c r="Q67" s="606">
        <v>44512</v>
      </c>
      <c r="R67" s="606">
        <f>Q67+180</f>
        <v>44692</v>
      </c>
      <c r="S67" s="606">
        <v>45076</v>
      </c>
      <c r="T67" s="606" t="s">
        <v>1443</v>
      </c>
      <c r="U67" s="605" t="s">
        <v>317</v>
      </c>
      <c r="V67" s="228" t="s">
        <v>1131</v>
      </c>
      <c r="W67" s="607" t="s">
        <v>1112</v>
      </c>
      <c r="X67" s="134" t="s">
        <v>3326</v>
      </c>
      <c r="Y67" s="134" t="s">
        <v>3298</v>
      </c>
      <c r="Z67" s="134" t="s">
        <v>1057</v>
      </c>
      <c r="AA67" s="134" t="s">
        <v>1444</v>
      </c>
    </row>
    <row r="68" spans="1:27" s="580" customFormat="1" ht="23" customHeight="1">
      <c r="A68" s="555">
        <v>66</v>
      </c>
      <c r="B68" s="131" t="s">
        <v>1990</v>
      </c>
      <c r="C68" s="553" t="s">
        <v>2393</v>
      </c>
      <c r="D68" s="607" t="s">
        <v>2394</v>
      </c>
      <c r="E68" s="603" t="s">
        <v>2395</v>
      </c>
      <c r="F68" s="603" t="s">
        <v>2396</v>
      </c>
      <c r="G68" s="553" t="s">
        <v>2397</v>
      </c>
      <c r="H68" s="131">
        <v>4</v>
      </c>
      <c r="I68" s="102" t="s">
        <v>2392</v>
      </c>
      <c r="J68" s="102" t="s">
        <v>2398</v>
      </c>
      <c r="K68" s="102" t="s">
        <v>2399</v>
      </c>
      <c r="L68" s="102" t="s">
        <v>2400</v>
      </c>
      <c r="M68" s="604">
        <v>0.99199999999999999</v>
      </c>
      <c r="N68" s="102"/>
      <c r="O68" s="605" t="s">
        <v>2401</v>
      </c>
      <c r="P68" s="606" t="s">
        <v>2402</v>
      </c>
      <c r="Q68" s="606">
        <v>44512</v>
      </c>
      <c r="R68" s="606">
        <f>Q68+180</f>
        <v>44692</v>
      </c>
      <c r="S68" s="606">
        <v>45076</v>
      </c>
      <c r="T68" s="606" t="s">
        <v>1058</v>
      </c>
      <c r="U68" s="605" t="s">
        <v>317</v>
      </c>
      <c r="V68" s="228" t="s">
        <v>1131</v>
      </c>
      <c r="W68" s="607" t="s">
        <v>1112</v>
      </c>
      <c r="X68" s="134" t="s">
        <v>3327</v>
      </c>
      <c r="Y68" s="228" t="s">
        <v>3299</v>
      </c>
      <c r="Z68" s="134" t="s">
        <v>1059</v>
      </c>
      <c r="AA68" s="228" t="s">
        <v>1445</v>
      </c>
    </row>
    <row r="69" spans="1:27" s="580" customFormat="1" ht="23" customHeight="1">
      <c r="A69" s="555">
        <v>67</v>
      </c>
      <c r="B69" s="131" t="s">
        <v>1990</v>
      </c>
      <c r="C69" s="607" t="s">
        <v>1446</v>
      </c>
      <c r="D69" s="607" t="s">
        <v>1447</v>
      </c>
      <c r="E69" s="607" t="s">
        <v>1128</v>
      </c>
      <c r="F69" s="607" t="s">
        <v>1126</v>
      </c>
      <c r="G69" s="607" t="s">
        <v>1416</v>
      </c>
      <c r="H69" s="608">
        <v>2</v>
      </c>
      <c r="I69" s="607" t="s">
        <v>1403</v>
      </c>
      <c r="J69" s="607" t="s">
        <v>2403</v>
      </c>
      <c r="K69" s="609" t="s">
        <v>1127</v>
      </c>
      <c r="L69" s="607" t="s">
        <v>1448</v>
      </c>
      <c r="M69" s="604">
        <v>0.995</v>
      </c>
      <c r="N69" s="607"/>
      <c r="O69" s="607" t="s">
        <v>1109</v>
      </c>
      <c r="P69" s="607" t="s">
        <v>1110</v>
      </c>
      <c r="Q69" s="606">
        <v>44939</v>
      </c>
      <c r="R69" s="606">
        <v>45179</v>
      </c>
      <c r="S69" s="610"/>
      <c r="T69" s="610"/>
      <c r="U69" s="607" t="s">
        <v>1039</v>
      </c>
      <c r="V69" s="607" t="s">
        <v>1131</v>
      </c>
      <c r="W69" s="607" t="s">
        <v>1112</v>
      </c>
      <c r="X69" s="607" t="s">
        <v>2404</v>
      </c>
      <c r="Y69" s="607" t="s">
        <v>1449</v>
      </c>
      <c r="Z69" s="607" t="s">
        <v>2405</v>
      </c>
      <c r="AA69" s="607"/>
    </row>
    <row r="70" spans="1:27" s="580" customFormat="1" ht="23" customHeight="1">
      <c r="A70" s="555">
        <v>68</v>
      </c>
      <c r="B70" s="131" t="s">
        <v>1990</v>
      </c>
      <c r="C70" s="607" t="s">
        <v>1446</v>
      </c>
      <c r="D70" s="607" t="s">
        <v>1450</v>
      </c>
      <c r="E70" s="607" t="s">
        <v>1128</v>
      </c>
      <c r="F70" s="607" t="s">
        <v>2406</v>
      </c>
      <c r="G70" s="607" t="s">
        <v>1129</v>
      </c>
      <c r="H70" s="608">
        <v>3</v>
      </c>
      <c r="I70" s="607" t="s">
        <v>1403</v>
      </c>
      <c r="J70" s="607" t="s">
        <v>2403</v>
      </c>
      <c r="K70" s="609" t="s">
        <v>1130</v>
      </c>
      <c r="L70" s="607" t="s">
        <v>1451</v>
      </c>
      <c r="M70" s="604">
        <v>0.98</v>
      </c>
      <c r="N70" s="607"/>
      <c r="O70" s="607" t="s">
        <v>1109</v>
      </c>
      <c r="P70" s="607" t="s">
        <v>1110</v>
      </c>
      <c r="Q70" s="606">
        <v>45019</v>
      </c>
      <c r="R70" s="606">
        <v>45179</v>
      </c>
      <c r="S70" s="610"/>
      <c r="T70" s="610"/>
      <c r="U70" s="607" t="s">
        <v>1039</v>
      </c>
      <c r="V70" s="607" t="s">
        <v>1131</v>
      </c>
      <c r="W70" s="607" t="s">
        <v>1112</v>
      </c>
      <c r="X70" s="607" t="s">
        <v>2407</v>
      </c>
      <c r="Y70" s="607" t="s">
        <v>2408</v>
      </c>
      <c r="Z70" s="607" t="s">
        <v>2405</v>
      </c>
      <c r="AA70" s="607"/>
    </row>
    <row r="71" spans="1:27" s="612" customFormat="1" ht="23" customHeight="1">
      <c r="A71" s="555">
        <v>69</v>
      </c>
      <c r="B71" s="131" t="s">
        <v>1990</v>
      </c>
      <c r="C71" s="607" t="s">
        <v>2409</v>
      </c>
      <c r="D71" s="607" t="s">
        <v>1452</v>
      </c>
      <c r="E71" s="607" t="s">
        <v>1453</v>
      </c>
      <c r="F71" s="607" t="s">
        <v>1454</v>
      </c>
      <c r="G71" s="607" t="s">
        <v>1455</v>
      </c>
      <c r="H71" s="608">
        <v>4</v>
      </c>
      <c r="I71" s="607" t="s">
        <v>1133</v>
      </c>
      <c r="J71" s="607" t="s">
        <v>1456</v>
      </c>
      <c r="K71" s="609" t="s">
        <v>2410</v>
      </c>
      <c r="L71" s="607" t="s">
        <v>2411</v>
      </c>
      <c r="M71" s="611">
        <v>0.96</v>
      </c>
      <c r="N71" s="606" t="s">
        <v>2412</v>
      </c>
      <c r="O71" s="607" t="s">
        <v>2401</v>
      </c>
      <c r="P71" s="607" t="s">
        <v>2413</v>
      </c>
      <c r="Q71" s="606">
        <v>44994</v>
      </c>
      <c r="R71" s="606">
        <v>45179</v>
      </c>
      <c r="S71" s="610"/>
      <c r="T71" s="610"/>
      <c r="U71" s="607" t="s">
        <v>2414</v>
      </c>
      <c r="V71" s="607" t="s">
        <v>2415</v>
      </c>
      <c r="W71" s="607" t="s">
        <v>2416</v>
      </c>
      <c r="X71" s="607" t="s">
        <v>2417</v>
      </c>
      <c r="Y71" s="607" t="s">
        <v>2418</v>
      </c>
      <c r="Z71" s="607"/>
      <c r="AA71" s="607"/>
    </row>
    <row r="72" spans="1:27" s="618" customFormat="1" ht="23" customHeight="1">
      <c r="A72" s="555">
        <v>70</v>
      </c>
      <c r="B72" s="131" t="s">
        <v>1990</v>
      </c>
      <c r="C72" s="607" t="s">
        <v>2419</v>
      </c>
      <c r="D72" s="613" t="s">
        <v>2420</v>
      </c>
      <c r="E72" s="613" t="s">
        <v>2421</v>
      </c>
      <c r="F72" s="613"/>
      <c r="G72" s="613" t="s">
        <v>2422</v>
      </c>
      <c r="H72" s="613">
        <v>8</v>
      </c>
      <c r="I72" s="613" t="s">
        <v>2364</v>
      </c>
      <c r="J72" s="613" t="s">
        <v>2423</v>
      </c>
      <c r="K72" s="606" t="s">
        <v>2424</v>
      </c>
      <c r="L72" s="614" t="s">
        <v>2425</v>
      </c>
      <c r="M72" s="611">
        <v>0.996</v>
      </c>
      <c r="N72" s="614" t="s">
        <v>2426</v>
      </c>
      <c r="O72" s="607" t="s">
        <v>2401</v>
      </c>
      <c r="P72" s="614" t="s">
        <v>2413</v>
      </c>
      <c r="Q72" s="606" t="s">
        <v>2427</v>
      </c>
      <c r="R72" s="606" t="s">
        <v>2428</v>
      </c>
      <c r="S72" s="615"/>
      <c r="T72" s="616"/>
      <c r="U72" s="607" t="s">
        <v>2414</v>
      </c>
      <c r="V72" s="228" t="s">
        <v>2415</v>
      </c>
      <c r="W72" s="614" t="s">
        <v>2416</v>
      </c>
      <c r="X72" s="607" t="s">
        <v>2429</v>
      </c>
      <c r="Y72" s="617" t="s">
        <v>3328</v>
      </c>
      <c r="Z72" s="607" t="s">
        <v>2430</v>
      </c>
      <c r="AA72" s="614"/>
    </row>
    <row r="73" spans="1:27" s="580" customFormat="1" ht="23" customHeight="1">
      <c r="A73" s="555">
        <v>71</v>
      </c>
      <c r="B73" s="131" t="s">
        <v>1990</v>
      </c>
      <c r="C73" s="607" t="s">
        <v>2431</v>
      </c>
      <c r="D73" s="613" t="s">
        <v>2432</v>
      </c>
      <c r="E73" s="613" t="s">
        <v>2433</v>
      </c>
      <c r="F73" s="613" t="s">
        <v>2434</v>
      </c>
      <c r="G73" s="613" t="s">
        <v>2435</v>
      </c>
      <c r="H73" s="613">
        <v>2</v>
      </c>
      <c r="I73" s="613" t="s">
        <v>2436</v>
      </c>
      <c r="J73" s="606" t="s">
        <v>2437</v>
      </c>
      <c r="K73" s="606" t="s">
        <v>2438</v>
      </c>
      <c r="L73" s="606" t="s">
        <v>2412</v>
      </c>
      <c r="M73" s="606" t="s">
        <v>2412</v>
      </c>
      <c r="N73" s="606" t="s">
        <v>2124</v>
      </c>
      <c r="O73" s="606" t="s">
        <v>2159</v>
      </c>
      <c r="P73" s="606" t="s">
        <v>2040</v>
      </c>
      <c r="Q73" s="606">
        <v>45051</v>
      </c>
      <c r="R73" s="606">
        <v>45290</v>
      </c>
      <c r="S73" s="603"/>
      <c r="T73" s="134"/>
      <c r="U73" s="607" t="s">
        <v>2161</v>
      </c>
      <c r="V73" s="228" t="s">
        <v>2439</v>
      </c>
      <c r="W73" s="614" t="s">
        <v>2162</v>
      </c>
      <c r="X73" s="607" t="s">
        <v>2440</v>
      </c>
      <c r="Y73" s="607" t="s">
        <v>2441</v>
      </c>
      <c r="Z73" s="131"/>
      <c r="AA73" s="131"/>
    </row>
    <row r="74" spans="1:27" s="612" customFormat="1" ht="23" customHeight="1">
      <c r="A74" s="555">
        <v>72</v>
      </c>
      <c r="B74" s="619" t="s">
        <v>2491</v>
      </c>
      <c r="C74" s="607" t="s">
        <v>1420</v>
      </c>
      <c r="D74" s="613" t="s">
        <v>1459</v>
      </c>
      <c r="E74" s="134"/>
      <c r="F74" s="134"/>
      <c r="G74" s="613" t="s">
        <v>1460</v>
      </c>
      <c r="H74" s="131">
        <v>1</v>
      </c>
      <c r="I74" s="84" t="s">
        <v>1133</v>
      </c>
      <c r="J74" s="228" t="s">
        <v>2442</v>
      </c>
      <c r="K74" s="228" t="s">
        <v>2443</v>
      </c>
      <c r="L74" s="606" t="s">
        <v>2444</v>
      </c>
      <c r="M74" s="606" t="s">
        <v>2444</v>
      </c>
      <c r="N74" s="606" t="s">
        <v>2444</v>
      </c>
      <c r="O74" s="606" t="s">
        <v>2159</v>
      </c>
      <c r="P74" s="606" t="s">
        <v>2040</v>
      </c>
      <c r="Q74" s="606">
        <v>45053</v>
      </c>
      <c r="R74" s="606">
        <v>45168</v>
      </c>
      <c r="S74" s="617" t="s">
        <v>2445</v>
      </c>
      <c r="T74" s="228"/>
      <c r="U74" s="607" t="s">
        <v>2161</v>
      </c>
      <c r="V74" s="228" t="s">
        <v>2439</v>
      </c>
      <c r="W74" s="614" t="s">
        <v>2162</v>
      </c>
      <c r="X74" s="607" t="s">
        <v>2446</v>
      </c>
      <c r="Y74" s="607"/>
      <c r="Z74" s="84"/>
      <c r="AA74" s="84"/>
    </row>
    <row r="75" spans="1:27" s="580" customFormat="1" ht="23" customHeight="1">
      <c r="A75" s="555">
        <v>73</v>
      </c>
      <c r="B75" s="619" t="s">
        <v>1987</v>
      </c>
      <c r="C75" s="607" t="s">
        <v>2447</v>
      </c>
      <c r="D75" s="569" t="s">
        <v>2448</v>
      </c>
      <c r="E75" s="619"/>
      <c r="F75" s="619"/>
      <c r="G75" s="620" t="s">
        <v>2449</v>
      </c>
      <c r="H75" s="620">
        <v>14</v>
      </c>
      <c r="I75" s="619"/>
      <c r="J75" s="620" t="s">
        <v>2450</v>
      </c>
      <c r="K75" s="620" t="s">
        <v>2451</v>
      </c>
      <c r="L75" s="619" t="s">
        <v>1461</v>
      </c>
      <c r="M75" s="621">
        <v>0.93</v>
      </c>
      <c r="N75" s="606" t="s">
        <v>2444</v>
      </c>
      <c r="O75" s="606" t="s">
        <v>1109</v>
      </c>
      <c r="P75" s="606" t="s">
        <v>2040</v>
      </c>
      <c r="Q75" s="620" t="s">
        <v>2452</v>
      </c>
      <c r="R75" s="606">
        <v>45199</v>
      </c>
      <c r="S75" s="619"/>
      <c r="T75" s="619"/>
      <c r="U75" s="607" t="s">
        <v>2161</v>
      </c>
      <c r="V75" s="228" t="s">
        <v>1131</v>
      </c>
      <c r="W75" s="614" t="s">
        <v>2162</v>
      </c>
      <c r="X75" s="620" t="s">
        <v>2453</v>
      </c>
      <c r="Y75" s="620" t="s">
        <v>2454</v>
      </c>
      <c r="Z75" s="619"/>
      <c r="AA75" s="619"/>
    </row>
    <row r="76" spans="1:27" s="302" customFormat="1" ht="23" customHeight="1">
      <c r="A76" s="555">
        <v>74</v>
      </c>
      <c r="B76" s="84" t="s">
        <v>922</v>
      </c>
      <c r="C76" s="84" t="s">
        <v>923</v>
      </c>
      <c r="D76" s="228" t="s">
        <v>924</v>
      </c>
      <c r="E76" s="84" t="s">
        <v>3316</v>
      </c>
      <c r="F76" s="84" t="s">
        <v>925</v>
      </c>
      <c r="G76" s="84" t="s">
        <v>568</v>
      </c>
      <c r="H76" s="131">
        <v>1</v>
      </c>
      <c r="I76" s="84" t="s">
        <v>926</v>
      </c>
      <c r="J76" s="228" t="s">
        <v>927</v>
      </c>
      <c r="K76" s="84" t="s">
        <v>928</v>
      </c>
      <c r="L76" s="84"/>
      <c r="M76" s="84"/>
      <c r="N76" s="84"/>
      <c r="O76" s="84" t="s">
        <v>166</v>
      </c>
      <c r="P76" s="84" t="s">
        <v>132</v>
      </c>
      <c r="Q76" s="301">
        <v>44807</v>
      </c>
      <c r="R76" s="301">
        <v>44864</v>
      </c>
      <c r="S76" s="301">
        <v>45122</v>
      </c>
      <c r="T76" s="84"/>
      <c r="U76" s="84" t="s">
        <v>317</v>
      </c>
      <c r="V76" s="84" t="s">
        <v>921</v>
      </c>
      <c r="W76" s="84" t="s">
        <v>1500</v>
      </c>
      <c r="X76" s="775" t="s">
        <v>929</v>
      </c>
      <c r="Y76" s="228" t="s">
        <v>3300</v>
      </c>
      <c r="Z76" s="228" t="s">
        <v>3301</v>
      </c>
      <c r="AA76" s="84"/>
    </row>
    <row r="77" spans="1:27" s="302" customFormat="1" ht="23" customHeight="1">
      <c r="A77" s="555">
        <v>75</v>
      </c>
      <c r="B77" s="84" t="s">
        <v>922</v>
      </c>
      <c r="C77" s="84" t="s">
        <v>923</v>
      </c>
      <c r="D77" s="228" t="s">
        <v>930</v>
      </c>
      <c r="E77" s="84" t="s">
        <v>3316</v>
      </c>
      <c r="F77" s="84" t="s">
        <v>931</v>
      </c>
      <c r="G77" s="84" t="s">
        <v>568</v>
      </c>
      <c r="H77" s="131">
        <v>1</v>
      </c>
      <c r="I77" s="84" t="s">
        <v>926</v>
      </c>
      <c r="J77" s="228" t="s">
        <v>927</v>
      </c>
      <c r="K77" s="84" t="s">
        <v>928</v>
      </c>
      <c r="L77" s="84"/>
      <c r="M77" s="84"/>
      <c r="N77" s="84"/>
      <c r="O77" s="84" t="s">
        <v>166</v>
      </c>
      <c r="P77" s="84" t="s">
        <v>132</v>
      </c>
      <c r="Q77" s="301">
        <v>44807</v>
      </c>
      <c r="R77" s="301">
        <v>44864</v>
      </c>
      <c r="S77" s="301">
        <v>45122</v>
      </c>
      <c r="T77" s="84"/>
      <c r="U77" s="84" t="s">
        <v>317</v>
      </c>
      <c r="V77" s="84" t="s">
        <v>921</v>
      </c>
      <c r="W77" s="84" t="s">
        <v>1500</v>
      </c>
      <c r="X77" s="775"/>
      <c r="Y77" s="228" t="s">
        <v>3302</v>
      </c>
      <c r="Z77" s="228" t="s">
        <v>3303</v>
      </c>
      <c r="AA77" s="84"/>
    </row>
    <row r="78" spans="1:27" s="302" customFormat="1" ht="23" customHeight="1">
      <c r="A78" s="555">
        <v>76</v>
      </c>
      <c r="B78" s="84" t="s">
        <v>615</v>
      </c>
      <c r="C78" s="84" t="s">
        <v>3317</v>
      </c>
      <c r="D78" s="228" t="s">
        <v>939</v>
      </c>
      <c r="E78" s="84" t="s">
        <v>133</v>
      </c>
      <c r="F78" s="84" t="s">
        <v>133</v>
      </c>
      <c r="G78" s="84" t="s">
        <v>940</v>
      </c>
      <c r="H78" s="131">
        <v>2</v>
      </c>
      <c r="I78" s="84" t="s">
        <v>933</v>
      </c>
      <c r="J78" s="84" t="s">
        <v>3318</v>
      </c>
      <c r="K78" s="84" t="s">
        <v>1501</v>
      </c>
      <c r="L78" s="84"/>
      <c r="M78" s="84"/>
      <c r="N78" s="84"/>
      <c r="O78" s="84" t="s">
        <v>166</v>
      </c>
      <c r="P78" s="84"/>
      <c r="Q78" s="301">
        <v>44829</v>
      </c>
      <c r="R78" s="84" t="s">
        <v>3190</v>
      </c>
      <c r="S78" s="84"/>
      <c r="T78" s="84"/>
      <c r="U78" s="84" t="s">
        <v>317</v>
      </c>
      <c r="V78" s="84" t="s">
        <v>1502</v>
      </c>
      <c r="W78" s="84" t="s">
        <v>1181</v>
      </c>
      <c r="X78" s="622" t="s">
        <v>2484</v>
      </c>
      <c r="Y78" s="622" t="s">
        <v>1503</v>
      </c>
      <c r="Z78" s="228" t="s">
        <v>2485</v>
      </c>
      <c r="AA78" s="84"/>
    </row>
    <row r="79" spans="1:27" s="625" customFormat="1" ht="23" customHeight="1">
      <c r="A79" s="555">
        <v>77</v>
      </c>
      <c r="B79" s="303" t="s">
        <v>2489</v>
      </c>
      <c r="C79" s="478" t="s">
        <v>1496</v>
      </c>
      <c r="D79" s="303" t="s">
        <v>1497</v>
      </c>
      <c r="E79" s="587" t="s">
        <v>133</v>
      </c>
      <c r="F79" s="623"/>
      <c r="G79" s="84" t="s">
        <v>568</v>
      </c>
      <c r="H79" s="131">
        <v>6</v>
      </c>
      <c r="I79" s="623" t="s">
        <v>1504</v>
      </c>
      <c r="J79" s="623"/>
      <c r="K79" s="65">
        <v>45168</v>
      </c>
      <c r="L79" s="623"/>
      <c r="M79" s="623"/>
      <c r="N79" s="623"/>
      <c r="O79" s="84" t="s">
        <v>166</v>
      </c>
      <c r="P79" s="623"/>
      <c r="Q79" s="301">
        <v>45071</v>
      </c>
      <c r="R79" s="65">
        <v>45168</v>
      </c>
      <c r="S79" s="623"/>
      <c r="T79" s="623"/>
      <c r="U79" s="84" t="s">
        <v>317</v>
      </c>
      <c r="V79" s="623" t="s">
        <v>1505</v>
      </c>
      <c r="W79" s="623" t="s">
        <v>692</v>
      </c>
      <c r="X79" s="622" t="s">
        <v>249</v>
      </c>
      <c r="Y79" s="624" t="s">
        <v>2486</v>
      </c>
      <c r="Z79" s="622" t="s">
        <v>1506</v>
      </c>
      <c r="AA79" s="623"/>
    </row>
    <row r="80" spans="1:27" s="625" customFormat="1" ht="23" customHeight="1">
      <c r="A80" s="555">
        <v>78</v>
      </c>
      <c r="B80" s="303" t="s">
        <v>2489</v>
      </c>
      <c r="C80" s="478" t="s">
        <v>1507</v>
      </c>
      <c r="D80" s="303" t="s">
        <v>1499</v>
      </c>
      <c r="E80" s="587" t="s">
        <v>133</v>
      </c>
      <c r="F80" s="587" t="s">
        <v>133</v>
      </c>
      <c r="G80" s="84" t="s">
        <v>568</v>
      </c>
      <c r="H80" s="131">
        <v>4</v>
      </c>
      <c r="I80" s="623" t="s">
        <v>1504</v>
      </c>
      <c r="J80" s="623"/>
      <c r="K80" s="65">
        <v>45199</v>
      </c>
      <c r="L80" s="623"/>
      <c r="M80" s="623"/>
      <c r="N80" s="623"/>
      <c r="O80" s="84" t="s">
        <v>166</v>
      </c>
      <c r="P80" s="623"/>
      <c r="Q80" s="301">
        <v>45107</v>
      </c>
      <c r="R80" s="65">
        <v>45168</v>
      </c>
      <c r="S80" s="623"/>
      <c r="T80" s="623"/>
      <c r="U80" s="84" t="s">
        <v>317</v>
      </c>
      <c r="V80" s="623" t="s">
        <v>1505</v>
      </c>
      <c r="W80" s="623" t="s">
        <v>692</v>
      </c>
      <c r="X80" s="622" t="s">
        <v>249</v>
      </c>
      <c r="Y80" s="626" t="s">
        <v>2487</v>
      </c>
      <c r="Z80" s="626" t="s">
        <v>2488</v>
      </c>
      <c r="AA80" s="623"/>
    </row>
    <row r="81" spans="1:27" s="580" customFormat="1" ht="23" customHeight="1">
      <c r="A81" s="555">
        <v>79</v>
      </c>
      <c r="B81" s="131" t="s">
        <v>1519</v>
      </c>
      <c r="C81" s="228"/>
      <c r="D81" s="228" t="s">
        <v>1520</v>
      </c>
      <c r="E81" s="131" t="s">
        <v>513</v>
      </c>
      <c r="F81" s="131"/>
      <c r="G81" s="228" t="s">
        <v>1521</v>
      </c>
      <c r="H81" s="131">
        <v>1</v>
      </c>
      <c r="I81" s="131" t="s">
        <v>2501</v>
      </c>
      <c r="J81" s="91" t="s">
        <v>2502</v>
      </c>
      <c r="K81" s="131"/>
      <c r="L81" s="131"/>
      <c r="M81" s="131"/>
      <c r="N81" s="131"/>
      <c r="O81" s="131" t="s">
        <v>1109</v>
      </c>
      <c r="P81" s="131" t="s">
        <v>1110</v>
      </c>
      <c r="Q81" s="65">
        <v>44855</v>
      </c>
      <c r="R81" s="65">
        <v>45036</v>
      </c>
      <c r="S81" s="65">
        <v>45199</v>
      </c>
      <c r="T81" s="65"/>
      <c r="U81" s="65"/>
      <c r="V81" s="131" t="s">
        <v>1522</v>
      </c>
      <c r="W81" s="131" t="s">
        <v>506</v>
      </c>
      <c r="X81" s="776" t="s">
        <v>1526</v>
      </c>
      <c r="Y81" s="776" t="s">
        <v>1527</v>
      </c>
      <c r="Z81" s="776" t="s">
        <v>2503</v>
      </c>
      <c r="AA81" s="131"/>
    </row>
    <row r="82" spans="1:27" s="580" customFormat="1" ht="23" customHeight="1">
      <c r="A82" s="555">
        <v>80</v>
      </c>
      <c r="B82" s="131" t="s">
        <v>1519</v>
      </c>
      <c r="C82" s="228"/>
      <c r="D82" s="228" t="s">
        <v>1524</v>
      </c>
      <c r="E82" s="131" t="s">
        <v>2504</v>
      </c>
      <c r="F82" s="131"/>
      <c r="G82" s="228" t="s">
        <v>1525</v>
      </c>
      <c r="H82" s="131">
        <v>1</v>
      </c>
      <c r="I82" s="131" t="s">
        <v>1163</v>
      </c>
      <c r="J82" s="91" t="s">
        <v>2505</v>
      </c>
      <c r="K82" s="131"/>
      <c r="L82" s="131"/>
      <c r="M82" s="131"/>
      <c r="N82" s="131"/>
      <c r="O82" s="131" t="s">
        <v>1109</v>
      </c>
      <c r="P82" s="131" t="s">
        <v>1110</v>
      </c>
      <c r="Q82" s="65">
        <v>44855</v>
      </c>
      <c r="R82" s="65">
        <v>45036</v>
      </c>
      <c r="S82" s="65">
        <v>45199</v>
      </c>
      <c r="T82" s="65"/>
      <c r="U82" s="65"/>
      <c r="V82" s="131" t="s">
        <v>1522</v>
      </c>
      <c r="W82" s="131" t="s">
        <v>2506</v>
      </c>
      <c r="X82" s="776"/>
      <c r="Y82" s="776"/>
      <c r="Z82" s="778"/>
      <c r="AA82" s="131"/>
    </row>
    <row r="83" spans="1:27" s="612" customFormat="1" ht="23" customHeight="1">
      <c r="A83" s="555">
        <v>81</v>
      </c>
      <c r="B83" s="84" t="s">
        <v>560</v>
      </c>
      <c r="C83" s="84" t="s">
        <v>561</v>
      </c>
      <c r="D83" s="84" t="s">
        <v>2507</v>
      </c>
      <c r="E83" s="134"/>
      <c r="F83" s="134"/>
      <c r="G83" s="84" t="s">
        <v>2508</v>
      </c>
      <c r="H83" s="131">
        <v>1</v>
      </c>
      <c r="I83" s="84" t="s">
        <v>562</v>
      </c>
      <c r="J83" s="228"/>
      <c r="K83" s="609">
        <v>45076</v>
      </c>
      <c r="L83" s="609" t="s">
        <v>563</v>
      </c>
      <c r="M83" s="609" t="s">
        <v>563</v>
      </c>
      <c r="N83" s="609" t="s">
        <v>564</v>
      </c>
      <c r="O83" s="84" t="s">
        <v>166</v>
      </c>
      <c r="P83" s="84" t="s">
        <v>132</v>
      </c>
      <c r="Q83" s="595">
        <v>44863</v>
      </c>
      <c r="R83" s="595">
        <v>45076</v>
      </c>
      <c r="S83" s="84"/>
      <c r="T83" s="574"/>
      <c r="U83" s="65" t="s">
        <v>317</v>
      </c>
      <c r="V83" s="228" t="s">
        <v>2509</v>
      </c>
      <c r="W83" s="84" t="s">
        <v>2510</v>
      </c>
      <c r="X83" s="228" t="s">
        <v>2511</v>
      </c>
      <c r="Y83" s="228" t="s">
        <v>2512</v>
      </c>
      <c r="Z83" s="228" t="s">
        <v>2513</v>
      </c>
      <c r="AA83" s="84"/>
    </row>
    <row r="84" spans="1:27" s="612" customFormat="1" ht="23" customHeight="1">
      <c r="A84" s="555">
        <v>82</v>
      </c>
      <c r="B84" s="84" t="s">
        <v>560</v>
      </c>
      <c r="C84" s="84" t="s">
        <v>561</v>
      </c>
      <c r="D84" s="84" t="s">
        <v>559</v>
      </c>
      <c r="E84" s="134"/>
      <c r="F84" s="134"/>
      <c r="G84" s="84" t="s">
        <v>2514</v>
      </c>
      <c r="H84" s="131">
        <v>1</v>
      </c>
      <c r="I84" s="84" t="s">
        <v>562</v>
      </c>
      <c r="J84" s="228"/>
      <c r="K84" s="609">
        <v>45076</v>
      </c>
      <c r="L84" s="609" t="s">
        <v>563</v>
      </c>
      <c r="M84" s="609" t="s">
        <v>563</v>
      </c>
      <c r="N84" s="609" t="s">
        <v>564</v>
      </c>
      <c r="O84" s="84" t="s">
        <v>166</v>
      </c>
      <c r="P84" s="84" t="s">
        <v>132</v>
      </c>
      <c r="Q84" s="595">
        <v>44863</v>
      </c>
      <c r="R84" s="595">
        <v>45076</v>
      </c>
      <c r="S84" s="84"/>
      <c r="T84" s="574"/>
      <c r="U84" s="65" t="s">
        <v>317</v>
      </c>
      <c r="V84" s="228" t="s">
        <v>558</v>
      </c>
      <c r="W84" s="84" t="s">
        <v>1532</v>
      </c>
      <c r="X84" s="228" t="s">
        <v>1533</v>
      </c>
      <c r="Y84" s="228" t="s">
        <v>2515</v>
      </c>
      <c r="Z84" s="228" t="s">
        <v>1534</v>
      </c>
      <c r="AA84" s="84"/>
    </row>
    <row r="85" spans="1:27" s="302" customFormat="1" ht="23" customHeight="1">
      <c r="A85" s="555">
        <v>83</v>
      </c>
      <c r="B85" s="551" t="s">
        <v>2531</v>
      </c>
      <c r="C85" s="134" t="s">
        <v>576</v>
      </c>
      <c r="D85" s="97" t="s">
        <v>577</v>
      </c>
      <c r="E85" s="552" t="s">
        <v>575</v>
      </c>
      <c r="F85" s="134" t="s">
        <v>578</v>
      </c>
      <c r="G85" s="97" t="s">
        <v>579</v>
      </c>
      <c r="H85" s="131">
        <v>8</v>
      </c>
      <c r="I85" s="84" t="s">
        <v>580</v>
      </c>
      <c r="J85" s="553" t="s">
        <v>581</v>
      </c>
      <c r="K85" s="572">
        <v>44890</v>
      </c>
      <c r="L85" s="84" t="s">
        <v>249</v>
      </c>
      <c r="M85" s="84" t="s">
        <v>249</v>
      </c>
      <c r="N85" s="84" t="s">
        <v>249</v>
      </c>
      <c r="O85" s="84" t="s">
        <v>166</v>
      </c>
      <c r="P85" s="228" t="s">
        <v>582</v>
      </c>
      <c r="Q85" s="301" t="s">
        <v>583</v>
      </c>
      <c r="R85" s="572">
        <v>44890</v>
      </c>
      <c r="S85" s="84"/>
      <c r="T85" s="84"/>
      <c r="U85" s="84"/>
      <c r="V85" s="573" t="s">
        <v>1135</v>
      </c>
      <c r="W85" s="574" t="s">
        <v>584</v>
      </c>
      <c r="X85" s="228" t="s">
        <v>513</v>
      </c>
      <c r="Y85" s="228" t="s">
        <v>1541</v>
      </c>
      <c r="Z85" s="228" t="s">
        <v>1542</v>
      </c>
      <c r="AA85" s="228" t="s">
        <v>1543</v>
      </c>
    </row>
    <row r="86" spans="1:27" s="302" customFormat="1" ht="23" customHeight="1">
      <c r="A86" s="555">
        <v>84</v>
      </c>
      <c r="B86" s="551" t="s">
        <v>2531</v>
      </c>
      <c r="C86" s="134" t="s">
        <v>576</v>
      </c>
      <c r="D86" s="97" t="s">
        <v>585</v>
      </c>
      <c r="E86" s="552" t="s">
        <v>575</v>
      </c>
      <c r="F86" s="134" t="s">
        <v>578</v>
      </c>
      <c r="G86" s="97" t="s">
        <v>586</v>
      </c>
      <c r="H86" s="131">
        <v>8</v>
      </c>
      <c r="I86" s="84" t="s">
        <v>580</v>
      </c>
      <c r="J86" s="553" t="s">
        <v>581</v>
      </c>
      <c r="K86" s="572">
        <v>44890</v>
      </c>
      <c r="L86" s="84" t="s">
        <v>249</v>
      </c>
      <c r="M86" s="84" t="s">
        <v>249</v>
      </c>
      <c r="N86" s="84" t="s">
        <v>249</v>
      </c>
      <c r="O86" s="84" t="s">
        <v>166</v>
      </c>
      <c r="P86" s="228" t="s">
        <v>582</v>
      </c>
      <c r="Q86" s="301" t="s">
        <v>587</v>
      </c>
      <c r="R86" s="572">
        <v>44890</v>
      </c>
      <c r="S86" s="84"/>
      <c r="T86" s="84"/>
      <c r="U86" s="84"/>
      <c r="V86" s="573" t="s">
        <v>1135</v>
      </c>
      <c r="W86" s="574" t="s">
        <v>584</v>
      </c>
      <c r="X86" s="228" t="s">
        <v>513</v>
      </c>
      <c r="Y86" s="228" t="s">
        <v>1541</v>
      </c>
      <c r="Z86" s="228" t="s">
        <v>1136</v>
      </c>
      <c r="AA86" s="228"/>
    </row>
    <row r="87" spans="1:27" s="302" customFormat="1" ht="23" customHeight="1">
      <c r="A87" s="555">
        <v>85</v>
      </c>
      <c r="B87" s="551" t="s">
        <v>2531</v>
      </c>
      <c r="C87" s="134" t="s">
        <v>576</v>
      </c>
      <c r="D87" s="97" t="s">
        <v>588</v>
      </c>
      <c r="E87" s="552" t="s">
        <v>575</v>
      </c>
      <c r="F87" s="134" t="s">
        <v>578</v>
      </c>
      <c r="G87" s="97" t="s">
        <v>589</v>
      </c>
      <c r="H87" s="131">
        <v>8</v>
      </c>
      <c r="I87" s="84" t="s">
        <v>580</v>
      </c>
      <c r="J87" s="553" t="s">
        <v>581</v>
      </c>
      <c r="K87" s="572">
        <v>44890</v>
      </c>
      <c r="L87" s="84" t="s">
        <v>249</v>
      </c>
      <c r="M87" s="84" t="s">
        <v>249</v>
      </c>
      <c r="N87" s="84" t="s">
        <v>249</v>
      </c>
      <c r="O87" s="84" t="s">
        <v>166</v>
      </c>
      <c r="P87" s="228" t="s">
        <v>590</v>
      </c>
      <c r="Q87" s="301" t="s">
        <v>591</v>
      </c>
      <c r="R87" s="572">
        <v>44890</v>
      </c>
      <c r="S87" s="84"/>
      <c r="T87" s="84"/>
      <c r="U87" s="84"/>
      <c r="V87" s="573" t="s">
        <v>1135</v>
      </c>
      <c r="W87" s="574" t="s">
        <v>584</v>
      </c>
      <c r="X87" s="228" t="s">
        <v>513</v>
      </c>
      <c r="Y87" s="228" t="s">
        <v>1541</v>
      </c>
      <c r="Z87" s="228" t="s">
        <v>1136</v>
      </c>
      <c r="AA87" s="228"/>
    </row>
    <row r="88" spans="1:27" s="302" customFormat="1" ht="23" customHeight="1">
      <c r="A88" s="555">
        <v>86</v>
      </c>
      <c r="B88" s="551" t="s">
        <v>2531</v>
      </c>
      <c r="C88" s="134" t="s">
        <v>576</v>
      </c>
      <c r="D88" s="97" t="s">
        <v>592</v>
      </c>
      <c r="E88" s="552" t="s">
        <v>575</v>
      </c>
      <c r="F88" s="134" t="s">
        <v>578</v>
      </c>
      <c r="G88" s="97" t="s">
        <v>593</v>
      </c>
      <c r="H88" s="131">
        <v>4</v>
      </c>
      <c r="I88" s="84" t="s">
        <v>580</v>
      </c>
      <c r="J88" s="553" t="s">
        <v>581</v>
      </c>
      <c r="K88" s="572">
        <v>44890</v>
      </c>
      <c r="L88" s="84" t="s">
        <v>249</v>
      </c>
      <c r="M88" s="84" t="s">
        <v>249</v>
      </c>
      <c r="N88" s="84" t="s">
        <v>249</v>
      </c>
      <c r="O88" s="84" t="s">
        <v>166</v>
      </c>
      <c r="P88" s="228" t="s">
        <v>590</v>
      </c>
      <c r="Q88" s="301" t="s">
        <v>594</v>
      </c>
      <c r="R88" s="572">
        <v>44890</v>
      </c>
      <c r="S88" s="84"/>
      <c r="T88" s="84"/>
      <c r="U88" s="84"/>
      <c r="V88" s="573" t="s">
        <v>1135</v>
      </c>
      <c r="W88" s="574" t="s">
        <v>584</v>
      </c>
      <c r="X88" s="228" t="s">
        <v>513</v>
      </c>
      <c r="Y88" s="228" t="s">
        <v>2532</v>
      </c>
      <c r="Z88" s="228" t="s">
        <v>1544</v>
      </c>
      <c r="AA88" s="228"/>
    </row>
    <row r="89" spans="1:27" s="302" customFormat="1" ht="23" customHeight="1">
      <c r="A89" s="555">
        <v>87</v>
      </c>
      <c r="B89" s="551" t="s">
        <v>2531</v>
      </c>
      <c r="C89" s="134" t="s">
        <v>576</v>
      </c>
      <c r="D89" s="97" t="s">
        <v>592</v>
      </c>
      <c r="E89" s="552" t="s">
        <v>575</v>
      </c>
      <c r="F89" s="134" t="s">
        <v>578</v>
      </c>
      <c r="G89" s="97" t="s">
        <v>593</v>
      </c>
      <c r="H89" s="131">
        <v>4</v>
      </c>
      <c r="I89" s="84" t="s">
        <v>580</v>
      </c>
      <c r="J89" s="553" t="s">
        <v>581</v>
      </c>
      <c r="K89" s="572">
        <v>44890</v>
      </c>
      <c r="L89" s="84" t="s">
        <v>249</v>
      </c>
      <c r="M89" s="84" t="s">
        <v>249</v>
      </c>
      <c r="N89" s="84" t="s">
        <v>249</v>
      </c>
      <c r="O89" s="84" t="s">
        <v>166</v>
      </c>
      <c r="P89" s="228" t="s">
        <v>590</v>
      </c>
      <c r="Q89" s="301" t="s">
        <v>595</v>
      </c>
      <c r="R89" s="572">
        <v>44890</v>
      </c>
      <c r="S89" s="84"/>
      <c r="T89" s="84"/>
      <c r="U89" s="84"/>
      <c r="V89" s="573" t="s">
        <v>1135</v>
      </c>
      <c r="W89" s="574" t="s">
        <v>584</v>
      </c>
      <c r="X89" s="228" t="s">
        <v>513</v>
      </c>
      <c r="Y89" s="228" t="s">
        <v>2532</v>
      </c>
      <c r="Z89" s="228" t="s">
        <v>1544</v>
      </c>
      <c r="AA89" s="228"/>
    </row>
    <row r="90" spans="1:27" s="580" customFormat="1" ht="23" customHeight="1">
      <c r="A90" s="555">
        <v>88</v>
      </c>
      <c r="B90" s="131" t="s">
        <v>617</v>
      </c>
      <c r="C90" s="131" t="s">
        <v>1144</v>
      </c>
      <c r="D90" s="131" t="s">
        <v>1550</v>
      </c>
      <c r="E90" s="134" t="s">
        <v>1551</v>
      </c>
      <c r="F90" s="131" t="s">
        <v>1031</v>
      </c>
      <c r="G90" s="131" t="s">
        <v>1549</v>
      </c>
      <c r="H90" s="131">
        <v>2</v>
      </c>
      <c r="I90" s="131" t="s">
        <v>1146</v>
      </c>
      <c r="J90" s="134" t="s">
        <v>1145</v>
      </c>
      <c r="K90" s="65">
        <v>45137</v>
      </c>
      <c r="L90" s="131"/>
      <c r="M90" s="131"/>
      <c r="N90" s="131"/>
      <c r="O90" s="133" t="s">
        <v>1109</v>
      </c>
      <c r="P90" s="73" t="s">
        <v>1110</v>
      </c>
      <c r="Q90" s="65">
        <v>44901</v>
      </c>
      <c r="R90" s="65">
        <v>45137</v>
      </c>
      <c r="S90" s="65"/>
      <c r="T90" s="65"/>
      <c r="U90" s="475" t="s">
        <v>317</v>
      </c>
      <c r="V90" s="133" t="s">
        <v>1545</v>
      </c>
      <c r="W90" s="131" t="s">
        <v>1078</v>
      </c>
      <c r="X90" s="575" t="s">
        <v>2584</v>
      </c>
      <c r="Y90" s="575" t="s">
        <v>1579</v>
      </c>
      <c r="Z90" s="575" t="s">
        <v>1147</v>
      </c>
      <c r="AA90" s="575"/>
    </row>
    <row r="91" spans="1:27" s="580" customFormat="1" ht="23" customHeight="1">
      <c r="A91" s="555">
        <v>89</v>
      </c>
      <c r="B91" s="131" t="s">
        <v>617</v>
      </c>
      <c r="C91" s="131" t="s">
        <v>1144</v>
      </c>
      <c r="D91" s="131" t="s">
        <v>1580</v>
      </c>
      <c r="E91" s="134" t="s">
        <v>1551</v>
      </c>
      <c r="F91" s="131" t="s">
        <v>1031</v>
      </c>
      <c r="G91" s="131" t="s">
        <v>1143</v>
      </c>
      <c r="H91" s="131">
        <v>2</v>
      </c>
      <c r="I91" s="131" t="s">
        <v>1146</v>
      </c>
      <c r="J91" s="134" t="s">
        <v>2585</v>
      </c>
      <c r="K91" s="65">
        <v>45137</v>
      </c>
      <c r="L91" s="131"/>
      <c r="M91" s="131"/>
      <c r="N91" s="131"/>
      <c r="O91" s="133" t="s">
        <v>1109</v>
      </c>
      <c r="P91" s="73" t="s">
        <v>1110</v>
      </c>
      <c r="Q91" s="65">
        <v>44901</v>
      </c>
      <c r="R91" s="65">
        <v>45137</v>
      </c>
      <c r="S91" s="65"/>
      <c r="T91" s="65"/>
      <c r="U91" s="475" t="s">
        <v>317</v>
      </c>
      <c r="V91" s="133" t="s">
        <v>1545</v>
      </c>
      <c r="W91" s="131" t="s">
        <v>1078</v>
      </c>
      <c r="X91" s="575" t="s">
        <v>2584</v>
      </c>
      <c r="Y91" s="575" t="s">
        <v>1579</v>
      </c>
      <c r="Z91" s="575" t="s">
        <v>1147</v>
      </c>
      <c r="AA91" s="575"/>
    </row>
    <row r="92" spans="1:27" s="580" customFormat="1" ht="23" customHeight="1">
      <c r="A92" s="555">
        <v>90</v>
      </c>
      <c r="B92" s="131" t="s">
        <v>617</v>
      </c>
      <c r="C92" s="131" t="s">
        <v>1144</v>
      </c>
      <c r="D92" s="131" t="s">
        <v>1582</v>
      </c>
      <c r="E92" s="134" t="s">
        <v>1551</v>
      </c>
      <c r="F92" s="131" t="s">
        <v>1031</v>
      </c>
      <c r="G92" s="131" t="s">
        <v>618</v>
      </c>
      <c r="H92" s="131">
        <v>2</v>
      </c>
      <c r="I92" s="131" t="s">
        <v>1146</v>
      </c>
      <c r="J92" s="134" t="s">
        <v>1145</v>
      </c>
      <c r="K92" s="65">
        <v>45137</v>
      </c>
      <c r="L92" s="131"/>
      <c r="M92" s="131"/>
      <c r="N92" s="131"/>
      <c r="O92" s="133" t="s">
        <v>1109</v>
      </c>
      <c r="P92" s="73" t="s">
        <v>1110</v>
      </c>
      <c r="Q92" s="65">
        <v>44905</v>
      </c>
      <c r="R92" s="65">
        <v>45137</v>
      </c>
      <c r="S92" s="65"/>
      <c r="T92" s="65"/>
      <c r="U92" s="475" t="s">
        <v>317</v>
      </c>
      <c r="V92" s="133" t="s">
        <v>1545</v>
      </c>
      <c r="W92" s="131" t="s">
        <v>1078</v>
      </c>
      <c r="X92" s="575" t="s">
        <v>2584</v>
      </c>
      <c r="Y92" s="575" t="s">
        <v>1579</v>
      </c>
      <c r="Z92" s="575" t="s">
        <v>1147</v>
      </c>
      <c r="AA92" s="575"/>
    </row>
    <row r="93" spans="1:27" s="580" customFormat="1" ht="23" customHeight="1">
      <c r="A93" s="555">
        <v>91</v>
      </c>
      <c r="B93" s="131" t="s">
        <v>617</v>
      </c>
      <c r="C93" s="131" t="s">
        <v>1144</v>
      </c>
      <c r="D93" s="131" t="s">
        <v>2586</v>
      </c>
      <c r="E93" s="134" t="s">
        <v>1551</v>
      </c>
      <c r="F93" s="131" t="s">
        <v>1031</v>
      </c>
      <c r="G93" s="131" t="s">
        <v>2587</v>
      </c>
      <c r="H93" s="131">
        <v>2</v>
      </c>
      <c r="I93" s="131" t="s">
        <v>1146</v>
      </c>
      <c r="J93" s="134" t="s">
        <v>2585</v>
      </c>
      <c r="K93" s="65">
        <v>45137</v>
      </c>
      <c r="L93" s="131"/>
      <c r="M93" s="131"/>
      <c r="N93" s="131"/>
      <c r="O93" s="133" t="s">
        <v>1109</v>
      </c>
      <c r="P93" s="73" t="s">
        <v>1110</v>
      </c>
      <c r="Q93" s="65">
        <v>44905</v>
      </c>
      <c r="R93" s="65">
        <v>45137</v>
      </c>
      <c r="S93" s="65"/>
      <c r="T93" s="65"/>
      <c r="U93" s="475" t="s">
        <v>317</v>
      </c>
      <c r="V93" s="133" t="s">
        <v>1545</v>
      </c>
      <c r="W93" s="131" t="s">
        <v>2588</v>
      </c>
      <c r="X93" s="575" t="s">
        <v>2584</v>
      </c>
      <c r="Y93" s="575" t="s">
        <v>1579</v>
      </c>
      <c r="Z93" s="575" t="s">
        <v>1147</v>
      </c>
      <c r="AA93" s="575"/>
    </row>
    <row r="94" spans="1:27" s="580" customFormat="1" ht="23" customHeight="1">
      <c r="A94" s="555">
        <v>92</v>
      </c>
      <c r="B94" s="131" t="s">
        <v>3263</v>
      </c>
      <c r="C94" s="131" t="s">
        <v>1583</v>
      </c>
      <c r="D94" s="131" t="s">
        <v>619</v>
      </c>
      <c r="E94" s="131">
        <v>4100125149</v>
      </c>
      <c r="F94" s="131" t="s">
        <v>1584</v>
      </c>
      <c r="G94" s="131" t="s">
        <v>1568</v>
      </c>
      <c r="H94" s="131">
        <v>1</v>
      </c>
      <c r="I94" s="131" t="s">
        <v>1148</v>
      </c>
      <c r="J94" s="134" t="s">
        <v>554</v>
      </c>
      <c r="K94" s="65">
        <v>45138</v>
      </c>
      <c r="L94" s="131"/>
      <c r="M94" s="131"/>
      <c r="N94" s="131"/>
      <c r="O94" s="131" t="s">
        <v>2159</v>
      </c>
      <c r="P94" s="131" t="s">
        <v>1110</v>
      </c>
      <c r="Q94" s="65">
        <v>44936</v>
      </c>
      <c r="R94" s="65">
        <v>45138</v>
      </c>
      <c r="S94" s="131"/>
      <c r="T94" s="131"/>
      <c r="U94" s="475" t="s">
        <v>317</v>
      </c>
      <c r="V94" s="131" t="s">
        <v>1545</v>
      </c>
      <c r="W94" s="131" t="s">
        <v>1516</v>
      </c>
      <c r="X94" s="575" t="s">
        <v>1585</v>
      </c>
      <c r="Y94" s="575" t="s">
        <v>1586</v>
      </c>
      <c r="Z94" s="575" t="s">
        <v>2589</v>
      </c>
      <c r="AA94" s="576" t="s">
        <v>2590</v>
      </c>
    </row>
    <row r="95" spans="1:27" s="580" customFormat="1" ht="23" customHeight="1">
      <c r="A95" s="555">
        <v>93</v>
      </c>
      <c r="B95" s="131" t="s">
        <v>3263</v>
      </c>
      <c r="C95" s="131" t="s">
        <v>1587</v>
      </c>
      <c r="D95" s="131" t="s">
        <v>1554</v>
      </c>
      <c r="E95" s="131">
        <v>4100118413</v>
      </c>
      <c r="F95" s="131" t="s">
        <v>1591</v>
      </c>
      <c r="G95" s="131" t="s">
        <v>1568</v>
      </c>
      <c r="H95" s="131">
        <v>1</v>
      </c>
      <c r="I95" s="131" t="s">
        <v>1149</v>
      </c>
      <c r="J95" s="134" t="s">
        <v>2591</v>
      </c>
      <c r="K95" s="65">
        <v>45138</v>
      </c>
      <c r="L95" s="131"/>
      <c r="M95" s="131"/>
      <c r="N95" s="131"/>
      <c r="O95" s="131" t="s">
        <v>2159</v>
      </c>
      <c r="P95" s="131" t="s">
        <v>2040</v>
      </c>
      <c r="Q95" s="65">
        <v>44939</v>
      </c>
      <c r="R95" s="65">
        <v>45138</v>
      </c>
      <c r="S95" s="131"/>
      <c r="T95" s="131"/>
      <c r="U95" s="475" t="s">
        <v>2161</v>
      </c>
      <c r="V95" s="131" t="s">
        <v>1545</v>
      </c>
      <c r="W95" s="131" t="s">
        <v>1516</v>
      </c>
      <c r="X95" s="575" t="s">
        <v>513</v>
      </c>
      <c r="Y95" s="575" t="s">
        <v>2592</v>
      </c>
      <c r="Z95" s="575" t="s">
        <v>1150</v>
      </c>
      <c r="AA95" s="575" t="s">
        <v>1589</v>
      </c>
    </row>
    <row r="96" spans="1:27" s="580" customFormat="1" ht="23" customHeight="1">
      <c r="A96" s="555">
        <v>94</v>
      </c>
      <c r="B96" s="131" t="s">
        <v>3263</v>
      </c>
      <c r="C96" s="131" t="s">
        <v>1587</v>
      </c>
      <c r="D96" s="131" t="s">
        <v>1590</v>
      </c>
      <c r="E96" s="131">
        <v>4100118413</v>
      </c>
      <c r="F96" s="131" t="s">
        <v>1591</v>
      </c>
      <c r="G96" s="131" t="s">
        <v>1568</v>
      </c>
      <c r="H96" s="131">
        <v>1</v>
      </c>
      <c r="I96" s="131" t="s">
        <v>2593</v>
      </c>
      <c r="J96" s="134" t="s">
        <v>2591</v>
      </c>
      <c r="K96" s="65">
        <v>45138</v>
      </c>
      <c r="L96" s="131"/>
      <c r="M96" s="131"/>
      <c r="N96" s="131"/>
      <c r="O96" s="131" t="s">
        <v>1109</v>
      </c>
      <c r="P96" s="131" t="s">
        <v>1110</v>
      </c>
      <c r="Q96" s="65">
        <v>44968</v>
      </c>
      <c r="R96" s="65">
        <v>45169</v>
      </c>
      <c r="S96" s="131"/>
      <c r="T96" s="131"/>
      <c r="U96" s="475" t="s">
        <v>1039</v>
      </c>
      <c r="V96" s="131" t="s">
        <v>1545</v>
      </c>
      <c r="W96" s="131" t="s">
        <v>1516</v>
      </c>
      <c r="X96" s="575" t="s">
        <v>513</v>
      </c>
      <c r="Y96" s="575" t="s">
        <v>1588</v>
      </c>
      <c r="Z96" s="575" t="s">
        <v>1150</v>
      </c>
      <c r="AA96" s="575" t="s">
        <v>1589</v>
      </c>
    </row>
    <row r="97" spans="1:27" s="580" customFormat="1" ht="23" customHeight="1">
      <c r="A97" s="555">
        <v>95</v>
      </c>
      <c r="B97" s="131" t="s">
        <v>3263</v>
      </c>
      <c r="C97" s="131" t="s">
        <v>2594</v>
      </c>
      <c r="D97" s="131" t="s">
        <v>1141</v>
      </c>
      <c r="E97" s="131">
        <v>4100129270</v>
      </c>
      <c r="F97" s="131" t="s">
        <v>1592</v>
      </c>
      <c r="G97" s="131" t="s">
        <v>1568</v>
      </c>
      <c r="H97" s="131">
        <v>1</v>
      </c>
      <c r="I97" s="131" t="s">
        <v>1149</v>
      </c>
      <c r="J97" s="134" t="s">
        <v>554</v>
      </c>
      <c r="K97" s="65">
        <v>45199</v>
      </c>
      <c r="L97" s="131"/>
      <c r="M97" s="131"/>
      <c r="N97" s="131"/>
      <c r="O97" s="131" t="s">
        <v>1109</v>
      </c>
      <c r="P97" s="131" t="s">
        <v>1110</v>
      </c>
      <c r="Q97" s="65">
        <v>45005</v>
      </c>
      <c r="R97" s="65">
        <v>45199</v>
      </c>
      <c r="S97" s="131"/>
      <c r="T97" s="131"/>
      <c r="U97" s="475" t="s">
        <v>1039</v>
      </c>
      <c r="V97" s="131" t="s">
        <v>2538</v>
      </c>
      <c r="W97" s="131" t="s">
        <v>1516</v>
      </c>
      <c r="X97" s="575" t="s">
        <v>513</v>
      </c>
      <c r="Y97" s="575" t="s">
        <v>1593</v>
      </c>
      <c r="Z97" s="576" t="s">
        <v>1612</v>
      </c>
      <c r="AA97" s="575" t="s">
        <v>2595</v>
      </c>
    </row>
    <row r="98" spans="1:27" s="580" customFormat="1" ht="23" customHeight="1">
      <c r="A98" s="555">
        <v>96</v>
      </c>
      <c r="B98" s="131" t="s">
        <v>3263</v>
      </c>
      <c r="C98" s="134" t="s">
        <v>1594</v>
      </c>
      <c r="D98" s="131" t="s">
        <v>2596</v>
      </c>
      <c r="E98" s="131">
        <v>4100127071</v>
      </c>
      <c r="F98" s="131" t="s">
        <v>1595</v>
      </c>
      <c r="G98" s="131" t="s">
        <v>1568</v>
      </c>
      <c r="H98" s="131">
        <v>1</v>
      </c>
      <c r="I98" s="131" t="s">
        <v>1596</v>
      </c>
      <c r="J98" s="134" t="s">
        <v>554</v>
      </c>
      <c r="K98" s="65">
        <v>45138</v>
      </c>
      <c r="L98" s="131"/>
      <c r="M98" s="131"/>
      <c r="N98" s="131"/>
      <c r="O98" s="131" t="s">
        <v>1109</v>
      </c>
      <c r="P98" s="131" t="s">
        <v>1110</v>
      </c>
      <c r="Q98" s="65">
        <v>44962</v>
      </c>
      <c r="R98" s="65">
        <v>45138</v>
      </c>
      <c r="S98" s="131"/>
      <c r="T98" s="131"/>
      <c r="U98" s="475" t="s">
        <v>1039</v>
      </c>
      <c r="V98" s="131" t="s">
        <v>1545</v>
      </c>
      <c r="W98" s="131" t="s">
        <v>1516</v>
      </c>
      <c r="X98" s="575" t="s">
        <v>513</v>
      </c>
      <c r="Y98" s="575" t="s">
        <v>1597</v>
      </c>
      <c r="Z98" s="575" t="s">
        <v>2597</v>
      </c>
      <c r="AA98" s="575"/>
    </row>
    <row r="99" spans="1:27" s="580" customFormat="1" ht="23" customHeight="1">
      <c r="A99" s="555">
        <v>97</v>
      </c>
      <c r="B99" s="131" t="s">
        <v>3263</v>
      </c>
      <c r="C99" s="134" t="s">
        <v>1594</v>
      </c>
      <c r="D99" s="131" t="s">
        <v>1598</v>
      </c>
      <c r="E99" s="131">
        <v>4100127071</v>
      </c>
      <c r="F99" s="131" t="s">
        <v>2598</v>
      </c>
      <c r="G99" s="131" t="s">
        <v>1568</v>
      </c>
      <c r="H99" s="131">
        <v>1</v>
      </c>
      <c r="I99" s="131" t="s">
        <v>1596</v>
      </c>
      <c r="J99" s="134" t="s">
        <v>554</v>
      </c>
      <c r="K99" s="65">
        <v>45169</v>
      </c>
      <c r="L99" s="131"/>
      <c r="M99" s="131"/>
      <c r="N99" s="131"/>
      <c r="O99" s="131" t="s">
        <v>1109</v>
      </c>
      <c r="P99" s="131" t="s">
        <v>1110</v>
      </c>
      <c r="Q99" s="65">
        <v>44981</v>
      </c>
      <c r="R99" s="65">
        <v>45169</v>
      </c>
      <c r="S99" s="131"/>
      <c r="T99" s="131"/>
      <c r="U99" s="475" t="s">
        <v>1039</v>
      </c>
      <c r="V99" s="131" t="s">
        <v>1545</v>
      </c>
      <c r="W99" s="131" t="s">
        <v>1516</v>
      </c>
      <c r="X99" s="575" t="s">
        <v>513</v>
      </c>
      <c r="Y99" s="575" t="s">
        <v>1597</v>
      </c>
      <c r="Z99" s="575" t="s">
        <v>2597</v>
      </c>
      <c r="AA99" s="575"/>
    </row>
    <row r="100" spans="1:27" s="580" customFormat="1" ht="23" customHeight="1">
      <c r="A100" s="555">
        <v>98</v>
      </c>
      <c r="B100" s="134" t="s">
        <v>2599</v>
      </c>
      <c r="C100" s="134" t="s">
        <v>1599</v>
      </c>
      <c r="D100" s="131" t="s">
        <v>1547</v>
      </c>
      <c r="E100" s="134" t="s">
        <v>1548</v>
      </c>
      <c r="F100" s="134" t="s">
        <v>1031</v>
      </c>
      <c r="G100" s="72" t="s">
        <v>1156</v>
      </c>
      <c r="H100" s="134">
        <v>1</v>
      </c>
      <c r="I100" s="134" t="s">
        <v>2600</v>
      </c>
      <c r="J100" s="134" t="s">
        <v>1600</v>
      </c>
      <c r="K100" s="65">
        <v>45168</v>
      </c>
      <c r="L100" s="134"/>
      <c r="M100" s="134"/>
      <c r="N100" s="134"/>
      <c r="O100" s="131" t="s">
        <v>1109</v>
      </c>
      <c r="P100" s="131" t="s">
        <v>1110</v>
      </c>
      <c r="Q100" s="65">
        <v>44977</v>
      </c>
      <c r="R100" s="65">
        <v>45169</v>
      </c>
      <c r="S100" s="134"/>
      <c r="T100" s="134"/>
      <c r="U100" s="475" t="s">
        <v>1039</v>
      </c>
      <c r="V100" s="131" t="s">
        <v>1545</v>
      </c>
      <c r="W100" s="134" t="s">
        <v>1601</v>
      </c>
      <c r="X100" s="575" t="s">
        <v>513</v>
      </c>
      <c r="Y100" s="575" t="s">
        <v>2601</v>
      </c>
      <c r="Z100" s="575" t="s">
        <v>1602</v>
      </c>
      <c r="AA100" s="575"/>
    </row>
    <row r="101" spans="1:27" s="580" customFormat="1" ht="23" customHeight="1">
      <c r="A101" s="555">
        <v>99</v>
      </c>
      <c r="B101" s="134" t="s">
        <v>2599</v>
      </c>
      <c r="C101" s="134" t="s">
        <v>1599</v>
      </c>
      <c r="D101" s="131" t="s">
        <v>2545</v>
      </c>
      <c r="E101" s="134" t="s">
        <v>1548</v>
      </c>
      <c r="F101" s="134" t="s">
        <v>1031</v>
      </c>
      <c r="G101" s="72" t="s">
        <v>1156</v>
      </c>
      <c r="H101" s="134">
        <v>1</v>
      </c>
      <c r="I101" s="134" t="s">
        <v>2600</v>
      </c>
      <c r="J101" s="134" t="s">
        <v>2602</v>
      </c>
      <c r="K101" s="65">
        <v>45168</v>
      </c>
      <c r="L101" s="134"/>
      <c r="M101" s="134"/>
      <c r="N101" s="134"/>
      <c r="O101" s="131" t="s">
        <v>2159</v>
      </c>
      <c r="P101" s="131" t="s">
        <v>1110</v>
      </c>
      <c r="Q101" s="65">
        <v>44977</v>
      </c>
      <c r="R101" s="65">
        <v>45168</v>
      </c>
      <c r="S101" s="134"/>
      <c r="T101" s="134"/>
      <c r="U101" s="475" t="s">
        <v>1039</v>
      </c>
      <c r="V101" s="131" t="s">
        <v>1545</v>
      </c>
      <c r="W101" s="134" t="s">
        <v>1601</v>
      </c>
      <c r="X101" s="575" t="s">
        <v>2066</v>
      </c>
      <c r="Y101" s="575" t="s">
        <v>2601</v>
      </c>
      <c r="Z101" s="575" t="s">
        <v>1602</v>
      </c>
      <c r="AA101" s="575"/>
    </row>
    <row r="102" spans="1:27" s="580" customFormat="1" ht="23" customHeight="1">
      <c r="A102" s="555">
        <v>100</v>
      </c>
      <c r="B102" s="131" t="s">
        <v>3263</v>
      </c>
      <c r="C102" s="134" t="s">
        <v>1603</v>
      </c>
      <c r="D102" s="131" t="s">
        <v>1555</v>
      </c>
      <c r="E102" s="131">
        <v>4100129258</v>
      </c>
      <c r="F102" s="131" t="s">
        <v>1604</v>
      </c>
      <c r="G102" s="131" t="s">
        <v>2603</v>
      </c>
      <c r="H102" s="131">
        <v>1</v>
      </c>
      <c r="I102" s="134" t="s">
        <v>1605</v>
      </c>
      <c r="J102" s="134" t="s">
        <v>2591</v>
      </c>
      <c r="K102" s="65">
        <v>45199</v>
      </c>
      <c r="L102" s="134"/>
      <c r="M102" s="134"/>
      <c r="N102" s="134"/>
      <c r="O102" s="131" t="s">
        <v>1109</v>
      </c>
      <c r="P102" s="131" t="s">
        <v>2040</v>
      </c>
      <c r="Q102" s="65">
        <v>45005</v>
      </c>
      <c r="R102" s="65">
        <v>45199</v>
      </c>
      <c r="S102" s="134"/>
      <c r="T102" s="134"/>
      <c r="U102" s="475" t="s">
        <v>1039</v>
      </c>
      <c r="V102" s="131" t="s">
        <v>1545</v>
      </c>
      <c r="W102" s="131" t="s">
        <v>2604</v>
      </c>
      <c r="X102" s="575" t="s">
        <v>513</v>
      </c>
      <c r="Y102" s="575" t="s">
        <v>2605</v>
      </c>
      <c r="Z102" s="575" t="s">
        <v>1602</v>
      </c>
      <c r="AA102" s="575"/>
    </row>
    <row r="103" spans="1:27" s="580" customFormat="1" ht="23" customHeight="1">
      <c r="A103" s="555">
        <v>101</v>
      </c>
      <c r="B103" s="131" t="s">
        <v>3263</v>
      </c>
      <c r="C103" s="134" t="s">
        <v>1603</v>
      </c>
      <c r="D103" s="131" t="s">
        <v>2606</v>
      </c>
      <c r="E103" s="134">
        <v>4100134466</v>
      </c>
      <c r="F103" s="134" t="s">
        <v>1606</v>
      </c>
      <c r="G103" s="131" t="s">
        <v>1568</v>
      </c>
      <c r="H103" s="131">
        <v>1</v>
      </c>
      <c r="I103" s="134" t="s">
        <v>2607</v>
      </c>
      <c r="J103" s="134" t="s">
        <v>554</v>
      </c>
      <c r="K103" s="65">
        <v>45209</v>
      </c>
      <c r="L103" s="134"/>
      <c r="M103" s="134"/>
      <c r="N103" s="134"/>
      <c r="O103" s="131" t="s">
        <v>1109</v>
      </c>
      <c r="P103" s="131" t="s">
        <v>1110</v>
      </c>
      <c r="Q103" s="65">
        <v>45022</v>
      </c>
      <c r="R103" s="65">
        <v>45209</v>
      </c>
      <c r="S103" s="134"/>
      <c r="T103" s="134"/>
      <c r="U103" s="475" t="s">
        <v>1039</v>
      </c>
      <c r="V103" s="131" t="s">
        <v>2538</v>
      </c>
      <c r="W103" s="131" t="s">
        <v>1516</v>
      </c>
      <c r="X103" s="575" t="s">
        <v>513</v>
      </c>
      <c r="Y103" s="575" t="s">
        <v>2608</v>
      </c>
      <c r="Z103" s="575" t="s">
        <v>1602</v>
      </c>
      <c r="AA103" s="575"/>
    </row>
    <row r="104" spans="1:27" s="580" customFormat="1" ht="23" customHeight="1">
      <c r="A104" s="555">
        <v>102</v>
      </c>
      <c r="B104" s="131" t="s">
        <v>3263</v>
      </c>
      <c r="C104" s="134" t="s">
        <v>2609</v>
      </c>
      <c r="D104" s="131" t="s">
        <v>2610</v>
      </c>
      <c r="E104" s="134">
        <v>4100129258</v>
      </c>
      <c r="F104" s="134" t="s">
        <v>1607</v>
      </c>
      <c r="G104" s="131" t="s">
        <v>2603</v>
      </c>
      <c r="H104" s="131">
        <v>1</v>
      </c>
      <c r="I104" s="134" t="s">
        <v>2607</v>
      </c>
      <c r="J104" s="134" t="s">
        <v>554</v>
      </c>
      <c r="K104" s="65">
        <v>45245</v>
      </c>
      <c r="L104" s="134"/>
      <c r="M104" s="134"/>
      <c r="N104" s="134"/>
      <c r="O104" s="131" t="s">
        <v>1109</v>
      </c>
      <c r="P104" s="131" t="s">
        <v>2040</v>
      </c>
      <c r="Q104" s="65">
        <v>45043</v>
      </c>
      <c r="R104" s="65">
        <v>45245</v>
      </c>
      <c r="S104" s="134"/>
      <c r="T104" s="134"/>
      <c r="U104" s="475" t="s">
        <v>1039</v>
      </c>
      <c r="V104" s="131" t="s">
        <v>1545</v>
      </c>
      <c r="W104" s="131" t="s">
        <v>1516</v>
      </c>
      <c r="X104" s="575" t="s">
        <v>513</v>
      </c>
      <c r="Y104" s="575" t="s">
        <v>2611</v>
      </c>
      <c r="Z104" s="576" t="s">
        <v>2612</v>
      </c>
      <c r="AA104" s="575" t="s">
        <v>2613</v>
      </c>
    </row>
    <row r="105" spans="1:27" s="580" customFormat="1" ht="23" customHeight="1">
      <c r="A105" s="555">
        <v>103</v>
      </c>
      <c r="B105" s="131" t="s">
        <v>3263</v>
      </c>
      <c r="C105" s="134" t="s">
        <v>1608</v>
      </c>
      <c r="D105" s="131" t="s">
        <v>2614</v>
      </c>
      <c r="E105" s="131">
        <v>4100130258</v>
      </c>
      <c r="F105" s="131" t="s">
        <v>1609</v>
      </c>
      <c r="G105" s="131" t="s">
        <v>2603</v>
      </c>
      <c r="H105" s="131">
        <v>1</v>
      </c>
      <c r="I105" s="134" t="s">
        <v>1610</v>
      </c>
      <c r="J105" s="134" t="s">
        <v>554</v>
      </c>
      <c r="K105" s="65">
        <v>45245</v>
      </c>
      <c r="L105" s="134"/>
      <c r="M105" s="134"/>
      <c r="N105" s="134"/>
      <c r="O105" s="131" t="s">
        <v>1109</v>
      </c>
      <c r="P105" s="131" t="s">
        <v>1110</v>
      </c>
      <c r="Q105" s="65">
        <v>45040</v>
      </c>
      <c r="R105" s="65">
        <v>45245</v>
      </c>
      <c r="S105" s="134"/>
      <c r="T105" s="134"/>
      <c r="U105" s="475" t="s">
        <v>2161</v>
      </c>
      <c r="V105" s="131" t="s">
        <v>1545</v>
      </c>
      <c r="W105" s="131" t="s">
        <v>2604</v>
      </c>
      <c r="X105" s="575" t="s">
        <v>2066</v>
      </c>
      <c r="Y105" s="575" t="s">
        <v>2615</v>
      </c>
      <c r="Z105" s="575" t="s">
        <v>2616</v>
      </c>
      <c r="AA105" s="575"/>
    </row>
    <row r="106" spans="1:27" s="580" customFormat="1" ht="23" customHeight="1">
      <c r="A106" s="555">
        <v>104</v>
      </c>
      <c r="B106" s="131" t="s">
        <v>3263</v>
      </c>
      <c r="C106" s="134" t="s">
        <v>1608</v>
      </c>
      <c r="D106" s="131" t="s">
        <v>1557</v>
      </c>
      <c r="E106" s="131">
        <v>4100130258</v>
      </c>
      <c r="F106" s="131" t="s">
        <v>1611</v>
      </c>
      <c r="G106" s="131" t="s">
        <v>2603</v>
      </c>
      <c r="H106" s="131">
        <v>1</v>
      </c>
      <c r="I106" s="134" t="s">
        <v>1610</v>
      </c>
      <c r="J106" s="134" t="s">
        <v>2591</v>
      </c>
      <c r="K106" s="65">
        <v>45275</v>
      </c>
      <c r="L106" s="134"/>
      <c r="M106" s="134"/>
      <c r="N106" s="134"/>
      <c r="O106" s="131" t="s">
        <v>1109</v>
      </c>
      <c r="P106" s="131" t="s">
        <v>1110</v>
      </c>
      <c r="Q106" s="65">
        <v>45078</v>
      </c>
      <c r="R106" s="65">
        <v>45275</v>
      </c>
      <c r="S106" s="134"/>
      <c r="T106" s="134"/>
      <c r="U106" s="475" t="s">
        <v>1039</v>
      </c>
      <c r="V106" s="131" t="s">
        <v>2538</v>
      </c>
      <c r="W106" s="131" t="s">
        <v>1516</v>
      </c>
      <c r="X106" s="575" t="s">
        <v>513</v>
      </c>
      <c r="Y106" s="575" t="s">
        <v>2617</v>
      </c>
      <c r="Z106" s="576" t="s">
        <v>2618</v>
      </c>
      <c r="AA106" s="575" t="s">
        <v>2619</v>
      </c>
    </row>
    <row r="107" spans="1:27" s="580" customFormat="1" ht="23" customHeight="1">
      <c r="A107" s="555">
        <v>105</v>
      </c>
      <c r="B107" s="131" t="s">
        <v>3263</v>
      </c>
      <c r="C107" s="134" t="s">
        <v>2620</v>
      </c>
      <c r="D107" s="131" t="s">
        <v>1613</v>
      </c>
      <c r="E107" s="131">
        <v>4100129258</v>
      </c>
      <c r="F107" s="131" t="s">
        <v>2621</v>
      </c>
      <c r="G107" s="131" t="s">
        <v>1568</v>
      </c>
      <c r="H107" s="131">
        <v>1</v>
      </c>
      <c r="I107" s="134" t="s">
        <v>625</v>
      </c>
      <c r="J107" s="134" t="s">
        <v>554</v>
      </c>
      <c r="K107" s="65">
        <v>45260</v>
      </c>
      <c r="L107" s="134"/>
      <c r="M107" s="134"/>
      <c r="N107" s="134"/>
      <c r="O107" s="131" t="s">
        <v>2159</v>
      </c>
      <c r="P107" s="131" t="s">
        <v>1110</v>
      </c>
      <c r="Q107" s="65">
        <v>45062</v>
      </c>
      <c r="R107" s="65">
        <v>45260</v>
      </c>
      <c r="S107" s="134"/>
      <c r="T107" s="134"/>
      <c r="U107" s="475" t="s">
        <v>1039</v>
      </c>
      <c r="V107" s="131" t="s">
        <v>2538</v>
      </c>
      <c r="W107" s="131" t="s">
        <v>1516</v>
      </c>
      <c r="X107" s="575" t="s">
        <v>513</v>
      </c>
      <c r="Y107" s="575" t="s">
        <v>2622</v>
      </c>
      <c r="Z107" s="576" t="s">
        <v>2623</v>
      </c>
      <c r="AA107" s="575" t="s">
        <v>2624</v>
      </c>
    </row>
    <row r="108" spans="1:27" s="580" customFormat="1" ht="23" customHeight="1">
      <c r="A108" s="555">
        <v>106</v>
      </c>
      <c r="B108" s="131" t="s">
        <v>2553</v>
      </c>
      <c r="C108" s="134" t="s">
        <v>1616</v>
      </c>
      <c r="D108" s="131" t="s">
        <v>1614</v>
      </c>
      <c r="E108" s="131" t="s">
        <v>1552</v>
      </c>
      <c r="F108" s="134"/>
      <c r="G108" s="131" t="s">
        <v>1549</v>
      </c>
      <c r="H108" s="134">
        <v>3</v>
      </c>
      <c r="I108" s="134" t="s">
        <v>2625</v>
      </c>
      <c r="J108" s="134" t="s">
        <v>1617</v>
      </c>
      <c r="K108" s="65">
        <v>45321</v>
      </c>
      <c r="L108" s="134"/>
      <c r="M108" s="134"/>
      <c r="N108" s="134"/>
      <c r="O108" s="131" t="s">
        <v>2159</v>
      </c>
      <c r="P108" s="131" t="s">
        <v>1110</v>
      </c>
      <c r="Q108" s="65">
        <v>45097</v>
      </c>
      <c r="R108" s="65">
        <v>45321</v>
      </c>
      <c r="S108" s="134"/>
      <c r="T108" s="134"/>
      <c r="U108" s="475" t="s">
        <v>1039</v>
      </c>
      <c r="V108" s="131" t="s">
        <v>1545</v>
      </c>
      <c r="W108" s="134" t="s">
        <v>1615</v>
      </c>
      <c r="X108" s="575" t="s">
        <v>513</v>
      </c>
      <c r="Y108" s="575" t="s">
        <v>2626</v>
      </c>
      <c r="Z108" s="576" t="s">
        <v>1612</v>
      </c>
      <c r="AA108" s="575" t="s">
        <v>2627</v>
      </c>
    </row>
    <row r="109" spans="1:27" s="580" customFormat="1" ht="23" customHeight="1">
      <c r="A109" s="555">
        <v>107</v>
      </c>
      <c r="B109" s="131" t="s">
        <v>2553</v>
      </c>
      <c r="C109" s="134" t="s">
        <v>1616</v>
      </c>
      <c r="D109" s="131" t="s">
        <v>1553</v>
      </c>
      <c r="E109" s="131" t="s">
        <v>1552</v>
      </c>
      <c r="F109" s="134"/>
      <c r="G109" s="131" t="s">
        <v>1139</v>
      </c>
      <c r="H109" s="134">
        <v>3</v>
      </c>
      <c r="I109" s="134" t="s">
        <v>2625</v>
      </c>
      <c r="J109" s="134" t="s">
        <v>2628</v>
      </c>
      <c r="K109" s="65">
        <v>45321</v>
      </c>
      <c r="L109" s="134"/>
      <c r="M109" s="134"/>
      <c r="N109" s="134"/>
      <c r="O109" s="131" t="s">
        <v>1109</v>
      </c>
      <c r="P109" s="131" t="s">
        <v>2040</v>
      </c>
      <c r="Q109" s="65">
        <v>45097</v>
      </c>
      <c r="R109" s="65">
        <v>45321</v>
      </c>
      <c r="S109" s="134"/>
      <c r="T109" s="134"/>
      <c r="U109" s="475" t="s">
        <v>2161</v>
      </c>
      <c r="V109" s="131" t="s">
        <v>2538</v>
      </c>
      <c r="W109" s="134" t="s">
        <v>2629</v>
      </c>
      <c r="X109" s="575" t="s">
        <v>513</v>
      </c>
      <c r="Y109" s="575" t="s">
        <v>2630</v>
      </c>
      <c r="Z109" s="576" t="s">
        <v>1612</v>
      </c>
      <c r="AA109" s="575" t="s">
        <v>2631</v>
      </c>
    </row>
    <row r="110" spans="1:27" s="580" customFormat="1" ht="23" customHeight="1">
      <c r="A110" s="555">
        <v>108</v>
      </c>
      <c r="B110" s="131" t="s">
        <v>621</v>
      </c>
      <c r="C110" s="134" t="s">
        <v>1616</v>
      </c>
      <c r="D110" s="131" t="s">
        <v>2560</v>
      </c>
      <c r="E110" s="131" t="s">
        <v>1552</v>
      </c>
      <c r="F110" s="131"/>
      <c r="G110" s="131" t="s">
        <v>618</v>
      </c>
      <c r="H110" s="131">
        <v>3</v>
      </c>
      <c r="I110" s="134" t="s">
        <v>2625</v>
      </c>
      <c r="J110" s="134" t="s">
        <v>2628</v>
      </c>
      <c r="K110" s="65">
        <v>45321</v>
      </c>
      <c r="L110" s="131"/>
      <c r="M110" s="131"/>
      <c r="N110" s="131"/>
      <c r="O110" s="131" t="s">
        <v>1109</v>
      </c>
      <c r="P110" s="131" t="s">
        <v>1110</v>
      </c>
      <c r="Q110" s="65">
        <v>45097</v>
      </c>
      <c r="R110" s="65">
        <v>45321</v>
      </c>
      <c r="S110" s="65"/>
      <c r="T110" s="65"/>
      <c r="U110" s="475" t="s">
        <v>1039</v>
      </c>
      <c r="V110" s="131" t="s">
        <v>2538</v>
      </c>
      <c r="W110" s="134" t="s">
        <v>2629</v>
      </c>
      <c r="X110" s="575" t="s">
        <v>513</v>
      </c>
      <c r="Y110" s="575" t="s">
        <v>2630</v>
      </c>
      <c r="Z110" s="576" t="s">
        <v>1612</v>
      </c>
      <c r="AA110" s="575" t="s">
        <v>2627</v>
      </c>
    </row>
    <row r="111" spans="1:27" s="580" customFormat="1" ht="23" customHeight="1">
      <c r="A111" s="555">
        <v>109</v>
      </c>
      <c r="B111" s="131" t="s">
        <v>621</v>
      </c>
      <c r="C111" s="134" t="s">
        <v>1616</v>
      </c>
      <c r="D111" s="131" t="s">
        <v>2632</v>
      </c>
      <c r="E111" s="131" t="s">
        <v>1552</v>
      </c>
      <c r="F111" s="131"/>
      <c r="G111" s="131" t="s">
        <v>1618</v>
      </c>
      <c r="H111" s="131">
        <v>3</v>
      </c>
      <c r="I111" s="134" t="s">
        <v>2625</v>
      </c>
      <c r="J111" s="134" t="s">
        <v>2628</v>
      </c>
      <c r="K111" s="65">
        <v>45321</v>
      </c>
      <c r="L111" s="131"/>
      <c r="M111" s="131"/>
      <c r="N111" s="131"/>
      <c r="O111" s="131" t="s">
        <v>2159</v>
      </c>
      <c r="P111" s="131" t="s">
        <v>1110</v>
      </c>
      <c r="Q111" s="65">
        <v>45097</v>
      </c>
      <c r="R111" s="65">
        <v>45321</v>
      </c>
      <c r="S111" s="65"/>
      <c r="T111" s="65"/>
      <c r="U111" s="475" t="s">
        <v>2161</v>
      </c>
      <c r="V111" s="131" t="s">
        <v>1545</v>
      </c>
      <c r="W111" s="134" t="s">
        <v>2629</v>
      </c>
      <c r="X111" s="575" t="s">
        <v>513</v>
      </c>
      <c r="Y111" s="575" t="s">
        <v>2630</v>
      </c>
      <c r="Z111" s="576" t="s">
        <v>1612</v>
      </c>
      <c r="AA111" s="575" t="s">
        <v>2631</v>
      </c>
    </row>
    <row r="112" spans="1:27" s="579" customFormat="1" ht="23" customHeight="1">
      <c r="A112" s="555">
        <v>110</v>
      </c>
      <c r="B112" s="610" t="s">
        <v>626</v>
      </c>
      <c r="C112" s="84" t="s">
        <v>651</v>
      </c>
      <c r="D112" s="84" t="s">
        <v>650</v>
      </c>
      <c r="E112" s="577"/>
      <c r="F112" s="577"/>
      <c r="G112" s="84" t="s">
        <v>651</v>
      </c>
      <c r="H112" s="577">
        <v>6</v>
      </c>
      <c r="I112" s="577" t="s">
        <v>695</v>
      </c>
      <c r="J112" s="578" t="s">
        <v>696</v>
      </c>
      <c r="K112" s="577" t="s">
        <v>133</v>
      </c>
      <c r="L112" s="577" t="s">
        <v>133</v>
      </c>
      <c r="M112" s="577" t="s">
        <v>133</v>
      </c>
      <c r="N112" s="577" t="s">
        <v>133</v>
      </c>
      <c r="O112" s="577" t="s">
        <v>166</v>
      </c>
      <c r="P112" s="577" t="s">
        <v>167</v>
      </c>
      <c r="Q112" s="788" t="s">
        <v>697</v>
      </c>
      <c r="R112" s="577"/>
      <c r="S112" s="577"/>
      <c r="T112" s="577"/>
      <c r="U112" s="577" t="s">
        <v>317</v>
      </c>
      <c r="V112" s="133" t="s">
        <v>631</v>
      </c>
      <c r="W112" s="577" t="s">
        <v>692</v>
      </c>
      <c r="X112" s="776" t="s">
        <v>249</v>
      </c>
      <c r="Y112" s="775" t="s">
        <v>698</v>
      </c>
      <c r="Z112" s="134" t="s">
        <v>699</v>
      </c>
      <c r="AA112" s="577"/>
    </row>
    <row r="113" spans="1:40" s="579" customFormat="1" ht="23" customHeight="1">
      <c r="A113" s="555">
        <v>111</v>
      </c>
      <c r="B113" s="610" t="s">
        <v>626</v>
      </c>
      <c r="C113" s="84" t="s">
        <v>654</v>
      </c>
      <c r="D113" s="84" t="s">
        <v>653</v>
      </c>
      <c r="E113" s="577"/>
      <c r="F113" s="577"/>
      <c r="G113" s="84" t="s">
        <v>654</v>
      </c>
      <c r="H113" s="577">
        <v>7</v>
      </c>
      <c r="I113" s="577" t="s">
        <v>695</v>
      </c>
      <c r="J113" s="578" t="s">
        <v>696</v>
      </c>
      <c r="K113" s="577" t="s">
        <v>133</v>
      </c>
      <c r="L113" s="577" t="s">
        <v>133</v>
      </c>
      <c r="M113" s="577" t="s">
        <v>133</v>
      </c>
      <c r="N113" s="577" t="s">
        <v>133</v>
      </c>
      <c r="O113" s="577" t="s">
        <v>166</v>
      </c>
      <c r="P113" s="577" t="s">
        <v>167</v>
      </c>
      <c r="Q113" s="788"/>
      <c r="R113" s="577"/>
      <c r="S113" s="577"/>
      <c r="T113" s="577"/>
      <c r="U113" s="577" t="s">
        <v>317</v>
      </c>
      <c r="V113" s="133" t="s">
        <v>631</v>
      </c>
      <c r="W113" s="577" t="s">
        <v>692</v>
      </c>
      <c r="X113" s="776"/>
      <c r="Y113" s="775"/>
      <c r="Z113" s="134" t="s">
        <v>699</v>
      </c>
      <c r="AA113" s="577"/>
    </row>
    <row r="114" spans="1:40" s="579" customFormat="1" ht="23" customHeight="1">
      <c r="A114" s="555">
        <v>112</v>
      </c>
      <c r="B114" s="610" t="s">
        <v>626</v>
      </c>
      <c r="C114" s="84" t="s">
        <v>656</v>
      </c>
      <c r="D114" s="84" t="s">
        <v>655</v>
      </c>
      <c r="E114" s="577"/>
      <c r="F114" s="577"/>
      <c r="G114" s="84" t="s">
        <v>656</v>
      </c>
      <c r="H114" s="577">
        <v>7</v>
      </c>
      <c r="I114" s="577" t="s">
        <v>695</v>
      </c>
      <c r="J114" s="578" t="s">
        <v>696</v>
      </c>
      <c r="K114" s="577" t="s">
        <v>133</v>
      </c>
      <c r="L114" s="577" t="s">
        <v>133</v>
      </c>
      <c r="M114" s="577" t="s">
        <v>133</v>
      </c>
      <c r="N114" s="577" t="s">
        <v>133</v>
      </c>
      <c r="O114" s="577" t="s">
        <v>166</v>
      </c>
      <c r="P114" s="577" t="s">
        <v>167</v>
      </c>
      <c r="Q114" s="788"/>
      <c r="R114" s="577"/>
      <c r="S114" s="577"/>
      <c r="T114" s="577"/>
      <c r="U114" s="577" t="s">
        <v>317</v>
      </c>
      <c r="V114" s="133" t="s">
        <v>631</v>
      </c>
      <c r="W114" s="577" t="s">
        <v>692</v>
      </c>
      <c r="X114" s="776"/>
      <c r="Y114" s="775"/>
      <c r="Z114" s="134" t="s">
        <v>699</v>
      </c>
      <c r="AA114" s="577"/>
    </row>
    <row r="115" spans="1:40" s="579" customFormat="1" ht="23" customHeight="1">
      <c r="A115" s="555">
        <v>113</v>
      </c>
      <c r="B115" s="610" t="s">
        <v>626</v>
      </c>
      <c r="C115" s="84" t="s">
        <v>658</v>
      </c>
      <c r="D115" s="84" t="s">
        <v>657</v>
      </c>
      <c r="E115" s="577"/>
      <c r="F115" s="577"/>
      <c r="G115" s="84" t="s">
        <v>658</v>
      </c>
      <c r="H115" s="577">
        <v>6</v>
      </c>
      <c r="I115" s="577" t="s">
        <v>695</v>
      </c>
      <c r="J115" s="578" t="s">
        <v>696</v>
      </c>
      <c r="K115" s="577" t="s">
        <v>133</v>
      </c>
      <c r="L115" s="577" t="s">
        <v>133</v>
      </c>
      <c r="M115" s="577" t="s">
        <v>133</v>
      </c>
      <c r="N115" s="577" t="s">
        <v>133</v>
      </c>
      <c r="O115" s="577" t="s">
        <v>166</v>
      </c>
      <c r="P115" s="577" t="s">
        <v>167</v>
      </c>
      <c r="Q115" s="788"/>
      <c r="R115" s="577"/>
      <c r="S115" s="577"/>
      <c r="T115" s="577"/>
      <c r="U115" s="577" t="s">
        <v>317</v>
      </c>
      <c r="V115" s="133" t="s">
        <v>631</v>
      </c>
      <c r="W115" s="577" t="s">
        <v>692</v>
      </c>
      <c r="X115" s="776"/>
      <c r="Y115" s="775"/>
      <c r="Z115" s="134" t="s">
        <v>699</v>
      </c>
      <c r="AA115" s="577"/>
    </row>
    <row r="116" spans="1:40" s="302" customFormat="1" ht="23" customHeight="1">
      <c r="A116" s="555">
        <v>114</v>
      </c>
      <c r="B116" s="84" t="s">
        <v>200</v>
      </c>
      <c r="C116" s="131" t="s">
        <v>700</v>
      </c>
      <c r="D116" s="131" t="s">
        <v>662</v>
      </c>
      <c r="E116" s="84"/>
      <c r="F116" s="228"/>
      <c r="G116" s="131" t="s">
        <v>701</v>
      </c>
      <c r="H116" s="610">
        <v>3</v>
      </c>
      <c r="I116" s="84" t="s">
        <v>702</v>
      </c>
      <c r="J116" s="627" t="s">
        <v>703</v>
      </c>
      <c r="K116" s="61">
        <v>44889</v>
      </c>
      <c r="L116" s="84"/>
      <c r="M116" s="84"/>
      <c r="N116" s="84"/>
      <c r="O116" s="574" t="s">
        <v>166</v>
      </c>
      <c r="P116" s="84" t="s">
        <v>167</v>
      </c>
      <c r="Q116" s="65">
        <v>44796</v>
      </c>
      <c r="R116" s="84"/>
      <c r="S116" s="84"/>
      <c r="T116" s="84"/>
      <c r="U116" s="97" t="s">
        <v>317</v>
      </c>
      <c r="V116" s="133" t="s">
        <v>631</v>
      </c>
      <c r="W116" s="84" t="s">
        <v>252</v>
      </c>
      <c r="X116" s="775" t="s">
        <v>2656</v>
      </c>
      <c r="Y116" s="228" t="s">
        <v>704</v>
      </c>
      <c r="Z116" s="134" t="s">
        <v>705</v>
      </c>
      <c r="AA116" s="84"/>
    </row>
    <row r="117" spans="1:40" s="302" customFormat="1" ht="23" customHeight="1">
      <c r="A117" s="555">
        <v>115</v>
      </c>
      <c r="B117" s="84" t="s">
        <v>200</v>
      </c>
      <c r="C117" s="131" t="s">
        <v>700</v>
      </c>
      <c r="D117" s="131" t="s">
        <v>664</v>
      </c>
      <c r="E117" s="84"/>
      <c r="F117" s="228"/>
      <c r="G117" s="131" t="s">
        <v>706</v>
      </c>
      <c r="H117" s="610">
        <v>3</v>
      </c>
      <c r="I117" s="84" t="s">
        <v>702</v>
      </c>
      <c r="J117" s="627" t="s">
        <v>703</v>
      </c>
      <c r="K117" s="61">
        <v>44889</v>
      </c>
      <c r="L117" s="84"/>
      <c r="M117" s="84"/>
      <c r="N117" s="84"/>
      <c r="O117" s="574" t="s">
        <v>166</v>
      </c>
      <c r="P117" s="84" t="s">
        <v>167</v>
      </c>
      <c r="Q117" s="65">
        <v>44796</v>
      </c>
      <c r="R117" s="84"/>
      <c r="S117" s="84"/>
      <c r="T117" s="84"/>
      <c r="U117" s="97" t="s">
        <v>317</v>
      </c>
      <c r="V117" s="133" t="s">
        <v>631</v>
      </c>
      <c r="W117" s="84" t="s">
        <v>252</v>
      </c>
      <c r="X117" s="775"/>
      <c r="Y117" s="228" t="s">
        <v>707</v>
      </c>
      <c r="Z117" s="134" t="s">
        <v>705</v>
      </c>
      <c r="AA117" s="84"/>
    </row>
    <row r="118" spans="1:40" s="302" customFormat="1" ht="23" customHeight="1">
      <c r="A118" s="555">
        <v>116</v>
      </c>
      <c r="B118" s="84" t="s">
        <v>200</v>
      </c>
      <c r="C118" s="131" t="s">
        <v>700</v>
      </c>
      <c r="D118" s="131" t="s">
        <v>515</v>
      </c>
      <c r="E118" s="84"/>
      <c r="F118" s="228"/>
      <c r="G118" s="131" t="s">
        <v>3304</v>
      </c>
      <c r="H118" s="610">
        <v>4</v>
      </c>
      <c r="I118" s="84" t="s">
        <v>702</v>
      </c>
      <c r="J118" s="627" t="s">
        <v>703</v>
      </c>
      <c r="K118" s="61">
        <v>44889</v>
      </c>
      <c r="L118" s="84"/>
      <c r="M118" s="84"/>
      <c r="N118" s="84"/>
      <c r="O118" s="574" t="s">
        <v>166</v>
      </c>
      <c r="P118" s="84" t="s">
        <v>167</v>
      </c>
      <c r="Q118" s="65">
        <v>44796</v>
      </c>
      <c r="R118" s="84"/>
      <c r="S118" s="84"/>
      <c r="T118" s="84"/>
      <c r="U118" s="97" t="s">
        <v>317</v>
      </c>
      <c r="V118" s="133" t="s">
        <v>631</v>
      </c>
      <c r="W118" s="84" t="s">
        <v>252</v>
      </c>
      <c r="X118" s="775"/>
      <c r="Y118" s="228" t="s">
        <v>1638</v>
      </c>
      <c r="Z118" s="134" t="s">
        <v>705</v>
      </c>
      <c r="AA118" s="84"/>
    </row>
    <row r="119" spans="1:40" s="302" customFormat="1" ht="23" customHeight="1">
      <c r="A119" s="555">
        <v>117</v>
      </c>
      <c r="B119" s="84" t="s">
        <v>200</v>
      </c>
      <c r="C119" s="131" t="s">
        <v>700</v>
      </c>
      <c r="D119" s="131" t="s">
        <v>667</v>
      </c>
      <c r="E119" s="84"/>
      <c r="F119" s="228"/>
      <c r="G119" s="131" t="s">
        <v>3305</v>
      </c>
      <c r="H119" s="610">
        <v>2</v>
      </c>
      <c r="I119" s="84" t="s">
        <v>702</v>
      </c>
      <c r="J119" s="627" t="s">
        <v>703</v>
      </c>
      <c r="K119" s="61">
        <v>44889</v>
      </c>
      <c r="L119" s="84"/>
      <c r="M119" s="84"/>
      <c r="N119" s="84"/>
      <c r="O119" s="574" t="s">
        <v>166</v>
      </c>
      <c r="P119" s="84" t="s">
        <v>167</v>
      </c>
      <c r="Q119" s="65">
        <v>44796</v>
      </c>
      <c r="R119" s="84"/>
      <c r="S119" s="84"/>
      <c r="T119" s="84"/>
      <c r="U119" s="97" t="s">
        <v>317</v>
      </c>
      <c r="V119" s="133" t="s">
        <v>631</v>
      </c>
      <c r="W119" s="84" t="s">
        <v>252</v>
      </c>
      <c r="X119" s="775"/>
      <c r="Y119" s="228" t="s">
        <v>708</v>
      </c>
      <c r="Z119" s="134" t="s">
        <v>705</v>
      </c>
      <c r="AA119" s="84"/>
    </row>
    <row r="120" spans="1:40" s="302" customFormat="1" ht="23" customHeight="1">
      <c r="A120" s="555">
        <v>118</v>
      </c>
      <c r="B120" s="84" t="s">
        <v>200</v>
      </c>
      <c r="C120" s="131" t="s">
        <v>700</v>
      </c>
      <c r="D120" s="131" t="s">
        <v>671</v>
      </c>
      <c r="E120" s="84"/>
      <c r="F120" s="228"/>
      <c r="G120" s="131" t="s">
        <v>3240</v>
      </c>
      <c r="H120" s="610">
        <v>4</v>
      </c>
      <c r="I120" s="84" t="s">
        <v>702</v>
      </c>
      <c r="J120" s="627" t="s">
        <v>703</v>
      </c>
      <c r="K120" s="61">
        <v>44889</v>
      </c>
      <c r="L120" s="84"/>
      <c r="M120" s="84"/>
      <c r="N120" s="84"/>
      <c r="O120" s="574" t="s">
        <v>166</v>
      </c>
      <c r="P120" s="84" t="s">
        <v>167</v>
      </c>
      <c r="Q120" s="65">
        <v>44848</v>
      </c>
      <c r="R120" s="84"/>
      <c r="S120" s="84"/>
      <c r="T120" s="84"/>
      <c r="U120" s="97" t="s">
        <v>317</v>
      </c>
      <c r="V120" s="133" t="s">
        <v>631</v>
      </c>
      <c r="W120" s="84" t="s">
        <v>252</v>
      </c>
      <c r="X120" s="775" t="s">
        <v>249</v>
      </c>
      <c r="Y120" s="775" t="s">
        <v>1639</v>
      </c>
      <c r="Z120" s="134" t="s">
        <v>705</v>
      </c>
      <c r="AA120" s="84"/>
    </row>
    <row r="121" spans="1:40" s="302" customFormat="1" ht="23" customHeight="1">
      <c r="A121" s="555">
        <v>119</v>
      </c>
      <c r="B121" s="84" t="s">
        <v>200</v>
      </c>
      <c r="C121" s="131" t="s">
        <v>700</v>
      </c>
      <c r="D121" s="131" t="s">
        <v>673</v>
      </c>
      <c r="E121" s="84"/>
      <c r="F121" s="228"/>
      <c r="G121" s="131" t="s">
        <v>3245</v>
      </c>
      <c r="H121" s="610">
        <v>6</v>
      </c>
      <c r="I121" s="84" t="s">
        <v>702</v>
      </c>
      <c r="J121" s="627" t="s">
        <v>703</v>
      </c>
      <c r="K121" s="61">
        <v>44889</v>
      </c>
      <c r="L121" s="84"/>
      <c r="M121" s="84"/>
      <c r="N121" s="84"/>
      <c r="O121" s="574" t="s">
        <v>166</v>
      </c>
      <c r="P121" s="84" t="s">
        <v>167</v>
      </c>
      <c r="Q121" s="65">
        <v>44848</v>
      </c>
      <c r="R121" s="84"/>
      <c r="S121" s="84"/>
      <c r="T121" s="84"/>
      <c r="U121" s="97" t="s">
        <v>317</v>
      </c>
      <c r="V121" s="133" t="s">
        <v>631</v>
      </c>
      <c r="W121" s="84" t="s">
        <v>252</v>
      </c>
      <c r="X121" s="789"/>
      <c r="Y121" s="789"/>
      <c r="Z121" s="134" t="s">
        <v>705</v>
      </c>
      <c r="AA121" s="84"/>
    </row>
    <row r="122" spans="1:40" s="580" customFormat="1" ht="23" customHeight="1">
      <c r="A122" s="555">
        <v>120</v>
      </c>
      <c r="B122" s="84" t="s">
        <v>1151</v>
      </c>
      <c r="C122" s="131" t="s">
        <v>709</v>
      </c>
      <c r="D122" s="131" t="s">
        <v>678</v>
      </c>
      <c r="E122" s="131" t="s">
        <v>710</v>
      </c>
      <c r="F122" s="131" t="s">
        <v>711</v>
      </c>
      <c r="G122" s="131" t="s">
        <v>712</v>
      </c>
      <c r="H122" s="628">
        <v>3</v>
      </c>
      <c r="I122" s="629" t="s">
        <v>675</v>
      </c>
      <c r="J122" s="630" t="s">
        <v>713</v>
      </c>
      <c r="K122" s="65">
        <v>45199</v>
      </c>
      <c r="L122" s="131" t="s">
        <v>133</v>
      </c>
      <c r="M122" s="131" t="s">
        <v>133</v>
      </c>
      <c r="N122" s="131" t="s">
        <v>133</v>
      </c>
      <c r="O122" s="574" t="s">
        <v>166</v>
      </c>
      <c r="P122" s="73" t="s">
        <v>132</v>
      </c>
      <c r="Q122" s="65">
        <v>44969</v>
      </c>
      <c r="R122" s="65">
        <v>45199</v>
      </c>
      <c r="S122" s="65"/>
      <c r="T122" s="65"/>
      <c r="U122" s="97" t="s">
        <v>317</v>
      </c>
      <c r="V122" s="133" t="s">
        <v>631</v>
      </c>
      <c r="W122" s="133" t="s">
        <v>692</v>
      </c>
      <c r="X122" s="775" t="s">
        <v>1069</v>
      </c>
      <c r="Y122" s="775" t="s">
        <v>1640</v>
      </c>
      <c r="Z122" s="134" t="s">
        <v>699</v>
      </c>
      <c r="AA122" s="631" t="s">
        <v>133</v>
      </c>
    </row>
    <row r="123" spans="1:40" s="580" customFormat="1" ht="23" customHeight="1">
      <c r="A123" s="555">
        <v>121</v>
      </c>
      <c r="B123" s="84" t="s">
        <v>1151</v>
      </c>
      <c r="C123" s="131" t="s">
        <v>709</v>
      </c>
      <c r="D123" s="131" t="s">
        <v>684</v>
      </c>
      <c r="E123" s="131" t="s">
        <v>710</v>
      </c>
      <c r="F123" s="131" t="s">
        <v>714</v>
      </c>
      <c r="G123" s="131" t="s">
        <v>715</v>
      </c>
      <c r="H123" s="628">
        <v>4</v>
      </c>
      <c r="I123" s="629" t="s">
        <v>675</v>
      </c>
      <c r="J123" s="630" t="s">
        <v>713</v>
      </c>
      <c r="K123" s="65">
        <v>45199</v>
      </c>
      <c r="L123" s="131" t="s">
        <v>133</v>
      </c>
      <c r="M123" s="131" t="s">
        <v>133</v>
      </c>
      <c r="N123" s="131" t="s">
        <v>133</v>
      </c>
      <c r="O123" s="574" t="s">
        <v>166</v>
      </c>
      <c r="P123" s="73" t="s">
        <v>132</v>
      </c>
      <c r="Q123" s="65">
        <v>44969</v>
      </c>
      <c r="R123" s="65">
        <v>45199</v>
      </c>
      <c r="S123" s="65"/>
      <c r="T123" s="65"/>
      <c r="U123" s="97" t="s">
        <v>317</v>
      </c>
      <c r="V123" s="133" t="s">
        <v>631</v>
      </c>
      <c r="W123" s="133" t="s">
        <v>692</v>
      </c>
      <c r="X123" s="775"/>
      <c r="Y123" s="775"/>
      <c r="Z123" s="134" t="s">
        <v>699</v>
      </c>
      <c r="AA123" s="631" t="s">
        <v>133</v>
      </c>
    </row>
    <row r="124" spans="1:40" s="580" customFormat="1" ht="23" customHeight="1">
      <c r="A124" s="555">
        <v>122</v>
      </c>
      <c r="B124" s="84" t="s">
        <v>1151</v>
      </c>
      <c r="C124" s="131" t="s">
        <v>709</v>
      </c>
      <c r="D124" s="131" t="s">
        <v>685</v>
      </c>
      <c r="E124" s="131" t="s">
        <v>710</v>
      </c>
      <c r="F124" s="131" t="s">
        <v>716</v>
      </c>
      <c r="G124" s="131" t="s">
        <v>717</v>
      </c>
      <c r="H124" s="628">
        <v>4</v>
      </c>
      <c r="I124" s="629" t="s">
        <v>675</v>
      </c>
      <c r="J124" s="630" t="s">
        <v>713</v>
      </c>
      <c r="K124" s="65">
        <v>45199</v>
      </c>
      <c r="L124" s="131" t="s">
        <v>133</v>
      </c>
      <c r="M124" s="131" t="s">
        <v>133</v>
      </c>
      <c r="N124" s="131" t="s">
        <v>133</v>
      </c>
      <c r="O124" s="574" t="s">
        <v>166</v>
      </c>
      <c r="P124" s="73" t="s">
        <v>132</v>
      </c>
      <c r="Q124" s="65">
        <v>44969</v>
      </c>
      <c r="R124" s="65">
        <v>45199</v>
      </c>
      <c r="S124" s="65"/>
      <c r="T124" s="65"/>
      <c r="U124" s="97" t="s">
        <v>317</v>
      </c>
      <c r="V124" s="133" t="s">
        <v>631</v>
      </c>
      <c r="W124" s="133" t="s">
        <v>692</v>
      </c>
      <c r="X124" s="775"/>
      <c r="Y124" s="775"/>
      <c r="Z124" s="134" t="s">
        <v>699</v>
      </c>
      <c r="AA124" s="631" t="s">
        <v>133</v>
      </c>
    </row>
    <row r="125" spans="1:40" s="580" customFormat="1" ht="23" customHeight="1">
      <c r="A125" s="555">
        <v>123</v>
      </c>
      <c r="B125" s="84" t="s">
        <v>1151</v>
      </c>
      <c r="C125" s="131" t="s">
        <v>709</v>
      </c>
      <c r="D125" s="131" t="s">
        <v>686</v>
      </c>
      <c r="E125" s="131" t="s">
        <v>710</v>
      </c>
      <c r="F125" s="131" t="s">
        <v>718</v>
      </c>
      <c r="G125" s="131" t="s">
        <v>719</v>
      </c>
      <c r="H125" s="628">
        <v>3</v>
      </c>
      <c r="I125" s="629" t="s">
        <v>675</v>
      </c>
      <c r="J125" s="630" t="s">
        <v>713</v>
      </c>
      <c r="K125" s="65">
        <v>45199</v>
      </c>
      <c r="L125" s="131" t="s">
        <v>133</v>
      </c>
      <c r="M125" s="131" t="s">
        <v>133</v>
      </c>
      <c r="N125" s="131" t="s">
        <v>133</v>
      </c>
      <c r="O125" s="574" t="s">
        <v>166</v>
      </c>
      <c r="P125" s="73" t="s">
        <v>132</v>
      </c>
      <c r="Q125" s="65">
        <v>44970</v>
      </c>
      <c r="R125" s="65">
        <v>45199</v>
      </c>
      <c r="S125" s="65"/>
      <c r="T125" s="65"/>
      <c r="U125" s="97" t="s">
        <v>317</v>
      </c>
      <c r="V125" s="133" t="s">
        <v>631</v>
      </c>
      <c r="W125" s="133" t="s">
        <v>692</v>
      </c>
      <c r="X125" s="775"/>
      <c r="Y125" s="775"/>
      <c r="Z125" s="134" t="s">
        <v>699</v>
      </c>
      <c r="AA125" s="631" t="s">
        <v>133</v>
      </c>
    </row>
    <row r="126" spans="1:40" s="580" customFormat="1" ht="23" customHeight="1">
      <c r="A126" s="555">
        <v>124</v>
      </c>
      <c r="B126" s="131" t="s">
        <v>3263</v>
      </c>
      <c r="C126" s="303" t="s">
        <v>2746</v>
      </c>
      <c r="D126" s="594" t="s">
        <v>2657</v>
      </c>
      <c r="E126" s="134">
        <v>4100117009</v>
      </c>
      <c r="F126" s="134" t="s">
        <v>1697</v>
      </c>
      <c r="G126" s="303" t="s">
        <v>1568</v>
      </c>
      <c r="H126" s="131">
        <v>1</v>
      </c>
      <c r="I126" s="303" t="s">
        <v>1610</v>
      </c>
      <c r="J126" s="594" t="s">
        <v>1165</v>
      </c>
      <c r="K126" s="134"/>
      <c r="L126" s="134"/>
      <c r="M126" s="131"/>
      <c r="N126" s="632"/>
      <c r="O126" s="155" t="s">
        <v>1109</v>
      </c>
      <c r="P126" s="155" t="s">
        <v>1110</v>
      </c>
      <c r="Q126" s="65">
        <v>44910</v>
      </c>
      <c r="R126" s="158">
        <v>45090</v>
      </c>
      <c r="S126" s="158"/>
      <c r="T126" s="97"/>
      <c r="U126" s="97" t="s">
        <v>317</v>
      </c>
      <c r="V126" s="153" t="s">
        <v>1654</v>
      </c>
      <c r="W126" s="153" t="s">
        <v>1516</v>
      </c>
      <c r="X126" s="633" t="s">
        <v>1698</v>
      </c>
      <c r="Y126" s="610" t="s">
        <v>1699</v>
      </c>
      <c r="Z126" s="634" t="s">
        <v>1700</v>
      </c>
      <c r="AA126" s="551"/>
    </row>
    <row r="127" spans="1:40" s="580" customFormat="1" ht="23" customHeight="1">
      <c r="A127" s="555">
        <v>125</v>
      </c>
      <c r="B127" s="131" t="s">
        <v>3263</v>
      </c>
      <c r="C127" s="303" t="s">
        <v>2747</v>
      </c>
      <c r="D127" s="594" t="s">
        <v>1166</v>
      </c>
      <c r="E127" s="134" t="s">
        <v>1701</v>
      </c>
      <c r="F127" s="134" t="s">
        <v>743</v>
      </c>
      <c r="G127" s="303" t="s">
        <v>1568</v>
      </c>
      <c r="H127" s="131">
        <v>1</v>
      </c>
      <c r="I127" s="577" t="s">
        <v>2267</v>
      </c>
      <c r="J127" s="594" t="s">
        <v>1165</v>
      </c>
      <c r="K127" s="134"/>
      <c r="L127" s="134"/>
      <c r="M127" s="131"/>
      <c r="N127" s="84"/>
      <c r="O127" s="155" t="s">
        <v>1109</v>
      </c>
      <c r="P127" s="155" t="s">
        <v>1110</v>
      </c>
      <c r="Q127" s="65">
        <v>44936</v>
      </c>
      <c r="R127" s="158">
        <v>45116</v>
      </c>
      <c r="S127" s="158"/>
      <c r="T127" s="84"/>
      <c r="U127" s="97" t="s">
        <v>317</v>
      </c>
      <c r="V127" s="153" t="s">
        <v>1654</v>
      </c>
      <c r="W127" s="153" t="s">
        <v>1516</v>
      </c>
      <c r="X127" s="633" t="s">
        <v>513</v>
      </c>
      <c r="Y127" s="633" t="s">
        <v>1702</v>
      </c>
      <c r="Z127" s="634" t="s">
        <v>1703</v>
      </c>
      <c r="AA127" s="551"/>
    </row>
    <row r="128" spans="1:40" s="580" customFormat="1" ht="23" customHeight="1">
      <c r="A128" s="555">
        <v>126</v>
      </c>
      <c r="B128" s="131" t="s">
        <v>3263</v>
      </c>
      <c r="C128" s="303" t="s">
        <v>2747</v>
      </c>
      <c r="D128" s="594" t="s">
        <v>1641</v>
      </c>
      <c r="E128" s="134" t="s">
        <v>1704</v>
      </c>
      <c r="F128" s="134" t="s">
        <v>1705</v>
      </c>
      <c r="G128" s="303" t="s">
        <v>1568</v>
      </c>
      <c r="H128" s="131">
        <v>1</v>
      </c>
      <c r="I128" s="577" t="s">
        <v>2267</v>
      </c>
      <c r="J128" s="594" t="s">
        <v>1165</v>
      </c>
      <c r="K128" s="581"/>
      <c r="L128" s="131"/>
      <c r="M128" s="131"/>
      <c r="N128" s="84"/>
      <c r="O128" s="155" t="s">
        <v>1109</v>
      </c>
      <c r="P128" s="155" t="s">
        <v>1110</v>
      </c>
      <c r="Q128" s="65">
        <v>44936</v>
      </c>
      <c r="R128" s="158">
        <v>45117</v>
      </c>
      <c r="S128" s="158"/>
      <c r="T128" s="84"/>
      <c r="U128" s="97" t="s">
        <v>317</v>
      </c>
      <c r="V128" s="153" t="s">
        <v>1654</v>
      </c>
      <c r="W128" s="153" t="s">
        <v>1516</v>
      </c>
      <c r="X128" s="633" t="s">
        <v>513</v>
      </c>
      <c r="Y128" s="633" t="s">
        <v>2748</v>
      </c>
      <c r="Z128" s="634" t="s">
        <v>1703</v>
      </c>
      <c r="AA128" s="551"/>
      <c r="AB128" s="582"/>
      <c r="AC128" s="582"/>
      <c r="AD128" s="582"/>
      <c r="AE128" s="582"/>
      <c r="AF128" s="582"/>
      <c r="AG128" s="582"/>
      <c r="AH128" s="582"/>
      <c r="AI128" s="582"/>
      <c r="AJ128" s="582"/>
      <c r="AK128" s="582"/>
      <c r="AL128" s="582"/>
      <c r="AM128" s="582"/>
      <c r="AN128" s="582"/>
    </row>
    <row r="129" spans="1:40" s="582" customFormat="1" ht="23" customHeight="1">
      <c r="A129" s="555">
        <v>127</v>
      </c>
      <c r="B129" s="131" t="s">
        <v>3263</v>
      </c>
      <c r="C129" s="303" t="s">
        <v>2747</v>
      </c>
      <c r="D129" s="594" t="s">
        <v>1642</v>
      </c>
      <c r="E129" s="134" t="s">
        <v>744</v>
      </c>
      <c r="F129" s="134" t="s">
        <v>1705</v>
      </c>
      <c r="G129" s="303" t="s">
        <v>1568</v>
      </c>
      <c r="H129" s="131">
        <v>1</v>
      </c>
      <c r="I129" s="577" t="s">
        <v>2267</v>
      </c>
      <c r="J129" s="594" t="s">
        <v>1165</v>
      </c>
      <c r="K129" s="581"/>
      <c r="L129" s="595"/>
      <c r="M129" s="65"/>
      <c r="N129" s="131"/>
      <c r="O129" s="155" t="s">
        <v>1109</v>
      </c>
      <c r="P129" s="155" t="s">
        <v>1110</v>
      </c>
      <c r="Q129" s="65">
        <v>44965</v>
      </c>
      <c r="R129" s="158">
        <v>45145</v>
      </c>
      <c r="S129" s="65"/>
      <c r="T129" s="65"/>
      <c r="U129" s="97" t="s">
        <v>317</v>
      </c>
      <c r="V129" s="153" t="s">
        <v>1654</v>
      </c>
      <c r="W129" s="153" t="s">
        <v>1516</v>
      </c>
      <c r="X129" s="633" t="s">
        <v>513</v>
      </c>
      <c r="Y129" s="633" t="s">
        <v>2749</v>
      </c>
      <c r="Z129" s="634" t="s">
        <v>1703</v>
      </c>
      <c r="AA129" s="551"/>
      <c r="AB129" s="635"/>
      <c r="AC129" s="635"/>
      <c r="AD129" s="635"/>
      <c r="AE129" s="635"/>
      <c r="AF129" s="635"/>
      <c r="AG129" s="635"/>
      <c r="AH129" s="635"/>
      <c r="AI129" s="635"/>
      <c r="AK129" s="612"/>
      <c r="AM129" s="612"/>
    </row>
    <row r="130" spans="1:40" s="580" customFormat="1" ht="23" customHeight="1">
      <c r="A130" s="555">
        <v>128</v>
      </c>
      <c r="B130" s="303" t="s">
        <v>1651</v>
      </c>
      <c r="C130" s="303" t="s">
        <v>1652</v>
      </c>
      <c r="D130" s="594" t="s">
        <v>1706</v>
      </c>
      <c r="E130" s="134" t="s">
        <v>1075</v>
      </c>
      <c r="F130" s="134" t="s">
        <v>1707</v>
      </c>
      <c r="G130" s="303" t="s">
        <v>1708</v>
      </c>
      <c r="H130" s="131">
        <v>2</v>
      </c>
      <c r="I130" s="303" t="s">
        <v>1709</v>
      </c>
      <c r="J130" s="594" t="s">
        <v>1076</v>
      </c>
      <c r="K130" s="97"/>
      <c r="L130" s="97"/>
      <c r="M130" s="595"/>
      <c r="N130" s="595"/>
      <c r="O130" s="155" t="s">
        <v>1109</v>
      </c>
      <c r="P130" s="155" t="s">
        <v>1110</v>
      </c>
      <c r="Q130" s="65">
        <v>44822</v>
      </c>
      <c r="R130" s="65"/>
      <c r="S130" s="595"/>
      <c r="T130" s="595"/>
      <c r="U130" s="97" t="s">
        <v>317</v>
      </c>
      <c r="V130" s="153" t="s">
        <v>1654</v>
      </c>
      <c r="W130" s="153" t="s">
        <v>1710</v>
      </c>
      <c r="X130" s="633" t="s">
        <v>2750</v>
      </c>
      <c r="Y130" s="633" t="s">
        <v>3324</v>
      </c>
      <c r="Z130" s="634" t="s">
        <v>1711</v>
      </c>
      <c r="AA130" s="551"/>
      <c r="AB130" s="582"/>
      <c r="AC130" s="582"/>
      <c r="AD130" s="582"/>
      <c r="AE130" s="582"/>
      <c r="AF130" s="582"/>
      <c r="AG130" s="582"/>
      <c r="AH130" s="582"/>
      <c r="AI130" s="582"/>
      <c r="AJ130" s="582"/>
      <c r="AK130" s="582"/>
      <c r="AL130" s="582"/>
      <c r="AM130" s="582"/>
      <c r="AN130" s="582"/>
    </row>
    <row r="131" spans="1:40" s="580" customFormat="1" ht="23" customHeight="1">
      <c r="A131" s="555">
        <v>129</v>
      </c>
      <c r="B131" s="303" t="s">
        <v>1651</v>
      </c>
      <c r="C131" s="303" t="s">
        <v>2751</v>
      </c>
      <c r="D131" s="594" t="s">
        <v>2752</v>
      </c>
      <c r="E131" s="134" t="s">
        <v>2753</v>
      </c>
      <c r="F131" s="134" t="s">
        <v>2754</v>
      </c>
      <c r="G131" s="303" t="s">
        <v>2755</v>
      </c>
      <c r="H131" s="131">
        <v>3</v>
      </c>
      <c r="I131" s="303" t="s">
        <v>2756</v>
      </c>
      <c r="J131" s="594" t="s">
        <v>1076</v>
      </c>
      <c r="K131" s="97"/>
      <c r="L131" s="97"/>
      <c r="M131" s="595"/>
      <c r="N131" s="595"/>
      <c r="O131" s="155" t="s">
        <v>2757</v>
      </c>
      <c r="P131" s="155" t="s">
        <v>2758</v>
      </c>
      <c r="Q131" s="65">
        <v>44822</v>
      </c>
      <c r="R131" s="65"/>
      <c r="S131" s="595"/>
      <c r="T131" s="595"/>
      <c r="U131" s="97" t="s">
        <v>317</v>
      </c>
      <c r="V131" s="153" t="s">
        <v>2759</v>
      </c>
      <c r="W131" s="153" t="s">
        <v>1710</v>
      </c>
      <c r="X131" s="633" t="s">
        <v>2750</v>
      </c>
      <c r="Y131" s="633" t="s">
        <v>3325</v>
      </c>
      <c r="Z131" s="634" t="s">
        <v>2760</v>
      </c>
      <c r="AA131" s="551"/>
      <c r="AB131" s="582"/>
      <c r="AC131" s="582"/>
      <c r="AD131" s="582"/>
      <c r="AE131" s="582"/>
      <c r="AF131" s="582"/>
      <c r="AG131" s="582"/>
      <c r="AH131" s="582"/>
      <c r="AI131" s="582"/>
      <c r="AJ131" s="582"/>
      <c r="AK131" s="582"/>
      <c r="AL131" s="582"/>
      <c r="AM131" s="582"/>
      <c r="AN131" s="582"/>
    </row>
    <row r="132" spans="1:40" s="580" customFormat="1" ht="23" customHeight="1">
      <c r="A132" s="555">
        <v>130</v>
      </c>
      <c r="B132" s="303" t="s">
        <v>2761</v>
      </c>
      <c r="C132" s="303" t="s">
        <v>1656</v>
      </c>
      <c r="D132" s="594" t="s">
        <v>2762</v>
      </c>
      <c r="E132" s="134" t="s">
        <v>1075</v>
      </c>
      <c r="F132" s="134" t="s">
        <v>1707</v>
      </c>
      <c r="G132" s="303" t="s">
        <v>2755</v>
      </c>
      <c r="H132" s="131">
        <v>2</v>
      </c>
      <c r="I132" s="303" t="s">
        <v>1709</v>
      </c>
      <c r="J132" s="594" t="s">
        <v>2763</v>
      </c>
      <c r="K132" s="97"/>
      <c r="L132" s="97"/>
      <c r="M132" s="595"/>
      <c r="N132" s="595"/>
      <c r="O132" s="155" t="s">
        <v>1109</v>
      </c>
      <c r="P132" s="155" t="s">
        <v>1110</v>
      </c>
      <c r="Q132" s="65">
        <v>44822</v>
      </c>
      <c r="R132" s="65"/>
      <c r="S132" s="595"/>
      <c r="T132" s="595"/>
      <c r="U132" s="97" t="s">
        <v>317</v>
      </c>
      <c r="V132" s="153" t="s">
        <v>1654</v>
      </c>
      <c r="W132" s="153" t="s">
        <v>2764</v>
      </c>
      <c r="X132" s="633" t="s">
        <v>2750</v>
      </c>
      <c r="Y132" s="633" t="s">
        <v>3324</v>
      </c>
      <c r="Z132" s="634" t="s">
        <v>2760</v>
      </c>
      <c r="AA132" s="551"/>
      <c r="AB132" s="582"/>
      <c r="AC132" s="582"/>
      <c r="AD132" s="582"/>
      <c r="AE132" s="582"/>
      <c r="AF132" s="582"/>
      <c r="AG132" s="582"/>
      <c r="AH132" s="582"/>
      <c r="AI132" s="582"/>
      <c r="AJ132" s="582"/>
      <c r="AK132" s="582"/>
      <c r="AL132" s="582"/>
      <c r="AM132" s="582"/>
      <c r="AN132" s="582"/>
    </row>
    <row r="133" spans="1:40" s="580" customFormat="1" ht="23" customHeight="1">
      <c r="A133" s="555">
        <v>131</v>
      </c>
      <c r="B133" s="303" t="s">
        <v>1651</v>
      </c>
      <c r="C133" s="303" t="s">
        <v>2765</v>
      </c>
      <c r="D133" s="594" t="s">
        <v>2766</v>
      </c>
      <c r="E133" s="134" t="s">
        <v>1075</v>
      </c>
      <c r="F133" s="134" t="s">
        <v>2754</v>
      </c>
      <c r="G133" s="303" t="s">
        <v>2755</v>
      </c>
      <c r="H133" s="131">
        <v>3</v>
      </c>
      <c r="I133" s="303" t="s">
        <v>2756</v>
      </c>
      <c r="J133" s="594" t="s">
        <v>1076</v>
      </c>
      <c r="K133" s="97"/>
      <c r="L133" s="97"/>
      <c r="M133" s="595"/>
      <c r="N133" s="595"/>
      <c r="O133" s="155" t="s">
        <v>2757</v>
      </c>
      <c r="P133" s="155" t="s">
        <v>1110</v>
      </c>
      <c r="Q133" s="65">
        <v>44822</v>
      </c>
      <c r="R133" s="65"/>
      <c r="S133" s="595"/>
      <c r="T133" s="595"/>
      <c r="U133" s="97" t="s">
        <v>317</v>
      </c>
      <c r="V133" s="153" t="s">
        <v>2759</v>
      </c>
      <c r="W133" s="153" t="s">
        <v>1710</v>
      </c>
      <c r="X133" s="633" t="s">
        <v>2750</v>
      </c>
      <c r="Y133" s="633" t="s">
        <v>3324</v>
      </c>
      <c r="Z133" s="634" t="s">
        <v>2767</v>
      </c>
      <c r="AA133" s="551"/>
      <c r="AB133" s="582"/>
      <c r="AC133" s="582"/>
      <c r="AD133" s="582"/>
      <c r="AE133" s="582"/>
      <c r="AF133" s="582"/>
      <c r="AG133" s="582"/>
      <c r="AH133" s="582"/>
      <c r="AI133" s="582"/>
      <c r="AJ133" s="582"/>
      <c r="AK133" s="582"/>
      <c r="AL133" s="582"/>
      <c r="AM133" s="582"/>
      <c r="AN133" s="582"/>
    </row>
    <row r="134" spans="1:40" s="580" customFormat="1" ht="23" customHeight="1">
      <c r="A134" s="555">
        <v>132</v>
      </c>
      <c r="B134" s="131" t="s">
        <v>2768</v>
      </c>
      <c r="C134" s="303" t="s">
        <v>2769</v>
      </c>
      <c r="D134" s="594" t="s">
        <v>1645</v>
      </c>
      <c r="E134" s="134"/>
      <c r="F134" s="134"/>
      <c r="G134" s="303" t="s">
        <v>1708</v>
      </c>
      <c r="H134" s="131">
        <v>2</v>
      </c>
      <c r="I134" s="131" t="s">
        <v>1081</v>
      </c>
      <c r="J134" s="202" t="s">
        <v>2770</v>
      </c>
      <c r="K134" s="65"/>
      <c r="L134" s="577"/>
      <c r="M134" s="577"/>
      <c r="N134" s="131"/>
      <c r="O134" s="155" t="s">
        <v>2757</v>
      </c>
      <c r="P134" s="155" t="s">
        <v>1110</v>
      </c>
      <c r="Q134" s="65">
        <v>45036</v>
      </c>
      <c r="R134" s="65"/>
      <c r="S134" s="583"/>
      <c r="T134" s="595"/>
      <c r="U134" s="97" t="s">
        <v>317</v>
      </c>
      <c r="V134" s="153" t="s">
        <v>1654</v>
      </c>
      <c r="W134" s="153" t="s">
        <v>2771</v>
      </c>
      <c r="X134" s="633" t="s">
        <v>2772</v>
      </c>
      <c r="Y134" s="633" t="s">
        <v>2773</v>
      </c>
      <c r="Z134" s="634" t="s">
        <v>1079</v>
      </c>
      <c r="AA134" s="551"/>
      <c r="AB134" s="582"/>
      <c r="AC134" s="582"/>
      <c r="AD134" s="582"/>
      <c r="AE134" s="582"/>
      <c r="AF134" s="582"/>
      <c r="AG134" s="582"/>
      <c r="AH134" s="582"/>
      <c r="AI134" s="582"/>
      <c r="AJ134" s="582"/>
      <c r="AK134" s="582"/>
      <c r="AL134" s="582"/>
      <c r="AM134" s="582"/>
      <c r="AN134" s="582"/>
    </row>
    <row r="135" spans="1:40" s="580" customFormat="1" ht="23" customHeight="1">
      <c r="A135" s="555">
        <v>133</v>
      </c>
      <c r="B135" s="131" t="s">
        <v>617</v>
      </c>
      <c r="C135" s="303" t="s">
        <v>1080</v>
      </c>
      <c r="D135" s="594" t="s">
        <v>2774</v>
      </c>
      <c r="E135" s="134"/>
      <c r="F135" s="134"/>
      <c r="G135" s="303" t="s">
        <v>1708</v>
      </c>
      <c r="H135" s="131">
        <v>2</v>
      </c>
      <c r="I135" s="131" t="s">
        <v>2775</v>
      </c>
      <c r="J135" s="202" t="s">
        <v>2770</v>
      </c>
      <c r="K135" s="65"/>
      <c r="L135" s="577"/>
      <c r="M135" s="577"/>
      <c r="N135" s="131"/>
      <c r="O135" s="155" t="s">
        <v>1109</v>
      </c>
      <c r="P135" s="155" t="s">
        <v>1110</v>
      </c>
      <c r="Q135" s="65">
        <v>45036</v>
      </c>
      <c r="R135" s="65"/>
      <c r="S135" s="583"/>
      <c r="T135" s="595"/>
      <c r="U135" s="97" t="s">
        <v>317</v>
      </c>
      <c r="V135" s="153" t="s">
        <v>1654</v>
      </c>
      <c r="W135" s="153" t="s">
        <v>2771</v>
      </c>
      <c r="X135" s="633" t="s">
        <v>2772</v>
      </c>
      <c r="Y135" s="633" t="s">
        <v>1712</v>
      </c>
      <c r="Z135" s="634" t="s">
        <v>2776</v>
      </c>
      <c r="AA135" s="551"/>
      <c r="AB135" s="582"/>
      <c r="AC135" s="582"/>
      <c r="AD135" s="582"/>
      <c r="AE135" s="582"/>
      <c r="AF135" s="582"/>
      <c r="AG135" s="582"/>
      <c r="AH135" s="582"/>
      <c r="AI135" s="582"/>
      <c r="AJ135" s="582"/>
      <c r="AK135" s="582"/>
      <c r="AL135" s="582"/>
      <c r="AM135" s="582"/>
      <c r="AN135" s="582"/>
    </row>
    <row r="136" spans="1:40" s="580" customFormat="1" ht="23" customHeight="1">
      <c r="A136" s="555">
        <v>134</v>
      </c>
      <c r="B136" s="131" t="s">
        <v>2768</v>
      </c>
      <c r="C136" s="303" t="s">
        <v>1713</v>
      </c>
      <c r="D136" s="594" t="s">
        <v>2777</v>
      </c>
      <c r="E136" s="134"/>
      <c r="F136" s="134"/>
      <c r="G136" s="303" t="s">
        <v>1708</v>
      </c>
      <c r="H136" s="131">
        <v>2</v>
      </c>
      <c r="I136" s="131" t="s">
        <v>2775</v>
      </c>
      <c r="J136" s="202" t="s">
        <v>2770</v>
      </c>
      <c r="K136" s="65"/>
      <c r="L136" s="577"/>
      <c r="M136" s="577"/>
      <c r="N136" s="65"/>
      <c r="O136" s="155" t="s">
        <v>1109</v>
      </c>
      <c r="P136" s="155" t="s">
        <v>2758</v>
      </c>
      <c r="Q136" s="65">
        <v>45041</v>
      </c>
      <c r="R136" s="65"/>
      <c r="S136" s="84"/>
      <c r="T136" s="595"/>
      <c r="U136" s="97" t="s">
        <v>317</v>
      </c>
      <c r="V136" s="153" t="s">
        <v>1654</v>
      </c>
      <c r="W136" s="153" t="s">
        <v>1078</v>
      </c>
      <c r="X136" s="633" t="s">
        <v>2778</v>
      </c>
      <c r="Y136" s="633" t="s">
        <v>1712</v>
      </c>
      <c r="Z136" s="634" t="s">
        <v>1079</v>
      </c>
      <c r="AA136" s="551"/>
    </row>
    <row r="137" spans="1:40" s="580" customFormat="1" ht="23" customHeight="1">
      <c r="A137" s="555">
        <v>135</v>
      </c>
      <c r="B137" s="131" t="s">
        <v>617</v>
      </c>
      <c r="C137" s="303" t="s">
        <v>2779</v>
      </c>
      <c r="D137" s="594" t="s">
        <v>2780</v>
      </c>
      <c r="E137" s="134"/>
      <c r="F137" s="134"/>
      <c r="G137" s="303" t="s">
        <v>2755</v>
      </c>
      <c r="H137" s="131">
        <v>2</v>
      </c>
      <c r="I137" s="131" t="s">
        <v>2775</v>
      </c>
      <c r="J137" s="202" t="s">
        <v>2770</v>
      </c>
      <c r="K137" s="554"/>
      <c r="L137" s="98"/>
      <c r="M137" s="632"/>
      <c r="N137" s="65"/>
      <c r="O137" s="155" t="s">
        <v>1109</v>
      </c>
      <c r="P137" s="155" t="s">
        <v>1110</v>
      </c>
      <c r="Q137" s="65">
        <v>45041</v>
      </c>
      <c r="R137" s="65"/>
      <c r="S137" s="84"/>
      <c r="T137" s="595"/>
      <c r="U137" s="97" t="s">
        <v>317</v>
      </c>
      <c r="V137" s="153" t="s">
        <v>1654</v>
      </c>
      <c r="W137" s="153" t="s">
        <v>1078</v>
      </c>
      <c r="X137" s="633" t="s">
        <v>2778</v>
      </c>
      <c r="Y137" s="633" t="s">
        <v>2773</v>
      </c>
      <c r="Z137" s="634" t="s">
        <v>1079</v>
      </c>
      <c r="AA137" s="551"/>
    </row>
    <row r="138" spans="1:40" s="580" customFormat="1" ht="23" customHeight="1">
      <c r="A138" s="555">
        <v>136</v>
      </c>
      <c r="B138" s="574" t="s">
        <v>2761</v>
      </c>
      <c r="C138" s="303" t="s">
        <v>2781</v>
      </c>
      <c r="D138" s="594" t="s">
        <v>2782</v>
      </c>
      <c r="E138" s="134" t="s">
        <v>1715</v>
      </c>
      <c r="F138" s="134" t="s">
        <v>1716</v>
      </c>
      <c r="G138" s="303" t="s">
        <v>1708</v>
      </c>
      <c r="H138" s="131">
        <v>4</v>
      </c>
      <c r="I138" s="84" t="s">
        <v>2756</v>
      </c>
      <c r="J138" s="202" t="s">
        <v>1077</v>
      </c>
      <c r="K138" s="554"/>
      <c r="L138" s="98"/>
      <c r="M138" s="84"/>
      <c r="N138" s="131"/>
      <c r="O138" s="155" t="s">
        <v>1109</v>
      </c>
      <c r="P138" s="155" t="s">
        <v>1110</v>
      </c>
      <c r="Q138" s="65">
        <v>45051</v>
      </c>
      <c r="R138" s="65"/>
      <c r="S138" s="65"/>
      <c r="T138" s="65"/>
      <c r="U138" s="97" t="s">
        <v>317</v>
      </c>
      <c r="V138" s="153" t="s">
        <v>1654</v>
      </c>
      <c r="W138" s="153" t="s">
        <v>1710</v>
      </c>
      <c r="X138" s="633" t="s">
        <v>513</v>
      </c>
      <c r="Y138" s="633" t="s">
        <v>2783</v>
      </c>
      <c r="Z138" s="634" t="s">
        <v>1079</v>
      </c>
      <c r="AA138" s="551"/>
    </row>
    <row r="139" spans="1:40" s="580" customFormat="1" ht="23" customHeight="1">
      <c r="A139" s="555">
        <v>137</v>
      </c>
      <c r="B139" s="574" t="s">
        <v>1651</v>
      </c>
      <c r="C139" s="303" t="s">
        <v>1714</v>
      </c>
      <c r="D139" s="594" t="s">
        <v>2784</v>
      </c>
      <c r="E139" s="134" t="s">
        <v>1715</v>
      </c>
      <c r="F139" s="134" t="s">
        <v>1716</v>
      </c>
      <c r="G139" s="303" t="s">
        <v>1708</v>
      </c>
      <c r="H139" s="131">
        <v>4</v>
      </c>
      <c r="I139" s="84" t="s">
        <v>1709</v>
      </c>
      <c r="J139" s="202" t="s">
        <v>1077</v>
      </c>
      <c r="K139" s="554"/>
      <c r="L139" s="98"/>
      <c r="M139" s="84"/>
      <c r="N139" s="131"/>
      <c r="O139" s="155" t="s">
        <v>2757</v>
      </c>
      <c r="P139" s="155" t="s">
        <v>2758</v>
      </c>
      <c r="Q139" s="65">
        <v>45051</v>
      </c>
      <c r="R139" s="65"/>
      <c r="S139" s="65"/>
      <c r="T139" s="65"/>
      <c r="U139" s="97" t="s">
        <v>317</v>
      </c>
      <c r="V139" s="153" t="s">
        <v>1654</v>
      </c>
      <c r="W139" s="153" t="s">
        <v>1710</v>
      </c>
      <c r="X139" s="633" t="s">
        <v>513</v>
      </c>
      <c r="Y139" s="633" t="s">
        <v>2785</v>
      </c>
      <c r="Z139" s="634" t="s">
        <v>1079</v>
      </c>
      <c r="AA139" s="551"/>
    </row>
    <row r="140" spans="1:40" s="580" customFormat="1" ht="23" customHeight="1">
      <c r="A140" s="555">
        <v>138</v>
      </c>
      <c r="B140" s="574" t="s">
        <v>1651</v>
      </c>
      <c r="C140" s="303" t="s">
        <v>2781</v>
      </c>
      <c r="D140" s="594" t="s">
        <v>2786</v>
      </c>
      <c r="E140" s="134" t="s">
        <v>2787</v>
      </c>
      <c r="F140" s="134" t="s">
        <v>1716</v>
      </c>
      <c r="G140" s="303" t="s">
        <v>2755</v>
      </c>
      <c r="H140" s="131">
        <v>4</v>
      </c>
      <c r="I140" s="84" t="s">
        <v>1709</v>
      </c>
      <c r="J140" s="202" t="s">
        <v>1077</v>
      </c>
      <c r="K140" s="554"/>
      <c r="L140" s="131"/>
      <c r="M140" s="131"/>
      <c r="N140" s="131"/>
      <c r="O140" s="155" t="s">
        <v>2757</v>
      </c>
      <c r="P140" s="155" t="s">
        <v>2758</v>
      </c>
      <c r="Q140" s="65">
        <v>45051</v>
      </c>
      <c r="R140" s="65"/>
      <c r="S140" s="65"/>
      <c r="T140" s="65"/>
      <c r="U140" s="97" t="s">
        <v>317</v>
      </c>
      <c r="V140" s="153" t="s">
        <v>2759</v>
      </c>
      <c r="W140" s="153" t="s">
        <v>1710</v>
      </c>
      <c r="X140" s="633" t="s">
        <v>2788</v>
      </c>
      <c r="Y140" s="633" t="s">
        <v>2785</v>
      </c>
      <c r="Z140" s="634" t="s">
        <v>1079</v>
      </c>
      <c r="AA140" s="551"/>
    </row>
    <row r="141" spans="1:40" s="580" customFormat="1" ht="23" customHeight="1">
      <c r="A141" s="555">
        <v>139</v>
      </c>
      <c r="B141" s="574" t="s">
        <v>2761</v>
      </c>
      <c r="C141" s="303" t="s">
        <v>2781</v>
      </c>
      <c r="D141" s="594" t="s">
        <v>2789</v>
      </c>
      <c r="E141" s="134" t="s">
        <v>1715</v>
      </c>
      <c r="F141" s="134" t="s">
        <v>1716</v>
      </c>
      <c r="G141" s="303" t="s">
        <v>2755</v>
      </c>
      <c r="H141" s="131">
        <v>4</v>
      </c>
      <c r="I141" s="84" t="s">
        <v>1709</v>
      </c>
      <c r="J141" s="202" t="s">
        <v>1077</v>
      </c>
      <c r="K141" s="554"/>
      <c r="L141" s="131"/>
      <c r="M141" s="131"/>
      <c r="N141" s="131"/>
      <c r="O141" s="155" t="s">
        <v>2757</v>
      </c>
      <c r="P141" s="155" t="s">
        <v>1110</v>
      </c>
      <c r="Q141" s="65">
        <v>45051</v>
      </c>
      <c r="R141" s="65"/>
      <c r="S141" s="65"/>
      <c r="T141" s="65"/>
      <c r="U141" s="97" t="s">
        <v>317</v>
      </c>
      <c r="V141" s="153" t="s">
        <v>2759</v>
      </c>
      <c r="W141" s="153" t="s">
        <v>1710</v>
      </c>
      <c r="X141" s="633" t="s">
        <v>513</v>
      </c>
      <c r="Y141" s="633" t="s">
        <v>2785</v>
      </c>
      <c r="Z141" s="634" t="s">
        <v>1079</v>
      </c>
      <c r="AA141" s="551"/>
    </row>
    <row r="142" spans="1:40" s="13" customFormat="1" ht="23" customHeight="1">
      <c r="A142" s="555">
        <v>140</v>
      </c>
      <c r="B142" s="13" t="s">
        <v>2811</v>
      </c>
      <c r="C142" s="13" t="s">
        <v>1771</v>
      </c>
      <c r="D142" s="13" t="s">
        <v>1734</v>
      </c>
      <c r="G142" s="13" t="s">
        <v>1772</v>
      </c>
      <c r="H142" s="13">
        <v>1</v>
      </c>
      <c r="I142" s="13" t="s">
        <v>2812</v>
      </c>
      <c r="J142" s="228" t="s">
        <v>1773</v>
      </c>
      <c r="K142" s="636">
        <v>45199</v>
      </c>
      <c r="N142" s="572"/>
      <c r="O142" s="572" t="s">
        <v>3306</v>
      </c>
      <c r="P142" s="13" t="s">
        <v>1110</v>
      </c>
      <c r="Q142" s="636">
        <v>45084</v>
      </c>
      <c r="R142" s="636">
        <v>45179</v>
      </c>
      <c r="S142" s="636">
        <v>45199</v>
      </c>
      <c r="U142" s="637"/>
      <c r="V142" s="13" t="s">
        <v>1758</v>
      </c>
      <c r="W142" s="13" t="s">
        <v>1074</v>
      </c>
      <c r="X142" s="637" t="s">
        <v>2813</v>
      </c>
      <c r="Y142" s="637" t="s">
        <v>2814</v>
      </c>
      <c r="Z142" s="637" t="s">
        <v>1774</v>
      </c>
      <c r="AB142" s="667"/>
    </row>
    <row r="143" spans="1:40" s="641" customFormat="1" ht="23" customHeight="1">
      <c r="A143" s="555">
        <v>141</v>
      </c>
      <c r="B143" s="638" t="s">
        <v>777</v>
      </c>
      <c r="C143" s="638" t="s">
        <v>845</v>
      </c>
      <c r="D143" s="638" t="s">
        <v>783</v>
      </c>
      <c r="E143" s="638" t="s">
        <v>846</v>
      </c>
      <c r="F143" s="638"/>
      <c r="G143" s="638" t="s">
        <v>782</v>
      </c>
      <c r="H143" s="639">
        <v>2</v>
      </c>
      <c r="I143" s="638" t="s">
        <v>1085</v>
      </c>
      <c r="J143" s="640" t="s">
        <v>1086</v>
      </c>
      <c r="K143" s="65">
        <f>[2]项目总体计划!AI168</f>
        <v>0</v>
      </c>
      <c r="L143" s="107"/>
      <c r="M143" s="638"/>
      <c r="N143" s="638"/>
      <c r="O143" s="65" t="s">
        <v>166</v>
      </c>
      <c r="P143" s="112" t="s">
        <v>132</v>
      </c>
      <c r="Q143" s="65">
        <v>44774</v>
      </c>
      <c r="R143" s="65">
        <f>K143</f>
        <v>0</v>
      </c>
      <c r="S143" s="65"/>
      <c r="T143" s="65"/>
      <c r="U143" s="65" t="s">
        <v>2903</v>
      </c>
      <c r="V143" s="228" t="s">
        <v>842</v>
      </c>
      <c r="W143" s="638" t="s">
        <v>168</v>
      </c>
      <c r="X143" s="134" t="s">
        <v>2904</v>
      </c>
      <c r="Y143" s="116" t="s">
        <v>3319</v>
      </c>
      <c r="Z143" s="134" t="s">
        <v>3320</v>
      </c>
      <c r="AA143" s="638"/>
    </row>
    <row r="144" spans="1:40" s="642" customFormat="1" ht="23" customHeight="1">
      <c r="A144" s="555">
        <v>142</v>
      </c>
      <c r="B144" s="638" t="s">
        <v>777</v>
      </c>
      <c r="C144" s="638" t="s">
        <v>845</v>
      </c>
      <c r="D144" s="638" t="s">
        <v>785</v>
      </c>
      <c r="E144" s="638" t="s">
        <v>846</v>
      </c>
      <c r="F144" s="638"/>
      <c r="G144" s="638" t="s">
        <v>784</v>
      </c>
      <c r="H144" s="639">
        <v>3</v>
      </c>
      <c r="I144" s="638" t="s">
        <v>1085</v>
      </c>
      <c r="J144" s="640" t="s">
        <v>1086</v>
      </c>
      <c r="K144" s="65">
        <f>[2]项目总体计划!AI169</f>
        <v>0</v>
      </c>
      <c r="L144" s="107"/>
      <c r="M144" s="638"/>
      <c r="N144" s="638"/>
      <c r="O144" s="65" t="s">
        <v>166</v>
      </c>
      <c r="P144" s="112" t="s">
        <v>132</v>
      </c>
      <c r="Q144" s="65">
        <v>44774</v>
      </c>
      <c r="R144" s="65">
        <f t="shared" ref="R144:R146" si="0">K144</f>
        <v>0</v>
      </c>
      <c r="S144" s="65"/>
      <c r="T144" s="65"/>
      <c r="U144" s="110" t="s">
        <v>1837</v>
      </c>
      <c r="V144" s="228" t="s">
        <v>842</v>
      </c>
      <c r="W144" s="638" t="s">
        <v>168</v>
      </c>
      <c r="X144" s="134" t="s">
        <v>1810</v>
      </c>
      <c r="Y144" s="116" t="s">
        <v>3321</v>
      </c>
      <c r="Z144" s="134" t="s">
        <v>1087</v>
      </c>
      <c r="AA144" s="638"/>
    </row>
    <row r="145" spans="1:27" s="642" customFormat="1" ht="23" customHeight="1">
      <c r="A145" s="555">
        <v>143</v>
      </c>
      <c r="B145" s="638" t="s">
        <v>777</v>
      </c>
      <c r="C145" s="638" t="s">
        <v>845</v>
      </c>
      <c r="D145" s="638" t="s">
        <v>779</v>
      </c>
      <c r="E145" s="638" t="s">
        <v>846</v>
      </c>
      <c r="F145" s="638"/>
      <c r="G145" s="638" t="s">
        <v>782</v>
      </c>
      <c r="H145" s="639">
        <v>2</v>
      </c>
      <c r="I145" s="638" t="s">
        <v>1085</v>
      </c>
      <c r="J145" s="640" t="s">
        <v>1086</v>
      </c>
      <c r="K145" s="65">
        <f>[2]项目总体计划!AI170</f>
        <v>0</v>
      </c>
      <c r="L145" s="107"/>
      <c r="M145" s="638"/>
      <c r="N145" s="638"/>
      <c r="O145" s="65" t="s">
        <v>166</v>
      </c>
      <c r="P145" s="112" t="s">
        <v>132</v>
      </c>
      <c r="Q145" s="65">
        <v>44774</v>
      </c>
      <c r="R145" s="65">
        <f t="shared" si="0"/>
        <v>0</v>
      </c>
      <c r="S145" s="65"/>
      <c r="T145" s="65"/>
      <c r="U145" s="110" t="s">
        <v>317</v>
      </c>
      <c r="V145" s="228" t="s">
        <v>842</v>
      </c>
      <c r="W145" s="638" t="s">
        <v>168</v>
      </c>
      <c r="X145" s="134" t="s">
        <v>1810</v>
      </c>
      <c r="Y145" s="116" t="s">
        <v>3322</v>
      </c>
      <c r="Z145" s="134" t="s">
        <v>1087</v>
      </c>
      <c r="AA145" s="638"/>
    </row>
    <row r="146" spans="1:27" s="642" customFormat="1" ht="23" customHeight="1">
      <c r="A146" s="555">
        <v>144</v>
      </c>
      <c r="B146" s="638" t="s">
        <v>777</v>
      </c>
      <c r="C146" s="638" t="s">
        <v>845</v>
      </c>
      <c r="D146" s="638" t="s">
        <v>1811</v>
      </c>
      <c r="E146" s="638" t="s">
        <v>846</v>
      </c>
      <c r="F146" s="638"/>
      <c r="G146" s="638" t="s">
        <v>784</v>
      </c>
      <c r="H146" s="639">
        <v>3</v>
      </c>
      <c r="I146" s="638" t="s">
        <v>1085</v>
      </c>
      <c r="J146" s="640" t="s">
        <v>1812</v>
      </c>
      <c r="K146" s="65">
        <f>[2]项目总体计划!AI171</f>
        <v>0</v>
      </c>
      <c r="L146" s="107"/>
      <c r="M146" s="638"/>
      <c r="N146" s="638"/>
      <c r="O146" s="65" t="s">
        <v>166</v>
      </c>
      <c r="P146" s="112" t="s">
        <v>132</v>
      </c>
      <c r="Q146" s="65">
        <v>44774</v>
      </c>
      <c r="R146" s="65">
        <f t="shared" si="0"/>
        <v>0</v>
      </c>
      <c r="S146" s="65"/>
      <c r="T146" s="65"/>
      <c r="U146" s="110" t="s">
        <v>317</v>
      </c>
      <c r="V146" s="228" t="s">
        <v>842</v>
      </c>
      <c r="W146" s="638" t="s">
        <v>168</v>
      </c>
      <c r="X146" s="134" t="s">
        <v>1810</v>
      </c>
      <c r="Y146" s="116" t="s">
        <v>3323</v>
      </c>
      <c r="Z146" s="134" t="s">
        <v>1087</v>
      </c>
      <c r="AA146" s="638"/>
    </row>
    <row r="147" spans="1:27" s="644" customFormat="1" ht="23" customHeight="1">
      <c r="A147" s="555">
        <v>145</v>
      </c>
      <c r="B147" s="112" t="s">
        <v>786</v>
      </c>
      <c r="C147" s="112" t="s">
        <v>1088</v>
      </c>
      <c r="D147" s="112" t="s">
        <v>796</v>
      </c>
      <c r="E147" s="196" t="s">
        <v>847</v>
      </c>
      <c r="F147" s="84" t="s">
        <v>848</v>
      </c>
      <c r="G147" s="197" t="s">
        <v>616</v>
      </c>
      <c r="H147" s="198">
        <v>6</v>
      </c>
      <c r="I147" s="107" t="s">
        <v>1089</v>
      </c>
      <c r="J147" s="113" t="s">
        <v>1090</v>
      </c>
      <c r="K147" s="65">
        <v>45015</v>
      </c>
      <c r="L147" s="114"/>
      <c r="M147" s="199"/>
      <c r="N147" s="115"/>
      <c r="O147" s="112" t="s">
        <v>166</v>
      </c>
      <c r="P147" s="107" t="s">
        <v>132</v>
      </c>
      <c r="Q147" s="200">
        <v>44280</v>
      </c>
      <c r="R147" s="200">
        <v>44834</v>
      </c>
      <c r="S147" s="201">
        <v>45015</v>
      </c>
      <c r="T147" s="110" t="s">
        <v>133</v>
      </c>
      <c r="U147" s="110" t="s">
        <v>317</v>
      </c>
      <c r="V147" s="107" t="s">
        <v>810</v>
      </c>
      <c r="W147" s="112" t="s">
        <v>849</v>
      </c>
      <c r="X147" s="116" t="s">
        <v>2905</v>
      </c>
      <c r="Y147" s="116" t="s">
        <v>3262</v>
      </c>
      <c r="Z147" s="116" t="s">
        <v>2906</v>
      </c>
      <c r="AA147" s="643"/>
    </row>
    <row r="148" spans="1:27" s="302" customFormat="1" ht="23" customHeight="1">
      <c r="A148" s="555">
        <v>146</v>
      </c>
      <c r="B148" s="202" t="s">
        <v>1813</v>
      </c>
      <c r="C148" s="112" t="s">
        <v>1088</v>
      </c>
      <c r="D148" s="202" t="s">
        <v>1779</v>
      </c>
      <c r="E148" s="202"/>
      <c r="F148" s="202"/>
      <c r="G148" s="228" t="s">
        <v>1780</v>
      </c>
      <c r="H148" s="203">
        <v>6</v>
      </c>
      <c r="I148" s="202" t="s">
        <v>2907</v>
      </c>
      <c r="J148" s="202" t="s">
        <v>1691</v>
      </c>
      <c r="K148" s="584">
        <v>45139</v>
      </c>
      <c r="L148" s="84"/>
      <c r="M148" s="84"/>
      <c r="N148" s="84"/>
      <c r="O148" s="202" t="s">
        <v>1109</v>
      </c>
      <c r="P148" s="202" t="s">
        <v>2908</v>
      </c>
      <c r="Q148" s="202">
        <v>45009</v>
      </c>
      <c r="R148" s="584">
        <v>45139</v>
      </c>
      <c r="S148" s="202"/>
      <c r="T148" s="84"/>
      <c r="U148" s="110" t="s">
        <v>317</v>
      </c>
      <c r="V148" s="107" t="s">
        <v>810</v>
      </c>
      <c r="W148" s="202" t="s">
        <v>1432</v>
      </c>
      <c r="X148" s="116" t="s">
        <v>2909</v>
      </c>
      <c r="Y148" s="116" t="s">
        <v>1815</v>
      </c>
      <c r="Z148" s="116" t="s">
        <v>1816</v>
      </c>
      <c r="AA148" s="84"/>
    </row>
    <row r="149" spans="1:27" s="302" customFormat="1" ht="23" customHeight="1">
      <c r="A149" s="555">
        <v>147</v>
      </c>
      <c r="B149" s="202" t="s">
        <v>2910</v>
      </c>
      <c r="C149" s="112" t="s">
        <v>1088</v>
      </c>
      <c r="D149" s="202" t="s">
        <v>1817</v>
      </c>
      <c r="E149" s="202"/>
      <c r="F149" s="202"/>
      <c r="G149" s="228" t="s">
        <v>2911</v>
      </c>
      <c r="H149" s="203">
        <v>6</v>
      </c>
      <c r="I149" s="202" t="s">
        <v>2912</v>
      </c>
      <c r="J149" s="202" t="s">
        <v>1818</v>
      </c>
      <c r="K149" s="584">
        <v>45142</v>
      </c>
      <c r="L149" s="84"/>
      <c r="M149" s="84"/>
      <c r="N149" s="84"/>
      <c r="O149" s="202" t="s">
        <v>2913</v>
      </c>
      <c r="P149" s="202" t="s">
        <v>1110</v>
      </c>
      <c r="Q149" s="202">
        <v>45009</v>
      </c>
      <c r="R149" s="584">
        <v>45142</v>
      </c>
      <c r="S149" s="202"/>
      <c r="T149" s="84"/>
      <c r="U149" s="110" t="s">
        <v>317</v>
      </c>
      <c r="V149" s="107" t="s">
        <v>2914</v>
      </c>
      <c r="W149" s="202" t="s">
        <v>2915</v>
      </c>
      <c r="X149" s="116" t="s">
        <v>2916</v>
      </c>
      <c r="Y149" s="116" t="s">
        <v>1815</v>
      </c>
      <c r="Z149" s="116" t="s">
        <v>2917</v>
      </c>
      <c r="AA149" s="84"/>
    </row>
    <row r="150" spans="1:27" s="302" customFormat="1" ht="23" customHeight="1">
      <c r="A150" s="555">
        <v>148</v>
      </c>
      <c r="B150" s="202" t="s">
        <v>1813</v>
      </c>
      <c r="C150" s="112" t="s">
        <v>1088</v>
      </c>
      <c r="D150" s="202" t="s">
        <v>2918</v>
      </c>
      <c r="E150" s="202"/>
      <c r="F150" s="202"/>
      <c r="G150" s="228" t="s">
        <v>2919</v>
      </c>
      <c r="H150" s="203">
        <v>6</v>
      </c>
      <c r="I150" s="202" t="s">
        <v>850</v>
      </c>
      <c r="J150" s="202" t="s">
        <v>1818</v>
      </c>
      <c r="K150" s="584">
        <v>45145</v>
      </c>
      <c r="L150" s="84"/>
      <c r="M150" s="84"/>
      <c r="N150" s="84"/>
      <c r="O150" s="202" t="s">
        <v>1109</v>
      </c>
      <c r="P150" s="202" t="s">
        <v>1110</v>
      </c>
      <c r="Q150" s="202">
        <v>45009</v>
      </c>
      <c r="R150" s="584">
        <v>45145</v>
      </c>
      <c r="S150" s="202"/>
      <c r="T150" s="84"/>
      <c r="U150" s="110" t="s">
        <v>317</v>
      </c>
      <c r="V150" s="107" t="s">
        <v>810</v>
      </c>
      <c r="W150" s="202" t="s">
        <v>2920</v>
      </c>
      <c r="X150" s="116" t="s">
        <v>1814</v>
      </c>
      <c r="Y150" s="116" t="s">
        <v>1815</v>
      </c>
      <c r="Z150" s="116" t="s">
        <v>2921</v>
      </c>
      <c r="AA150" s="84"/>
    </row>
    <row r="151" spans="1:27" s="302" customFormat="1" ht="23" customHeight="1">
      <c r="A151" s="555">
        <v>149</v>
      </c>
      <c r="B151" s="202" t="s">
        <v>1813</v>
      </c>
      <c r="C151" s="112" t="s">
        <v>1088</v>
      </c>
      <c r="D151" s="202" t="s">
        <v>1819</v>
      </c>
      <c r="E151" s="202"/>
      <c r="F151" s="202"/>
      <c r="G151" s="228" t="s">
        <v>2922</v>
      </c>
      <c r="H151" s="203">
        <v>6</v>
      </c>
      <c r="I151" s="202" t="s">
        <v>2923</v>
      </c>
      <c r="J151" s="202" t="s">
        <v>1818</v>
      </c>
      <c r="K151" s="584">
        <v>45200</v>
      </c>
      <c r="L151" s="84"/>
      <c r="M151" s="84"/>
      <c r="N151" s="84"/>
      <c r="O151" s="202" t="s">
        <v>1109</v>
      </c>
      <c r="P151" s="202" t="s">
        <v>1110</v>
      </c>
      <c r="Q151" s="202">
        <v>45009</v>
      </c>
      <c r="R151" s="584">
        <v>45200</v>
      </c>
      <c r="S151" s="202"/>
      <c r="T151" s="84"/>
      <c r="U151" s="110" t="s">
        <v>317</v>
      </c>
      <c r="V151" s="107" t="s">
        <v>2924</v>
      </c>
      <c r="W151" s="202" t="s">
        <v>1432</v>
      </c>
      <c r="X151" s="116" t="s">
        <v>2909</v>
      </c>
      <c r="Y151" s="116" t="s">
        <v>1815</v>
      </c>
      <c r="Z151" s="116" t="s">
        <v>2917</v>
      </c>
      <c r="AA151" s="84"/>
    </row>
    <row r="152" spans="1:27" s="302" customFormat="1" ht="23" customHeight="1">
      <c r="A152" s="555">
        <v>150</v>
      </c>
      <c r="B152" s="112" t="s">
        <v>786</v>
      </c>
      <c r="C152" s="114" t="s">
        <v>774</v>
      </c>
      <c r="D152" s="106" t="s">
        <v>1820</v>
      </c>
      <c r="E152" s="202" t="s">
        <v>1821</v>
      </c>
      <c r="F152" s="202"/>
      <c r="G152" s="116" t="s">
        <v>788</v>
      </c>
      <c r="H152" s="111">
        <v>4</v>
      </c>
      <c r="I152" s="120" t="s">
        <v>787</v>
      </c>
      <c r="J152" s="228" t="s">
        <v>1091</v>
      </c>
      <c r="K152" s="584">
        <v>45291</v>
      </c>
      <c r="L152" s="84"/>
      <c r="M152" s="84"/>
      <c r="N152" s="84"/>
      <c r="O152" s="645" t="s">
        <v>2925</v>
      </c>
      <c r="P152" s="645" t="s">
        <v>132</v>
      </c>
      <c r="Q152" s="202">
        <v>45077</v>
      </c>
      <c r="R152" s="584">
        <v>45291</v>
      </c>
      <c r="S152" s="202"/>
      <c r="T152" s="84"/>
      <c r="U152" s="110" t="s">
        <v>317</v>
      </c>
      <c r="V152" s="107" t="s">
        <v>2924</v>
      </c>
      <c r="W152" s="202" t="s">
        <v>2915</v>
      </c>
      <c r="X152" s="116" t="s">
        <v>2926</v>
      </c>
      <c r="Y152" s="134" t="s">
        <v>2927</v>
      </c>
      <c r="Z152" s="134" t="s">
        <v>1822</v>
      </c>
      <c r="AA152" s="84"/>
    </row>
    <row r="153" spans="1:27" s="302" customFormat="1" ht="23" customHeight="1">
      <c r="A153" s="555">
        <v>151</v>
      </c>
      <c r="B153" s="112" t="s">
        <v>786</v>
      </c>
      <c r="C153" s="114" t="s">
        <v>774</v>
      </c>
      <c r="D153" s="116" t="s">
        <v>1823</v>
      </c>
      <c r="E153" s="202" t="s">
        <v>2928</v>
      </c>
      <c r="F153" s="202"/>
      <c r="G153" s="116" t="s">
        <v>790</v>
      </c>
      <c r="H153" s="111">
        <v>4</v>
      </c>
      <c r="I153" s="120" t="s">
        <v>787</v>
      </c>
      <c r="J153" s="228" t="s">
        <v>1091</v>
      </c>
      <c r="K153" s="584">
        <v>45291</v>
      </c>
      <c r="L153" s="84"/>
      <c r="M153" s="84"/>
      <c r="N153" s="84"/>
      <c r="O153" s="645" t="s">
        <v>3307</v>
      </c>
      <c r="P153" s="645" t="s">
        <v>132</v>
      </c>
      <c r="Q153" s="202">
        <v>45077</v>
      </c>
      <c r="R153" s="584">
        <v>45291</v>
      </c>
      <c r="S153" s="202"/>
      <c r="T153" s="84"/>
      <c r="U153" s="110" t="s">
        <v>317</v>
      </c>
      <c r="V153" s="107" t="s">
        <v>2914</v>
      </c>
      <c r="W153" s="202" t="s">
        <v>1432</v>
      </c>
      <c r="X153" s="116" t="s">
        <v>2929</v>
      </c>
      <c r="Y153" s="134" t="s">
        <v>2930</v>
      </c>
      <c r="Z153" s="134" t="s">
        <v>1822</v>
      </c>
      <c r="AA153" s="84"/>
    </row>
    <row r="154" spans="1:27" s="302" customFormat="1" ht="23" customHeight="1">
      <c r="A154" s="555">
        <v>152</v>
      </c>
      <c r="B154" s="112" t="s">
        <v>786</v>
      </c>
      <c r="C154" s="114" t="s">
        <v>774</v>
      </c>
      <c r="D154" s="116" t="s">
        <v>2931</v>
      </c>
      <c r="E154" s="202" t="s">
        <v>2932</v>
      </c>
      <c r="F154" s="202"/>
      <c r="G154" s="116" t="s">
        <v>792</v>
      </c>
      <c r="H154" s="111">
        <v>3</v>
      </c>
      <c r="I154" s="120" t="s">
        <v>787</v>
      </c>
      <c r="J154" s="228" t="s">
        <v>1091</v>
      </c>
      <c r="K154" s="584">
        <v>45291</v>
      </c>
      <c r="L154" s="84"/>
      <c r="M154" s="84"/>
      <c r="N154" s="84"/>
      <c r="O154" s="645" t="s">
        <v>3308</v>
      </c>
      <c r="P154" s="645" t="s">
        <v>132</v>
      </c>
      <c r="Q154" s="202">
        <v>45077</v>
      </c>
      <c r="R154" s="584">
        <v>45291</v>
      </c>
      <c r="S154" s="202"/>
      <c r="T154" s="84"/>
      <c r="U154" s="110" t="s">
        <v>317</v>
      </c>
      <c r="V154" s="107" t="s">
        <v>810</v>
      </c>
      <c r="W154" s="202" t="s">
        <v>1432</v>
      </c>
      <c r="X154" s="116" t="s">
        <v>2929</v>
      </c>
      <c r="Y154" s="134" t="s">
        <v>2933</v>
      </c>
      <c r="Z154" s="134" t="s">
        <v>1822</v>
      </c>
      <c r="AA154" s="84"/>
    </row>
    <row r="155" spans="1:27" s="302" customFormat="1" ht="23" customHeight="1">
      <c r="A155" s="555">
        <v>153</v>
      </c>
      <c r="B155" s="112" t="s">
        <v>786</v>
      </c>
      <c r="C155" s="114" t="s">
        <v>774</v>
      </c>
      <c r="D155" s="116" t="s">
        <v>795</v>
      </c>
      <c r="E155" s="202" t="s">
        <v>1821</v>
      </c>
      <c r="F155" s="202"/>
      <c r="G155" s="116" t="s">
        <v>794</v>
      </c>
      <c r="H155" s="111">
        <v>4</v>
      </c>
      <c r="I155" s="120" t="s">
        <v>787</v>
      </c>
      <c r="J155" s="228" t="s">
        <v>1091</v>
      </c>
      <c r="K155" s="584">
        <v>45291</v>
      </c>
      <c r="L155" s="84"/>
      <c r="M155" s="84"/>
      <c r="N155" s="84"/>
      <c r="O155" s="645" t="s">
        <v>3309</v>
      </c>
      <c r="P155" s="645" t="s">
        <v>132</v>
      </c>
      <c r="Q155" s="202">
        <v>45077</v>
      </c>
      <c r="R155" s="584">
        <v>45291</v>
      </c>
      <c r="S155" s="202"/>
      <c r="T155" s="84"/>
      <c r="U155" s="110" t="s">
        <v>317</v>
      </c>
      <c r="V155" s="107" t="s">
        <v>810</v>
      </c>
      <c r="W155" s="202" t="s">
        <v>2915</v>
      </c>
      <c r="X155" s="116" t="s">
        <v>2934</v>
      </c>
      <c r="Y155" s="134" t="s">
        <v>2930</v>
      </c>
      <c r="Z155" s="134" t="s">
        <v>1822</v>
      </c>
      <c r="AA155" s="84"/>
    </row>
    <row r="156" spans="1:27" s="647" customFormat="1" ht="23" customHeight="1">
      <c r="A156" s="555">
        <v>154</v>
      </c>
      <c r="B156" s="112" t="s">
        <v>772</v>
      </c>
      <c r="C156" s="114" t="s">
        <v>774</v>
      </c>
      <c r="D156" s="106" t="s">
        <v>775</v>
      </c>
      <c r="E156" s="559"/>
      <c r="F156" s="84" t="s">
        <v>133</v>
      </c>
      <c r="G156" s="116" t="s">
        <v>1084</v>
      </c>
      <c r="H156" s="111">
        <v>1</v>
      </c>
      <c r="I156" s="120" t="s">
        <v>773</v>
      </c>
      <c r="J156" s="228" t="s">
        <v>1092</v>
      </c>
      <c r="K156" s="65">
        <v>45235</v>
      </c>
      <c r="L156" s="638"/>
      <c r="M156" s="638"/>
      <c r="N156" s="638"/>
      <c r="O156" s="645" t="s">
        <v>166</v>
      </c>
      <c r="P156" s="645" t="s">
        <v>132</v>
      </c>
      <c r="Q156" s="201">
        <v>44932</v>
      </c>
      <c r="R156" s="65">
        <v>45155</v>
      </c>
      <c r="S156" s="201"/>
      <c r="T156" s="201"/>
      <c r="U156" s="110" t="s">
        <v>317</v>
      </c>
      <c r="V156" s="107" t="s">
        <v>842</v>
      </c>
      <c r="W156" s="112" t="s">
        <v>1093</v>
      </c>
      <c r="X156" s="116" t="s">
        <v>2935</v>
      </c>
      <c r="Y156" s="116" t="s">
        <v>1824</v>
      </c>
      <c r="Z156" s="116" t="s">
        <v>1825</v>
      </c>
      <c r="AA156" s="646"/>
    </row>
    <row r="157" spans="1:27" s="642" customFormat="1" ht="23" customHeight="1">
      <c r="A157" s="555">
        <v>155</v>
      </c>
      <c r="B157" s="112" t="s">
        <v>772</v>
      </c>
      <c r="C157" s="114" t="s">
        <v>774</v>
      </c>
      <c r="D157" s="106" t="s">
        <v>776</v>
      </c>
      <c r="E157" s="559"/>
      <c r="F157" s="84" t="s">
        <v>133</v>
      </c>
      <c r="G157" s="116" t="s">
        <v>285</v>
      </c>
      <c r="H157" s="111">
        <v>1</v>
      </c>
      <c r="I157" s="120" t="s">
        <v>773</v>
      </c>
      <c r="J157" s="228" t="s">
        <v>1092</v>
      </c>
      <c r="K157" s="65">
        <v>45235</v>
      </c>
      <c r="L157" s="84"/>
      <c r="M157" s="84"/>
      <c r="N157" s="84"/>
      <c r="O157" s="645" t="s">
        <v>166</v>
      </c>
      <c r="P157" s="645" t="s">
        <v>132</v>
      </c>
      <c r="Q157" s="201">
        <v>44932</v>
      </c>
      <c r="R157" s="65">
        <v>45155</v>
      </c>
      <c r="S157" s="201"/>
      <c r="T157" s="201"/>
      <c r="U157" s="110" t="s">
        <v>317</v>
      </c>
      <c r="V157" s="107" t="s">
        <v>842</v>
      </c>
      <c r="W157" s="112" t="s">
        <v>1093</v>
      </c>
      <c r="X157" s="116" t="s">
        <v>2935</v>
      </c>
      <c r="Y157" s="116" t="s">
        <v>2936</v>
      </c>
      <c r="Z157" s="116" t="s">
        <v>2937</v>
      </c>
      <c r="AA157" s="648"/>
    </row>
    <row r="158" spans="1:27" s="641" customFormat="1" ht="23" customHeight="1">
      <c r="A158" s="555">
        <v>156</v>
      </c>
      <c r="B158" s="105" t="s">
        <v>2938</v>
      </c>
      <c r="C158" s="98" t="s">
        <v>1789</v>
      </c>
      <c r="D158" s="116" t="s">
        <v>1790</v>
      </c>
      <c r="E158" s="132"/>
      <c r="F158" s="228" t="s">
        <v>1826</v>
      </c>
      <c r="G158" s="116" t="s">
        <v>1783</v>
      </c>
      <c r="H158" s="206">
        <v>1</v>
      </c>
      <c r="I158" s="132" t="s">
        <v>2939</v>
      </c>
      <c r="J158" s="132" t="s">
        <v>2940</v>
      </c>
      <c r="K158" s="207">
        <v>45039</v>
      </c>
      <c r="L158" s="132"/>
      <c r="M158" s="132"/>
      <c r="N158" s="132"/>
      <c r="O158" s="132" t="s">
        <v>1109</v>
      </c>
      <c r="P158" s="132" t="s">
        <v>1110</v>
      </c>
      <c r="Q158" s="227">
        <v>44842</v>
      </c>
      <c r="R158" s="207">
        <v>45071</v>
      </c>
      <c r="S158" s="227"/>
      <c r="T158" s="132"/>
      <c r="U158" s="97" t="s">
        <v>317</v>
      </c>
      <c r="V158" s="107" t="s">
        <v>2914</v>
      </c>
      <c r="W158" s="132" t="s">
        <v>1528</v>
      </c>
      <c r="X158" s="116" t="s">
        <v>1827</v>
      </c>
      <c r="Y158" s="116" t="s">
        <v>1828</v>
      </c>
      <c r="Z158" s="116" t="s">
        <v>2941</v>
      </c>
      <c r="AA158" s="134"/>
    </row>
    <row r="159" spans="1:27" s="641" customFormat="1" ht="23" customHeight="1">
      <c r="A159" s="555">
        <v>157</v>
      </c>
      <c r="B159" s="105" t="s">
        <v>2942</v>
      </c>
      <c r="C159" s="132" t="s">
        <v>1174</v>
      </c>
      <c r="D159" s="132" t="s">
        <v>1784</v>
      </c>
      <c r="E159" s="132"/>
      <c r="F159" s="228" t="s">
        <v>1829</v>
      </c>
      <c r="G159" s="132" t="s">
        <v>1783</v>
      </c>
      <c r="H159" s="206">
        <v>6</v>
      </c>
      <c r="I159" s="132" t="s">
        <v>805</v>
      </c>
      <c r="J159" s="132" t="s">
        <v>1830</v>
      </c>
      <c r="K159" s="207">
        <v>45033</v>
      </c>
      <c r="L159" s="132" t="s">
        <v>510</v>
      </c>
      <c r="M159" s="132"/>
      <c r="N159" s="132"/>
      <c r="O159" s="132" t="s">
        <v>2943</v>
      </c>
      <c r="P159" s="132" t="s">
        <v>2944</v>
      </c>
      <c r="Q159" s="227">
        <v>44810</v>
      </c>
      <c r="R159" s="227">
        <v>45094</v>
      </c>
      <c r="S159" s="227"/>
      <c r="T159" s="132"/>
      <c r="U159" s="97" t="s">
        <v>317</v>
      </c>
      <c r="V159" s="107" t="s">
        <v>842</v>
      </c>
      <c r="W159" s="132" t="s">
        <v>2945</v>
      </c>
      <c r="X159" s="116" t="s">
        <v>2946</v>
      </c>
      <c r="Y159" s="116" t="s">
        <v>2947</v>
      </c>
      <c r="Z159" s="116" t="s">
        <v>1094</v>
      </c>
      <c r="AA159" s="134"/>
    </row>
    <row r="160" spans="1:27" s="641" customFormat="1" ht="23" customHeight="1">
      <c r="A160" s="555">
        <v>158</v>
      </c>
      <c r="B160" s="105" t="s">
        <v>2942</v>
      </c>
      <c r="C160" s="132" t="s">
        <v>2948</v>
      </c>
      <c r="D160" s="132" t="s">
        <v>1175</v>
      </c>
      <c r="E160" s="132"/>
      <c r="F160" s="228" t="s">
        <v>2949</v>
      </c>
      <c r="G160" s="132" t="s">
        <v>2950</v>
      </c>
      <c r="H160" s="206">
        <v>6</v>
      </c>
      <c r="I160" s="132" t="s">
        <v>2951</v>
      </c>
      <c r="J160" s="132" t="s">
        <v>1830</v>
      </c>
      <c r="K160" s="207">
        <v>45033</v>
      </c>
      <c r="L160" s="132" t="s">
        <v>510</v>
      </c>
      <c r="M160" s="132"/>
      <c r="N160" s="132"/>
      <c r="O160" s="132" t="s">
        <v>1109</v>
      </c>
      <c r="P160" s="132" t="s">
        <v>1110</v>
      </c>
      <c r="Q160" s="227">
        <v>44810</v>
      </c>
      <c r="R160" s="227">
        <v>45094</v>
      </c>
      <c r="S160" s="227"/>
      <c r="T160" s="132"/>
      <c r="U160" s="97" t="s">
        <v>317</v>
      </c>
      <c r="V160" s="107" t="s">
        <v>842</v>
      </c>
      <c r="W160" s="132" t="s">
        <v>506</v>
      </c>
      <c r="X160" s="116" t="s">
        <v>2952</v>
      </c>
      <c r="Y160" s="116" t="s">
        <v>2953</v>
      </c>
      <c r="Z160" s="116" t="s">
        <v>1094</v>
      </c>
      <c r="AA160" s="134"/>
    </row>
    <row r="161" spans="1:27" s="641" customFormat="1" ht="23" customHeight="1">
      <c r="A161" s="555">
        <v>159</v>
      </c>
      <c r="B161" s="105" t="s">
        <v>2942</v>
      </c>
      <c r="C161" s="132" t="s">
        <v>1174</v>
      </c>
      <c r="D161" s="132" t="s">
        <v>806</v>
      </c>
      <c r="E161" s="132"/>
      <c r="F161" s="228" t="s">
        <v>2954</v>
      </c>
      <c r="G161" s="132" t="s">
        <v>1783</v>
      </c>
      <c r="H161" s="206">
        <v>6</v>
      </c>
      <c r="I161" s="132" t="s">
        <v>805</v>
      </c>
      <c r="J161" s="132" t="s">
        <v>2955</v>
      </c>
      <c r="K161" s="207">
        <v>45033</v>
      </c>
      <c r="L161" s="132" t="s">
        <v>2956</v>
      </c>
      <c r="M161" s="132"/>
      <c r="N161" s="132"/>
      <c r="O161" s="132" t="s">
        <v>1109</v>
      </c>
      <c r="P161" s="132" t="s">
        <v>2957</v>
      </c>
      <c r="Q161" s="227">
        <v>44822</v>
      </c>
      <c r="R161" s="227">
        <v>45094</v>
      </c>
      <c r="S161" s="227"/>
      <c r="T161" s="132"/>
      <c r="U161" s="97" t="s">
        <v>317</v>
      </c>
      <c r="V161" s="107" t="s">
        <v>842</v>
      </c>
      <c r="W161" s="132" t="s">
        <v>1528</v>
      </c>
      <c r="X161" s="116" t="s">
        <v>2958</v>
      </c>
      <c r="Y161" s="116" t="s">
        <v>2959</v>
      </c>
      <c r="Z161" s="116" t="s">
        <v>2960</v>
      </c>
      <c r="AA161" s="134"/>
    </row>
    <row r="162" spans="1:27" s="641" customFormat="1" ht="23" customHeight="1">
      <c r="A162" s="555">
        <v>160</v>
      </c>
      <c r="B162" s="105" t="s">
        <v>2961</v>
      </c>
      <c r="C162" s="132" t="s">
        <v>1174</v>
      </c>
      <c r="D162" s="132" t="s">
        <v>1787</v>
      </c>
      <c r="E162" s="132"/>
      <c r="F162" s="228" t="s">
        <v>1831</v>
      </c>
      <c r="G162" s="132" t="s">
        <v>1832</v>
      </c>
      <c r="H162" s="206">
        <v>6</v>
      </c>
      <c r="I162" s="132" t="s">
        <v>1833</v>
      </c>
      <c r="J162" s="132" t="s">
        <v>1830</v>
      </c>
      <c r="K162" s="207">
        <v>45033</v>
      </c>
      <c r="L162" s="132" t="s">
        <v>2962</v>
      </c>
      <c r="M162" s="132"/>
      <c r="N162" s="132"/>
      <c r="O162" s="132" t="s">
        <v>1109</v>
      </c>
      <c r="P162" s="132" t="s">
        <v>2957</v>
      </c>
      <c r="Q162" s="227">
        <v>44859</v>
      </c>
      <c r="R162" s="227">
        <v>45094</v>
      </c>
      <c r="S162" s="227"/>
      <c r="T162" s="132"/>
      <c r="U162" s="97" t="s">
        <v>317</v>
      </c>
      <c r="V162" s="107" t="s">
        <v>842</v>
      </c>
      <c r="W162" s="132" t="s">
        <v>506</v>
      </c>
      <c r="X162" s="116" t="s">
        <v>2946</v>
      </c>
      <c r="Y162" s="116" t="s">
        <v>2959</v>
      </c>
      <c r="Z162" s="116" t="s">
        <v>1094</v>
      </c>
      <c r="AA162" s="134"/>
    </row>
    <row r="163" spans="1:27" s="641" customFormat="1" ht="23" customHeight="1">
      <c r="A163" s="555">
        <v>161</v>
      </c>
      <c r="B163" s="105" t="s">
        <v>2963</v>
      </c>
      <c r="C163" s="98" t="s">
        <v>1176</v>
      </c>
      <c r="D163" s="116" t="s">
        <v>1792</v>
      </c>
      <c r="E163" s="228"/>
      <c r="F163" s="228" t="s">
        <v>1834</v>
      </c>
      <c r="G163" s="116" t="s">
        <v>1783</v>
      </c>
      <c r="H163" s="206">
        <v>9</v>
      </c>
      <c r="I163" s="132" t="s">
        <v>1833</v>
      </c>
      <c r="J163" s="228" t="s">
        <v>2964</v>
      </c>
      <c r="K163" s="207">
        <v>45078</v>
      </c>
      <c r="L163" s="132" t="s">
        <v>2965</v>
      </c>
      <c r="M163" s="228"/>
      <c r="N163" s="228"/>
      <c r="O163" s="132" t="s">
        <v>1109</v>
      </c>
      <c r="P163" s="132" t="s">
        <v>1110</v>
      </c>
      <c r="Q163" s="227">
        <v>44883</v>
      </c>
      <c r="R163" s="207">
        <v>45135</v>
      </c>
      <c r="S163" s="228"/>
      <c r="T163" s="228"/>
      <c r="U163" s="97" t="s">
        <v>317</v>
      </c>
      <c r="V163" s="107" t="s">
        <v>842</v>
      </c>
      <c r="W163" s="132" t="s">
        <v>506</v>
      </c>
      <c r="X163" s="116" t="s">
        <v>2966</v>
      </c>
      <c r="Y163" s="116" t="s">
        <v>1836</v>
      </c>
      <c r="Z163" s="116" t="s">
        <v>2967</v>
      </c>
      <c r="AA163" s="134"/>
    </row>
    <row r="164" spans="1:27" s="641" customFormat="1" ht="23" customHeight="1">
      <c r="A164" s="555">
        <v>162</v>
      </c>
      <c r="B164" s="105" t="s">
        <v>2961</v>
      </c>
      <c r="C164" s="98" t="s">
        <v>2968</v>
      </c>
      <c r="D164" s="116" t="s">
        <v>807</v>
      </c>
      <c r="E164" s="228"/>
      <c r="F164" s="228" t="s">
        <v>1095</v>
      </c>
      <c r="G164" s="116" t="s">
        <v>2969</v>
      </c>
      <c r="H164" s="206">
        <v>8</v>
      </c>
      <c r="I164" s="132" t="s">
        <v>805</v>
      </c>
      <c r="J164" s="228" t="s">
        <v>1830</v>
      </c>
      <c r="K164" s="207">
        <v>45078</v>
      </c>
      <c r="L164" s="132" t="s">
        <v>1442</v>
      </c>
      <c r="M164" s="228"/>
      <c r="N164" s="228"/>
      <c r="O164" s="132" t="s">
        <v>1581</v>
      </c>
      <c r="P164" s="132" t="s">
        <v>1110</v>
      </c>
      <c r="Q164" s="227">
        <v>44887</v>
      </c>
      <c r="R164" s="207">
        <v>45135</v>
      </c>
      <c r="S164" s="228"/>
      <c r="T164" s="228"/>
      <c r="U164" s="97" t="s">
        <v>317</v>
      </c>
      <c r="V164" s="107" t="s">
        <v>842</v>
      </c>
      <c r="W164" s="132" t="s">
        <v>506</v>
      </c>
      <c r="X164" s="116" t="s">
        <v>1835</v>
      </c>
      <c r="Y164" s="116" t="s">
        <v>2970</v>
      </c>
      <c r="Z164" s="116" t="s">
        <v>2967</v>
      </c>
      <c r="AA164" s="134"/>
    </row>
    <row r="165" spans="1:27" s="641" customFormat="1" ht="23" customHeight="1">
      <c r="A165" s="555">
        <v>163</v>
      </c>
      <c r="B165" s="105" t="s">
        <v>2971</v>
      </c>
      <c r="C165" s="98" t="s">
        <v>2972</v>
      </c>
      <c r="D165" s="116" t="s">
        <v>808</v>
      </c>
      <c r="E165" s="228"/>
      <c r="F165" s="228" t="s">
        <v>2973</v>
      </c>
      <c r="G165" s="116" t="s">
        <v>2974</v>
      </c>
      <c r="H165" s="206">
        <v>9</v>
      </c>
      <c r="I165" s="132" t="s">
        <v>2975</v>
      </c>
      <c r="J165" s="228" t="s">
        <v>2976</v>
      </c>
      <c r="K165" s="207">
        <v>45078</v>
      </c>
      <c r="L165" s="132" t="s">
        <v>2977</v>
      </c>
      <c r="M165" s="228"/>
      <c r="N165" s="228"/>
      <c r="O165" s="132" t="s">
        <v>2978</v>
      </c>
      <c r="P165" s="132" t="s">
        <v>2979</v>
      </c>
      <c r="Q165" s="227">
        <v>44918</v>
      </c>
      <c r="R165" s="207">
        <v>45135</v>
      </c>
      <c r="S165" s="228"/>
      <c r="T165" s="228"/>
      <c r="U165" s="97" t="s">
        <v>317</v>
      </c>
      <c r="V165" s="107" t="s">
        <v>842</v>
      </c>
      <c r="W165" s="132" t="s">
        <v>2980</v>
      </c>
      <c r="X165" s="116" t="s">
        <v>2981</v>
      </c>
      <c r="Y165" s="116" t="s">
        <v>2982</v>
      </c>
      <c r="Z165" s="116" t="s">
        <v>2967</v>
      </c>
      <c r="AA165" s="134"/>
    </row>
    <row r="166" spans="1:27" s="641" customFormat="1" ht="23" customHeight="1">
      <c r="A166" s="555">
        <v>164</v>
      </c>
      <c r="B166" s="105" t="s">
        <v>2971</v>
      </c>
      <c r="C166" s="98" t="s">
        <v>1176</v>
      </c>
      <c r="D166" s="116" t="s">
        <v>2983</v>
      </c>
      <c r="E166" s="228"/>
      <c r="F166" s="228" t="s">
        <v>2984</v>
      </c>
      <c r="G166" s="116" t="s">
        <v>2985</v>
      </c>
      <c r="H166" s="206">
        <v>8</v>
      </c>
      <c r="I166" s="132" t="s">
        <v>2975</v>
      </c>
      <c r="J166" s="228" t="s">
        <v>2976</v>
      </c>
      <c r="K166" s="207">
        <v>45078</v>
      </c>
      <c r="L166" s="132" t="s">
        <v>2977</v>
      </c>
      <c r="M166" s="228"/>
      <c r="N166" s="228"/>
      <c r="O166" s="132" t="s">
        <v>2978</v>
      </c>
      <c r="P166" s="132" t="s">
        <v>2979</v>
      </c>
      <c r="Q166" s="227">
        <v>44937</v>
      </c>
      <c r="R166" s="207">
        <v>45135</v>
      </c>
      <c r="S166" s="228"/>
      <c r="T166" s="228"/>
      <c r="U166" s="97" t="s">
        <v>317</v>
      </c>
      <c r="V166" s="107" t="s">
        <v>842</v>
      </c>
      <c r="W166" s="132" t="s">
        <v>2980</v>
      </c>
      <c r="X166" s="116" t="s">
        <v>2981</v>
      </c>
      <c r="Y166" s="116" t="s">
        <v>2982</v>
      </c>
      <c r="Z166" s="116" t="s">
        <v>2986</v>
      </c>
      <c r="AA166" s="134"/>
    </row>
    <row r="167" spans="1:27" s="647" customFormat="1" ht="23" customHeight="1">
      <c r="A167" s="555">
        <v>165</v>
      </c>
      <c r="B167" s="112" t="s">
        <v>765</v>
      </c>
      <c r="C167" s="114" t="s">
        <v>1096</v>
      </c>
      <c r="D167" s="106" t="s">
        <v>767</v>
      </c>
      <c r="E167" s="559"/>
      <c r="F167" s="84" t="s">
        <v>851</v>
      </c>
      <c r="G167" s="116" t="s">
        <v>1097</v>
      </c>
      <c r="H167" s="111">
        <v>7</v>
      </c>
      <c r="I167" s="120" t="s">
        <v>766</v>
      </c>
      <c r="J167" s="228" t="s">
        <v>844</v>
      </c>
      <c r="K167" s="65">
        <v>45039</v>
      </c>
      <c r="L167" s="645"/>
      <c r="M167" s="201"/>
      <c r="N167" s="201"/>
      <c r="O167" s="112" t="s">
        <v>166</v>
      </c>
      <c r="P167" s="112" t="s">
        <v>132</v>
      </c>
      <c r="Q167" s="595">
        <v>44859</v>
      </c>
      <c r="R167" s="65">
        <f>K167</f>
        <v>45039</v>
      </c>
      <c r="S167" s="107"/>
      <c r="T167" s="65"/>
      <c r="U167" s="65" t="s">
        <v>2903</v>
      </c>
      <c r="V167" s="116" t="s">
        <v>1098</v>
      </c>
      <c r="W167" s="112" t="s">
        <v>168</v>
      </c>
      <c r="X167" s="116" t="s">
        <v>2987</v>
      </c>
      <c r="Y167" s="116" t="s">
        <v>1838</v>
      </c>
      <c r="Z167" s="116" t="s">
        <v>2988</v>
      </c>
      <c r="AA167" s="84"/>
    </row>
    <row r="168" spans="1:27" s="302" customFormat="1" ht="23" customHeight="1">
      <c r="A168" s="555">
        <v>166</v>
      </c>
      <c r="B168" s="112" t="s">
        <v>765</v>
      </c>
      <c r="C168" s="114" t="s">
        <v>1096</v>
      </c>
      <c r="D168" s="106" t="s">
        <v>768</v>
      </c>
      <c r="E168" s="559"/>
      <c r="F168" s="84" t="s">
        <v>852</v>
      </c>
      <c r="G168" s="116" t="s">
        <v>1099</v>
      </c>
      <c r="H168" s="111">
        <v>6</v>
      </c>
      <c r="I168" s="120" t="s">
        <v>766</v>
      </c>
      <c r="J168" s="228" t="s">
        <v>844</v>
      </c>
      <c r="K168" s="65">
        <v>45039</v>
      </c>
      <c r="L168" s="645"/>
      <c r="M168" s="201"/>
      <c r="N168" s="201"/>
      <c r="O168" s="112" t="s">
        <v>166</v>
      </c>
      <c r="P168" s="112" t="s">
        <v>132</v>
      </c>
      <c r="Q168" s="595">
        <v>44859</v>
      </c>
      <c r="R168" s="65">
        <f>K168</f>
        <v>45039</v>
      </c>
      <c r="S168" s="107"/>
      <c r="T168" s="65"/>
      <c r="U168" s="110" t="s">
        <v>317</v>
      </c>
      <c r="V168" s="116" t="s">
        <v>1098</v>
      </c>
      <c r="W168" s="112" t="s">
        <v>168</v>
      </c>
      <c r="X168" s="116" t="s">
        <v>2987</v>
      </c>
      <c r="Y168" s="116" t="s">
        <v>2989</v>
      </c>
      <c r="Z168" s="116" t="s">
        <v>2988</v>
      </c>
      <c r="AA168" s="84"/>
    </row>
    <row r="169" spans="1:27" s="302" customFormat="1" ht="23" customHeight="1">
      <c r="A169" s="555">
        <v>167</v>
      </c>
      <c r="B169" s="112" t="s">
        <v>765</v>
      </c>
      <c r="C169" s="114" t="s">
        <v>1096</v>
      </c>
      <c r="D169" s="106" t="s">
        <v>769</v>
      </c>
      <c r="E169" s="559"/>
      <c r="F169" s="84" t="s">
        <v>853</v>
      </c>
      <c r="G169" s="116" t="s">
        <v>1100</v>
      </c>
      <c r="H169" s="111">
        <v>6</v>
      </c>
      <c r="I169" s="120" t="s">
        <v>766</v>
      </c>
      <c r="J169" s="228" t="s">
        <v>844</v>
      </c>
      <c r="K169" s="65">
        <v>45039</v>
      </c>
      <c r="L169" s="645"/>
      <c r="M169" s="201"/>
      <c r="N169" s="201"/>
      <c r="O169" s="112" t="s">
        <v>166</v>
      </c>
      <c r="P169" s="112" t="s">
        <v>132</v>
      </c>
      <c r="Q169" s="595">
        <v>44859</v>
      </c>
      <c r="R169" s="65">
        <f>K169</f>
        <v>45039</v>
      </c>
      <c r="S169" s="107"/>
      <c r="T169" s="65"/>
      <c r="U169" s="110" t="s">
        <v>317</v>
      </c>
      <c r="V169" s="116" t="s">
        <v>1098</v>
      </c>
      <c r="W169" s="112" t="s">
        <v>168</v>
      </c>
      <c r="X169" s="116" t="s">
        <v>2987</v>
      </c>
      <c r="Y169" s="116" t="s">
        <v>2989</v>
      </c>
      <c r="Z169" s="116" t="s">
        <v>2988</v>
      </c>
      <c r="AA169" s="84"/>
    </row>
    <row r="170" spans="1:27" s="302" customFormat="1" ht="23" customHeight="1">
      <c r="A170" s="555">
        <v>168</v>
      </c>
      <c r="B170" s="112" t="s">
        <v>765</v>
      </c>
      <c r="C170" s="114" t="s">
        <v>1096</v>
      </c>
      <c r="D170" s="106" t="s">
        <v>770</v>
      </c>
      <c r="E170" s="559"/>
      <c r="F170" s="84" t="s">
        <v>854</v>
      </c>
      <c r="G170" s="116" t="s">
        <v>1101</v>
      </c>
      <c r="H170" s="111">
        <v>7</v>
      </c>
      <c r="I170" s="120" t="s">
        <v>766</v>
      </c>
      <c r="J170" s="228" t="s">
        <v>844</v>
      </c>
      <c r="K170" s="65">
        <v>45039</v>
      </c>
      <c r="L170" s="645"/>
      <c r="M170" s="201"/>
      <c r="N170" s="201"/>
      <c r="O170" s="112" t="s">
        <v>166</v>
      </c>
      <c r="P170" s="112" t="s">
        <v>132</v>
      </c>
      <c r="Q170" s="595">
        <v>44859</v>
      </c>
      <c r="R170" s="65">
        <f>K170</f>
        <v>45039</v>
      </c>
      <c r="S170" s="107"/>
      <c r="T170" s="65"/>
      <c r="U170" s="110" t="s">
        <v>317</v>
      </c>
      <c r="V170" s="116" t="s">
        <v>1098</v>
      </c>
      <c r="W170" s="112" t="s">
        <v>168</v>
      </c>
      <c r="X170" s="116" t="s">
        <v>2987</v>
      </c>
      <c r="Y170" s="116" t="s">
        <v>2989</v>
      </c>
      <c r="Z170" s="116" t="s">
        <v>2990</v>
      </c>
      <c r="AA170" s="84"/>
    </row>
    <row r="171" spans="1:27" s="302" customFormat="1" ht="23" customHeight="1">
      <c r="A171" s="555">
        <v>169</v>
      </c>
      <c r="B171" s="228" t="s">
        <v>1850</v>
      </c>
      <c r="C171" s="228" t="s">
        <v>1851</v>
      </c>
      <c r="D171" s="228" t="s">
        <v>1852</v>
      </c>
      <c r="E171" s="640" t="s">
        <v>1903</v>
      </c>
      <c r="F171" s="640"/>
      <c r="G171" s="228" t="s">
        <v>1107</v>
      </c>
      <c r="H171" s="134">
        <v>2</v>
      </c>
      <c r="I171" s="228" t="s">
        <v>1904</v>
      </c>
      <c r="J171" s="228" t="s">
        <v>1905</v>
      </c>
      <c r="K171" s="553"/>
      <c r="L171" s="84"/>
      <c r="M171" s="84"/>
      <c r="N171" s="84"/>
      <c r="O171" s="84" t="s">
        <v>3310</v>
      </c>
      <c r="P171" s="84" t="s">
        <v>1110</v>
      </c>
      <c r="Q171" s="649">
        <v>44964</v>
      </c>
      <c r="R171" s="84"/>
      <c r="S171" s="84"/>
      <c r="T171" s="84"/>
      <c r="U171" s="84"/>
      <c r="V171" s="553" t="s">
        <v>1841</v>
      </c>
      <c r="W171" s="228" t="s">
        <v>1432</v>
      </c>
      <c r="X171" s="775" t="s">
        <v>3152</v>
      </c>
      <c r="Y171" s="775" t="s">
        <v>3153</v>
      </c>
      <c r="Z171" s="228" t="s">
        <v>1906</v>
      </c>
      <c r="AA171" s="84"/>
    </row>
    <row r="172" spans="1:27" s="302" customFormat="1" ht="23" customHeight="1">
      <c r="A172" s="555">
        <v>170</v>
      </c>
      <c r="B172" s="228" t="s">
        <v>1850</v>
      </c>
      <c r="C172" s="228" t="s">
        <v>1851</v>
      </c>
      <c r="D172" s="228" t="s">
        <v>1855</v>
      </c>
      <c r="E172" s="640" t="s">
        <v>1903</v>
      </c>
      <c r="F172" s="640"/>
      <c r="G172" s="228" t="s">
        <v>1107</v>
      </c>
      <c r="H172" s="134">
        <v>1</v>
      </c>
      <c r="I172" s="228" t="s">
        <v>1904</v>
      </c>
      <c r="J172" s="228" t="s">
        <v>1905</v>
      </c>
      <c r="K172" s="553"/>
      <c r="L172" s="84"/>
      <c r="M172" s="84"/>
      <c r="N172" s="84"/>
      <c r="O172" s="84" t="s">
        <v>3311</v>
      </c>
      <c r="P172" s="84" t="s">
        <v>1110</v>
      </c>
      <c r="Q172" s="649">
        <v>44964</v>
      </c>
      <c r="R172" s="84"/>
      <c r="S172" s="84"/>
      <c r="T172" s="84"/>
      <c r="U172" s="84"/>
      <c r="V172" s="553" t="s">
        <v>1841</v>
      </c>
      <c r="W172" s="228" t="s">
        <v>1432</v>
      </c>
      <c r="X172" s="775"/>
      <c r="Y172" s="775"/>
      <c r="Z172" s="228" t="s">
        <v>1906</v>
      </c>
      <c r="AA172" s="84"/>
    </row>
    <row r="173" spans="1:27" s="302" customFormat="1" ht="23" customHeight="1">
      <c r="A173" s="555">
        <v>171</v>
      </c>
      <c r="B173" s="228" t="s">
        <v>1850</v>
      </c>
      <c r="C173" s="228" t="s">
        <v>1851</v>
      </c>
      <c r="D173" s="228" t="s">
        <v>1856</v>
      </c>
      <c r="E173" s="640" t="s">
        <v>1903</v>
      </c>
      <c r="F173" s="640"/>
      <c r="G173" s="228" t="s">
        <v>1107</v>
      </c>
      <c r="H173" s="134">
        <v>1</v>
      </c>
      <c r="I173" s="228" t="s">
        <v>1904</v>
      </c>
      <c r="J173" s="228" t="s">
        <v>1905</v>
      </c>
      <c r="K173" s="553"/>
      <c r="L173" s="84"/>
      <c r="M173" s="84"/>
      <c r="N173" s="84"/>
      <c r="O173" s="84" t="s">
        <v>1581</v>
      </c>
      <c r="P173" s="84" t="s">
        <v>1110</v>
      </c>
      <c r="Q173" s="649">
        <v>44964</v>
      </c>
      <c r="R173" s="84"/>
      <c r="S173" s="84"/>
      <c r="T173" s="84"/>
      <c r="U173" s="84"/>
      <c r="V173" s="553" t="s">
        <v>1841</v>
      </c>
      <c r="W173" s="228" t="s">
        <v>1432</v>
      </c>
      <c r="X173" s="775"/>
      <c r="Y173" s="775"/>
      <c r="Z173" s="228" t="s">
        <v>1906</v>
      </c>
      <c r="AA173" s="84"/>
    </row>
    <row r="174" spans="1:27" s="302" customFormat="1" ht="23" customHeight="1">
      <c r="A174" s="555">
        <v>172</v>
      </c>
      <c r="B174" s="228" t="s">
        <v>1850</v>
      </c>
      <c r="C174" s="228" t="s">
        <v>1851</v>
      </c>
      <c r="D174" s="228" t="s">
        <v>1907</v>
      </c>
      <c r="E174" s="640" t="s">
        <v>1903</v>
      </c>
      <c r="F174" s="640"/>
      <c r="G174" s="228" t="s">
        <v>1107</v>
      </c>
      <c r="H174" s="134">
        <v>2</v>
      </c>
      <c r="I174" s="228" t="s">
        <v>1904</v>
      </c>
      <c r="J174" s="228" t="s">
        <v>1905</v>
      </c>
      <c r="K174" s="553"/>
      <c r="L174" s="84"/>
      <c r="M174" s="84"/>
      <c r="N174" s="84"/>
      <c r="O174" s="84" t="s">
        <v>3312</v>
      </c>
      <c r="P174" s="84" t="s">
        <v>1110</v>
      </c>
      <c r="Q174" s="649">
        <v>44964</v>
      </c>
      <c r="R174" s="84"/>
      <c r="S174" s="84"/>
      <c r="T174" s="84"/>
      <c r="U174" s="84"/>
      <c r="V174" s="553" t="s">
        <v>1841</v>
      </c>
      <c r="W174" s="228" t="s">
        <v>1432</v>
      </c>
      <c r="X174" s="775"/>
      <c r="Y174" s="775"/>
      <c r="Z174" s="228" t="s">
        <v>1906</v>
      </c>
      <c r="AA174" s="84"/>
    </row>
    <row r="175" spans="1:27" s="302" customFormat="1" ht="23" customHeight="1">
      <c r="A175" s="555">
        <v>173</v>
      </c>
      <c r="B175" s="574" t="s">
        <v>200</v>
      </c>
      <c r="C175" s="84" t="s">
        <v>1871</v>
      </c>
      <c r="D175" s="650" t="s">
        <v>1199</v>
      </c>
      <c r="E175" s="131"/>
      <c r="F175" s="131"/>
      <c r="G175" s="84" t="s">
        <v>1229</v>
      </c>
      <c r="H175" s="651">
        <v>1</v>
      </c>
      <c r="I175" s="131" t="s">
        <v>171</v>
      </c>
      <c r="J175" s="91" t="s">
        <v>3313</v>
      </c>
      <c r="K175" s="100">
        <v>45078</v>
      </c>
      <c r="L175" s="100"/>
      <c r="M175" s="100"/>
      <c r="N175" s="652" t="s">
        <v>564</v>
      </c>
      <c r="O175" s="653" t="s">
        <v>166</v>
      </c>
      <c r="P175" s="654" t="s">
        <v>132</v>
      </c>
      <c r="Q175" s="649">
        <v>44303</v>
      </c>
      <c r="R175" s="649">
        <v>44500</v>
      </c>
      <c r="S175" s="655">
        <v>44681</v>
      </c>
      <c r="T175" s="654"/>
      <c r="U175" s="228" t="s">
        <v>317</v>
      </c>
      <c r="V175" s="553" t="s">
        <v>1841</v>
      </c>
      <c r="W175" s="654" t="s">
        <v>252</v>
      </c>
      <c r="X175" s="779" t="s">
        <v>3154</v>
      </c>
      <c r="Y175" s="775" t="s">
        <v>1908</v>
      </c>
      <c r="Z175" s="775" t="s">
        <v>1909</v>
      </c>
      <c r="AA175" s="84"/>
    </row>
    <row r="176" spans="1:27" s="302" customFormat="1" ht="23" customHeight="1">
      <c r="A176" s="555">
        <v>174</v>
      </c>
      <c r="B176" s="574" t="s">
        <v>200</v>
      </c>
      <c r="C176" s="84" t="s">
        <v>1202</v>
      </c>
      <c r="D176" s="650" t="s">
        <v>1201</v>
      </c>
      <c r="E176" s="131"/>
      <c r="F176" s="131"/>
      <c r="G176" s="84" t="s">
        <v>1230</v>
      </c>
      <c r="H176" s="651">
        <v>1</v>
      </c>
      <c r="I176" s="131" t="s">
        <v>171</v>
      </c>
      <c r="J176" s="91" t="s">
        <v>3314</v>
      </c>
      <c r="K176" s="100">
        <v>45078</v>
      </c>
      <c r="L176" s="100"/>
      <c r="M176" s="100"/>
      <c r="N176" s="652" t="s">
        <v>564</v>
      </c>
      <c r="O176" s="653" t="s">
        <v>166</v>
      </c>
      <c r="P176" s="654" t="s">
        <v>132</v>
      </c>
      <c r="Q176" s="649">
        <v>44303</v>
      </c>
      <c r="R176" s="649">
        <v>44500</v>
      </c>
      <c r="S176" s="655">
        <v>44681</v>
      </c>
      <c r="T176" s="654"/>
      <c r="U176" s="228" t="s">
        <v>317</v>
      </c>
      <c r="V176" s="553" t="s">
        <v>1841</v>
      </c>
      <c r="W176" s="654" t="s">
        <v>252</v>
      </c>
      <c r="X176" s="779"/>
      <c r="Y176" s="775"/>
      <c r="Z176" s="775"/>
      <c r="AA176" s="84"/>
    </row>
    <row r="177" spans="1:27" s="580" customFormat="1" ht="23" customHeight="1">
      <c r="A177" s="555">
        <v>175</v>
      </c>
      <c r="B177" s="574" t="s">
        <v>200</v>
      </c>
      <c r="C177" s="84" t="s">
        <v>1203</v>
      </c>
      <c r="D177" s="650" t="s">
        <v>1204</v>
      </c>
      <c r="E177" s="650"/>
      <c r="F177" s="574" t="s">
        <v>1231</v>
      </c>
      <c r="G177" s="131" t="s">
        <v>1232</v>
      </c>
      <c r="H177" s="651">
        <v>1</v>
      </c>
      <c r="I177" s="651" t="s">
        <v>171</v>
      </c>
      <c r="J177" s="134" t="s">
        <v>1233</v>
      </c>
      <c r="K177" s="100">
        <v>44621</v>
      </c>
      <c r="L177" s="100"/>
      <c r="M177" s="100"/>
      <c r="N177" s="652" t="s">
        <v>1234</v>
      </c>
      <c r="O177" s="653" t="s">
        <v>166</v>
      </c>
      <c r="P177" s="131" t="s">
        <v>132</v>
      </c>
      <c r="Q177" s="649">
        <v>44314</v>
      </c>
      <c r="R177" s="649">
        <v>44515</v>
      </c>
      <c r="S177" s="655">
        <v>44681</v>
      </c>
      <c r="T177" s="654"/>
      <c r="U177" s="228" t="s">
        <v>317</v>
      </c>
      <c r="V177" s="551" t="s">
        <v>1910</v>
      </c>
      <c r="W177" s="654" t="s">
        <v>252</v>
      </c>
      <c r="X177" s="779"/>
      <c r="Y177" s="775"/>
      <c r="Z177" s="775"/>
      <c r="AA177" s="656"/>
    </row>
    <row r="178" spans="1:27" s="580" customFormat="1" ht="23" customHeight="1">
      <c r="A178" s="555">
        <v>176</v>
      </c>
      <c r="B178" s="574" t="s">
        <v>200</v>
      </c>
      <c r="C178" s="84" t="s">
        <v>1205</v>
      </c>
      <c r="D178" s="650" t="s">
        <v>1206</v>
      </c>
      <c r="E178" s="131"/>
      <c r="F178" s="574" t="s">
        <v>1235</v>
      </c>
      <c r="G178" s="84" t="s">
        <v>1236</v>
      </c>
      <c r="H178" s="651">
        <v>2</v>
      </c>
      <c r="I178" s="131" t="s">
        <v>171</v>
      </c>
      <c r="J178" s="91" t="s">
        <v>1233</v>
      </c>
      <c r="K178" s="100">
        <v>44621</v>
      </c>
      <c r="L178" s="652"/>
      <c r="M178" s="652"/>
      <c r="N178" s="652" t="s">
        <v>1234</v>
      </c>
      <c r="O178" s="653" t="s">
        <v>166</v>
      </c>
      <c r="P178" s="654" t="s">
        <v>132</v>
      </c>
      <c r="Q178" s="649">
        <v>44321</v>
      </c>
      <c r="R178" s="65">
        <v>44515</v>
      </c>
      <c r="S178" s="655">
        <v>44681</v>
      </c>
      <c r="T178" s="654"/>
      <c r="U178" s="228" t="s">
        <v>317</v>
      </c>
      <c r="V178" s="551" t="s">
        <v>1910</v>
      </c>
      <c r="W178" s="654" t="s">
        <v>252</v>
      </c>
      <c r="X178" s="779"/>
      <c r="Y178" s="775"/>
      <c r="Z178" s="775"/>
      <c r="AA178" s="656"/>
    </row>
    <row r="179" spans="1:27" s="302" customFormat="1" ht="23" customHeight="1">
      <c r="A179" s="555">
        <v>177</v>
      </c>
      <c r="B179" s="574" t="s">
        <v>200</v>
      </c>
      <c r="C179" s="84" t="s">
        <v>1873</v>
      </c>
      <c r="D179" s="650" t="s">
        <v>1207</v>
      </c>
      <c r="E179" s="84" t="s">
        <v>1237</v>
      </c>
      <c r="F179" s="574" t="s">
        <v>1231</v>
      </c>
      <c r="G179" s="131" t="s">
        <v>1232</v>
      </c>
      <c r="H179" s="651">
        <v>5</v>
      </c>
      <c r="I179" s="651" t="s">
        <v>171</v>
      </c>
      <c r="J179" s="134" t="s">
        <v>1233</v>
      </c>
      <c r="K179" s="100">
        <v>45078</v>
      </c>
      <c r="L179" s="100"/>
      <c r="M179" s="100"/>
      <c r="N179" s="652" t="s">
        <v>564</v>
      </c>
      <c r="O179" s="653" t="s">
        <v>166</v>
      </c>
      <c r="P179" s="131" t="s">
        <v>132</v>
      </c>
      <c r="Q179" s="657" t="s">
        <v>1238</v>
      </c>
      <c r="R179" s="649">
        <v>44515</v>
      </c>
      <c r="S179" s="655">
        <v>44681</v>
      </c>
      <c r="T179" s="654"/>
      <c r="U179" s="228" t="s">
        <v>317</v>
      </c>
      <c r="V179" s="553" t="s">
        <v>1841</v>
      </c>
      <c r="W179" s="654" t="s">
        <v>252</v>
      </c>
      <c r="X179" s="779"/>
      <c r="Y179" s="775"/>
      <c r="Z179" s="775"/>
      <c r="AA179" s="84"/>
    </row>
    <row r="180" spans="1:27" s="302" customFormat="1" ht="23" customHeight="1">
      <c r="A180" s="555">
        <v>178</v>
      </c>
      <c r="B180" s="574" t="s">
        <v>200</v>
      </c>
      <c r="C180" s="84" t="s">
        <v>1205</v>
      </c>
      <c r="D180" s="650" t="s">
        <v>1208</v>
      </c>
      <c r="E180" s="84" t="s">
        <v>1237</v>
      </c>
      <c r="F180" s="574" t="s">
        <v>1235</v>
      </c>
      <c r="G180" s="131" t="s">
        <v>1236</v>
      </c>
      <c r="H180" s="651">
        <v>4</v>
      </c>
      <c r="I180" s="651" t="s">
        <v>171</v>
      </c>
      <c r="J180" s="134" t="s">
        <v>1233</v>
      </c>
      <c r="K180" s="100">
        <v>45078</v>
      </c>
      <c r="L180" s="100"/>
      <c r="M180" s="100"/>
      <c r="N180" s="652" t="s">
        <v>564</v>
      </c>
      <c r="O180" s="653" t="s">
        <v>166</v>
      </c>
      <c r="P180" s="131" t="s">
        <v>132</v>
      </c>
      <c r="Q180" s="657" t="s">
        <v>1239</v>
      </c>
      <c r="R180" s="649">
        <v>44515</v>
      </c>
      <c r="S180" s="655">
        <v>44681</v>
      </c>
      <c r="T180" s="654"/>
      <c r="U180" s="228" t="s">
        <v>317</v>
      </c>
      <c r="V180" s="553" t="s">
        <v>1841</v>
      </c>
      <c r="W180" s="654" t="s">
        <v>252</v>
      </c>
      <c r="X180" s="779"/>
      <c r="Y180" s="775"/>
      <c r="Z180" s="775"/>
      <c r="AA180" s="84"/>
    </row>
    <row r="181" spans="1:27" s="302" customFormat="1" ht="23" customHeight="1">
      <c r="A181" s="555">
        <v>179</v>
      </c>
      <c r="B181" s="133" t="s">
        <v>3264</v>
      </c>
      <c r="C181" s="133" t="s">
        <v>1240</v>
      </c>
      <c r="D181" s="133" t="s">
        <v>1241</v>
      </c>
      <c r="E181" s="133" t="s">
        <v>1242</v>
      </c>
      <c r="F181" s="133"/>
      <c r="G181" s="133" t="s">
        <v>568</v>
      </c>
      <c r="H181" s="658">
        <v>1</v>
      </c>
      <c r="I181" s="133" t="s">
        <v>171</v>
      </c>
      <c r="J181" s="132" t="s">
        <v>1243</v>
      </c>
      <c r="K181" s="133" t="s">
        <v>249</v>
      </c>
      <c r="L181" s="133"/>
      <c r="M181" s="133"/>
      <c r="N181" s="133"/>
      <c r="O181" s="133" t="s">
        <v>166</v>
      </c>
      <c r="P181" s="133" t="s">
        <v>167</v>
      </c>
      <c r="Q181" s="65">
        <v>43770</v>
      </c>
      <c r="R181" s="65" t="s">
        <v>249</v>
      </c>
      <c r="S181" s="65"/>
      <c r="T181" s="133"/>
      <c r="U181" s="475" t="s">
        <v>317</v>
      </c>
      <c r="V181" s="133" t="s">
        <v>1911</v>
      </c>
      <c r="W181" s="133" t="s">
        <v>692</v>
      </c>
      <c r="X181" s="133" t="s">
        <v>1912</v>
      </c>
      <c r="Y181" s="132" t="s">
        <v>3315</v>
      </c>
      <c r="Z181" s="133" t="s">
        <v>1244</v>
      </c>
      <c r="AA181" s="133"/>
    </row>
    <row r="182" spans="1:27" s="612" customFormat="1" ht="23" customHeight="1">
      <c r="A182" s="555">
        <v>180</v>
      </c>
      <c r="B182" s="573" t="s">
        <v>200</v>
      </c>
      <c r="C182" s="228" t="s">
        <v>1913</v>
      </c>
      <c r="D182" s="228" t="s">
        <v>1914</v>
      </c>
      <c r="E182" s="134"/>
      <c r="F182" s="134" t="s">
        <v>1245</v>
      </c>
      <c r="G182" s="228" t="s">
        <v>1107</v>
      </c>
      <c r="H182" s="134">
        <v>1</v>
      </c>
      <c r="I182" s="228" t="s">
        <v>3156</v>
      </c>
      <c r="J182" s="228" t="s">
        <v>1246</v>
      </c>
      <c r="K182" s="84"/>
      <c r="L182" s="84"/>
      <c r="M182" s="84"/>
      <c r="N182" s="84"/>
      <c r="O182" s="228" t="s">
        <v>1109</v>
      </c>
      <c r="P182" s="228" t="s">
        <v>132</v>
      </c>
      <c r="Q182" s="595">
        <v>45083</v>
      </c>
      <c r="R182" s="595">
        <v>45297</v>
      </c>
      <c r="S182" s="84"/>
      <c r="T182" s="228"/>
      <c r="U182" s="84"/>
      <c r="V182" s="553" t="s">
        <v>1841</v>
      </c>
      <c r="W182" s="228" t="s">
        <v>1532</v>
      </c>
      <c r="X182" s="775" t="s">
        <v>513</v>
      </c>
      <c r="Y182" s="775" t="s">
        <v>1915</v>
      </c>
      <c r="Z182" s="228" t="s">
        <v>3157</v>
      </c>
      <c r="AA182" s="228"/>
    </row>
    <row r="183" spans="1:27" s="612" customFormat="1" ht="23" customHeight="1">
      <c r="A183" s="555">
        <v>181</v>
      </c>
      <c r="B183" s="573" t="s">
        <v>200</v>
      </c>
      <c r="C183" s="228" t="s">
        <v>1913</v>
      </c>
      <c r="D183" s="228" t="s">
        <v>1916</v>
      </c>
      <c r="E183" s="134"/>
      <c r="F183" s="134" t="s">
        <v>1247</v>
      </c>
      <c r="G183" s="228" t="s">
        <v>1107</v>
      </c>
      <c r="H183" s="134">
        <v>1</v>
      </c>
      <c r="I183" s="228" t="s">
        <v>3158</v>
      </c>
      <c r="J183" s="228" t="s">
        <v>1917</v>
      </c>
      <c r="K183" s="84"/>
      <c r="L183" s="84"/>
      <c r="M183" s="84"/>
      <c r="N183" s="84"/>
      <c r="O183" s="228" t="s">
        <v>1109</v>
      </c>
      <c r="P183" s="228" t="s">
        <v>132</v>
      </c>
      <c r="Q183" s="595">
        <v>45083</v>
      </c>
      <c r="R183" s="595">
        <v>45297</v>
      </c>
      <c r="S183" s="84"/>
      <c r="T183" s="228"/>
      <c r="U183" s="84"/>
      <c r="V183" s="553" t="s">
        <v>1841</v>
      </c>
      <c r="W183" s="228" t="s">
        <v>1532</v>
      </c>
      <c r="X183" s="775"/>
      <c r="Y183" s="775"/>
      <c r="Z183" s="228" t="s">
        <v>3157</v>
      </c>
      <c r="AA183" s="228"/>
    </row>
    <row r="184" spans="1:27" s="612" customFormat="1" ht="23" customHeight="1">
      <c r="A184" s="555">
        <v>182</v>
      </c>
      <c r="B184" s="84" t="s">
        <v>1248</v>
      </c>
      <c r="C184" s="84" t="s">
        <v>1875</v>
      </c>
      <c r="D184" s="228" t="s">
        <v>1876</v>
      </c>
      <c r="E184" s="134"/>
      <c r="F184" s="134"/>
      <c r="G184" s="228" t="s">
        <v>1107</v>
      </c>
      <c r="H184" s="131">
        <v>1</v>
      </c>
      <c r="I184" s="84" t="s">
        <v>1610</v>
      </c>
      <c r="J184" s="228" t="s">
        <v>1897</v>
      </c>
      <c r="K184" s="84"/>
      <c r="L184" s="84"/>
      <c r="M184" s="84"/>
      <c r="N184" s="84"/>
      <c r="O184" s="84" t="s">
        <v>1109</v>
      </c>
      <c r="P184" s="228" t="s">
        <v>132</v>
      </c>
      <c r="Q184" s="595">
        <v>45080</v>
      </c>
      <c r="R184" s="595">
        <v>45294</v>
      </c>
      <c r="S184" s="84"/>
      <c r="T184" s="84"/>
      <c r="U184" s="84"/>
      <c r="V184" s="84" t="s">
        <v>1841</v>
      </c>
      <c r="W184" s="84" t="s">
        <v>1601</v>
      </c>
      <c r="X184" s="228" t="s">
        <v>1918</v>
      </c>
      <c r="Y184" s="228" t="s">
        <v>3159</v>
      </c>
      <c r="Z184" s="228" t="s">
        <v>1919</v>
      </c>
      <c r="AA184" s="84"/>
    </row>
    <row r="185" spans="1:27" s="580" customFormat="1" ht="23" customHeight="1">
      <c r="A185" s="555">
        <v>183</v>
      </c>
      <c r="B185" s="659" t="s">
        <v>1274</v>
      </c>
      <c r="C185" s="84" t="s">
        <v>3186</v>
      </c>
      <c r="D185" s="228" t="s">
        <v>1937</v>
      </c>
      <c r="E185" s="659" t="s">
        <v>1284</v>
      </c>
      <c r="F185" s="134" t="s">
        <v>3187</v>
      </c>
      <c r="G185" s="84" t="s">
        <v>1283</v>
      </c>
      <c r="H185" s="131">
        <v>4</v>
      </c>
      <c r="I185" s="660" t="s">
        <v>3188</v>
      </c>
      <c r="J185" s="553" t="s">
        <v>3189</v>
      </c>
      <c r="K185" s="65">
        <v>45107</v>
      </c>
      <c r="L185" s="131"/>
      <c r="M185" s="131"/>
      <c r="N185" s="131"/>
      <c r="O185" s="131" t="s">
        <v>166</v>
      </c>
      <c r="P185" s="131" t="s">
        <v>132</v>
      </c>
      <c r="Q185" s="65">
        <v>44709</v>
      </c>
      <c r="R185" s="65" t="s">
        <v>3190</v>
      </c>
      <c r="S185" s="65">
        <v>45107</v>
      </c>
      <c r="T185" s="65"/>
      <c r="U185" s="65" t="s">
        <v>317</v>
      </c>
      <c r="V185" s="131" t="s">
        <v>1278</v>
      </c>
      <c r="W185" s="303" t="s">
        <v>134</v>
      </c>
      <c r="X185" s="776" t="s">
        <v>3191</v>
      </c>
      <c r="Y185" s="776" t="s">
        <v>3192</v>
      </c>
      <c r="Z185" s="778" t="s">
        <v>3193</v>
      </c>
      <c r="AA185" s="776" t="s">
        <v>3194</v>
      </c>
    </row>
    <row r="186" spans="1:27" s="580" customFormat="1" ht="23" customHeight="1">
      <c r="A186" s="555">
        <v>184</v>
      </c>
      <c r="B186" s="659" t="s">
        <v>1274</v>
      </c>
      <c r="C186" s="84" t="s">
        <v>3186</v>
      </c>
      <c r="D186" s="228" t="s">
        <v>1939</v>
      </c>
      <c r="E186" s="659" t="s">
        <v>1284</v>
      </c>
      <c r="F186" s="134" t="s">
        <v>3187</v>
      </c>
      <c r="G186" s="84" t="s">
        <v>1283</v>
      </c>
      <c r="H186" s="131">
        <v>3</v>
      </c>
      <c r="I186" s="660" t="s">
        <v>3188</v>
      </c>
      <c r="J186" s="553" t="s">
        <v>3195</v>
      </c>
      <c r="K186" s="65">
        <v>45107</v>
      </c>
      <c r="L186" s="131"/>
      <c r="M186" s="131"/>
      <c r="N186" s="131"/>
      <c r="O186" s="131" t="s">
        <v>166</v>
      </c>
      <c r="P186" s="131" t="s">
        <v>132</v>
      </c>
      <c r="Q186" s="65">
        <v>44709</v>
      </c>
      <c r="R186" s="65" t="s">
        <v>3190</v>
      </c>
      <c r="S186" s="65">
        <v>45107</v>
      </c>
      <c r="T186" s="65"/>
      <c r="U186" s="65" t="s">
        <v>317</v>
      </c>
      <c r="V186" s="131" t="s">
        <v>1278</v>
      </c>
      <c r="W186" s="303" t="s">
        <v>134</v>
      </c>
      <c r="X186" s="776"/>
      <c r="Y186" s="776"/>
      <c r="Z186" s="778"/>
      <c r="AA186" s="776"/>
    </row>
    <row r="187" spans="1:27" s="580" customFormat="1" ht="23" customHeight="1">
      <c r="A187" s="555">
        <v>185</v>
      </c>
      <c r="B187" s="659" t="s">
        <v>1274</v>
      </c>
      <c r="C187" s="84" t="s">
        <v>3196</v>
      </c>
      <c r="D187" s="228" t="s">
        <v>1942</v>
      </c>
      <c r="E187" s="659" t="s">
        <v>1287</v>
      </c>
      <c r="F187" s="134" t="s">
        <v>3197</v>
      </c>
      <c r="G187" s="84" t="s">
        <v>1286</v>
      </c>
      <c r="H187" s="131">
        <v>3</v>
      </c>
      <c r="I187" s="84" t="s">
        <v>3188</v>
      </c>
      <c r="J187" s="228" t="s">
        <v>3195</v>
      </c>
      <c r="K187" s="65">
        <v>45168</v>
      </c>
      <c r="L187" s="659"/>
      <c r="M187" s="659"/>
      <c r="N187" s="659"/>
      <c r="O187" s="131" t="s">
        <v>166</v>
      </c>
      <c r="P187" s="131" t="s">
        <v>132</v>
      </c>
      <c r="Q187" s="65">
        <v>44764</v>
      </c>
      <c r="R187" s="65">
        <v>45061</v>
      </c>
      <c r="S187" s="65">
        <v>45168</v>
      </c>
      <c r="T187" s="659"/>
      <c r="U187" s="65" t="s">
        <v>317</v>
      </c>
      <c r="V187" s="131" t="s">
        <v>1278</v>
      </c>
      <c r="W187" s="303" t="s">
        <v>134</v>
      </c>
      <c r="X187" s="776" t="s">
        <v>3198</v>
      </c>
      <c r="Y187" s="776" t="s">
        <v>3192</v>
      </c>
      <c r="Z187" s="776" t="s">
        <v>345</v>
      </c>
      <c r="AA187" s="776" t="s">
        <v>3199</v>
      </c>
    </row>
    <row r="188" spans="1:27" s="580" customFormat="1" ht="23" customHeight="1">
      <c r="A188" s="555">
        <v>186</v>
      </c>
      <c r="B188" s="659" t="s">
        <v>1274</v>
      </c>
      <c r="C188" s="84" t="s">
        <v>3196</v>
      </c>
      <c r="D188" s="228" t="s">
        <v>1944</v>
      </c>
      <c r="E188" s="659" t="s">
        <v>1287</v>
      </c>
      <c r="F188" s="134" t="s">
        <v>3200</v>
      </c>
      <c r="G188" s="84" t="s">
        <v>1283</v>
      </c>
      <c r="H188" s="131">
        <v>4</v>
      </c>
      <c r="I188" s="84" t="s">
        <v>3188</v>
      </c>
      <c r="J188" s="228" t="s">
        <v>3195</v>
      </c>
      <c r="K188" s="65">
        <v>45168</v>
      </c>
      <c r="L188" s="659"/>
      <c r="M188" s="659"/>
      <c r="N188" s="659"/>
      <c r="O188" s="131" t="s">
        <v>166</v>
      </c>
      <c r="P188" s="131" t="s">
        <v>132</v>
      </c>
      <c r="Q188" s="65">
        <v>44765</v>
      </c>
      <c r="R188" s="65">
        <v>45061</v>
      </c>
      <c r="S188" s="65">
        <v>45168</v>
      </c>
      <c r="T188" s="659"/>
      <c r="U188" s="65" t="s">
        <v>317</v>
      </c>
      <c r="V188" s="131" t="s">
        <v>1278</v>
      </c>
      <c r="W188" s="303" t="s">
        <v>134</v>
      </c>
      <c r="X188" s="776"/>
      <c r="Y188" s="776"/>
      <c r="Z188" s="776"/>
      <c r="AA188" s="776"/>
    </row>
    <row r="189" spans="1:27" s="580" customFormat="1" ht="23" customHeight="1">
      <c r="A189" s="555">
        <v>187</v>
      </c>
      <c r="B189" s="659" t="s">
        <v>1274</v>
      </c>
      <c r="C189" s="84" t="s">
        <v>3196</v>
      </c>
      <c r="D189" s="228" t="s">
        <v>1946</v>
      </c>
      <c r="E189" s="659" t="s">
        <v>1287</v>
      </c>
      <c r="F189" s="134" t="s">
        <v>3201</v>
      </c>
      <c r="G189" s="84" t="s">
        <v>290</v>
      </c>
      <c r="H189" s="131">
        <v>4</v>
      </c>
      <c r="I189" s="84" t="s">
        <v>3188</v>
      </c>
      <c r="J189" s="228" t="s">
        <v>3195</v>
      </c>
      <c r="K189" s="65">
        <v>45168</v>
      </c>
      <c r="L189" s="659"/>
      <c r="M189" s="659"/>
      <c r="N189" s="659"/>
      <c r="O189" s="131" t="s">
        <v>166</v>
      </c>
      <c r="P189" s="131" t="s">
        <v>132</v>
      </c>
      <c r="Q189" s="65">
        <v>44774</v>
      </c>
      <c r="R189" s="65">
        <v>45061</v>
      </c>
      <c r="S189" s="65">
        <v>45168</v>
      </c>
      <c r="T189" s="659"/>
      <c r="U189" s="65" t="s">
        <v>317</v>
      </c>
      <c r="V189" s="131" t="s">
        <v>1278</v>
      </c>
      <c r="W189" s="303" t="s">
        <v>134</v>
      </c>
      <c r="X189" s="776"/>
      <c r="Y189" s="776"/>
      <c r="Z189" s="776"/>
      <c r="AA189" s="776"/>
    </row>
    <row r="190" spans="1:27" s="580" customFormat="1" ht="23" customHeight="1">
      <c r="A190" s="555">
        <v>188</v>
      </c>
      <c r="B190" s="659" t="s">
        <v>1274</v>
      </c>
      <c r="C190" s="84" t="s">
        <v>3196</v>
      </c>
      <c r="D190" s="228" t="s">
        <v>1948</v>
      </c>
      <c r="E190" s="659" t="s">
        <v>1287</v>
      </c>
      <c r="F190" s="134" t="s">
        <v>3202</v>
      </c>
      <c r="G190" s="84" t="s">
        <v>292</v>
      </c>
      <c r="H190" s="131">
        <v>5</v>
      </c>
      <c r="I190" s="84" t="s">
        <v>3188</v>
      </c>
      <c r="J190" s="228" t="s">
        <v>3195</v>
      </c>
      <c r="K190" s="65">
        <v>45168</v>
      </c>
      <c r="L190" s="659"/>
      <c r="M190" s="659"/>
      <c r="N190" s="659"/>
      <c r="O190" s="131" t="s">
        <v>166</v>
      </c>
      <c r="P190" s="131" t="s">
        <v>132</v>
      </c>
      <c r="Q190" s="65">
        <v>44775</v>
      </c>
      <c r="R190" s="65">
        <v>45061</v>
      </c>
      <c r="S190" s="65">
        <v>45168</v>
      </c>
      <c r="T190" s="659"/>
      <c r="U190" s="65" t="s">
        <v>317</v>
      </c>
      <c r="V190" s="131" t="s">
        <v>1278</v>
      </c>
      <c r="W190" s="303" t="s">
        <v>134</v>
      </c>
      <c r="X190" s="776"/>
      <c r="Y190" s="776"/>
      <c r="Z190" s="776"/>
      <c r="AA190" s="776"/>
    </row>
    <row r="191" spans="1:27" s="580" customFormat="1" ht="23" customHeight="1">
      <c r="A191" s="555">
        <v>189</v>
      </c>
      <c r="B191" s="659" t="s">
        <v>1292</v>
      </c>
      <c r="C191" s="84" t="s">
        <v>1295</v>
      </c>
      <c r="D191" s="659" t="s">
        <v>1294</v>
      </c>
      <c r="E191" s="571" t="s">
        <v>1296</v>
      </c>
      <c r="F191" s="571" t="s">
        <v>3203</v>
      </c>
      <c r="G191" s="571" t="s">
        <v>1295</v>
      </c>
      <c r="H191" s="571">
        <v>1</v>
      </c>
      <c r="I191" s="571" t="s">
        <v>3204</v>
      </c>
      <c r="J191" s="661" t="s">
        <v>3205</v>
      </c>
      <c r="K191" s="65">
        <v>45107</v>
      </c>
      <c r="L191" s="659" t="s">
        <v>3206</v>
      </c>
      <c r="M191" s="662">
        <v>0.70499999999999996</v>
      </c>
      <c r="N191" s="659"/>
      <c r="O191" s="65" t="s">
        <v>166</v>
      </c>
      <c r="P191" s="65" t="s">
        <v>132</v>
      </c>
      <c r="Q191" s="65">
        <v>44824</v>
      </c>
      <c r="R191" s="65">
        <v>45066</v>
      </c>
      <c r="S191" s="65">
        <v>45107</v>
      </c>
      <c r="T191" s="659"/>
      <c r="U191" s="65" t="s">
        <v>317</v>
      </c>
      <c r="V191" s="131" t="s">
        <v>1278</v>
      </c>
      <c r="W191" s="84" t="s">
        <v>944</v>
      </c>
      <c r="X191" s="134" t="s">
        <v>3207</v>
      </c>
      <c r="Y191" s="134" t="s">
        <v>3192</v>
      </c>
      <c r="Z191" s="134" t="s">
        <v>3329</v>
      </c>
      <c r="AA191" s="134" t="s">
        <v>3208</v>
      </c>
    </row>
    <row r="192" spans="1:27" s="580" customFormat="1" ht="23" customHeight="1">
      <c r="A192" s="555">
        <v>190</v>
      </c>
      <c r="B192" s="659" t="s">
        <v>1292</v>
      </c>
      <c r="C192" s="84" t="s">
        <v>1298</v>
      </c>
      <c r="D192" s="228" t="s">
        <v>1953</v>
      </c>
      <c r="E192" s="571" t="s">
        <v>1299</v>
      </c>
      <c r="F192" s="571" t="s">
        <v>3209</v>
      </c>
      <c r="G192" s="571" t="s">
        <v>1298</v>
      </c>
      <c r="H192" s="571">
        <v>2</v>
      </c>
      <c r="I192" s="571" t="s">
        <v>3204</v>
      </c>
      <c r="J192" s="661" t="s">
        <v>3210</v>
      </c>
      <c r="K192" s="65">
        <v>45260</v>
      </c>
      <c r="L192" s="659" t="s">
        <v>3211</v>
      </c>
      <c r="M192" s="662">
        <v>0.97699999999999998</v>
      </c>
      <c r="N192" s="662">
        <v>0.05</v>
      </c>
      <c r="O192" s="65" t="s">
        <v>166</v>
      </c>
      <c r="P192" s="65" t="s">
        <v>132</v>
      </c>
      <c r="Q192" s="65">
        <v>44879</v>
      </c>
      <c r="R192" s="65">
        <v>45114</v>
      </c>
      <c r="S192" s="65">
        <v>45381</v>
      </c>
      <c r="T192" s="659"/>
      <c r="U192" s="65" t="s">
        <v>317</v>
      </c>
      <c r="V192" s="131" t="s">
        <v>1278</v>
      </c>
      <c r="W192" s="84" t="s">
        <v>944</v>
      </c>
      <c r="X192" s="134" t="s">
        <v>3212</v>
      </c>
      <c r="Y192" s="134" t="s">
        <v>3213</v>
      </c>
      <c r="Z192" s="134" t="s">
        <v>3214</v>
      </c>
      <c r="AA192" s="134" t="s">
        <v>3215</v>
      </c>
    </row>
    <row r="193" spans="1:28" s="612" customFormat="1" ht="23" customHeight="1">
      <c r="A193" s="555">
        <v>191</v>
      </c>
      <c r="B193" s="659" t="s">
        <v>1292</v>
      </c>
      <c r="C193" s="84" t="s">
        <v>3216</v>
      </c>
      <c r="D193" s="228" t="s">
        <v>3217</v>
      </c>
      <c r="E193" s="134"/>
      <c r="F193" s="134"/>
      <c r="G193" s="84" t="s">
        <v>568</v>
      </c>
      <c r="H193" s="131">
        <v>6</v>
      </c>
      <c r="I193" s="84" t="s">
        <v>3204</v>
      </c>
      <c r="J193" s="228" t="s">
        <v>3218</v>
      </c>
      <c r="K193" s="65">
        <v>45199</v>
      </c>
      <c r="L193" s="609" t="s">
        <v>866</v>
      </c>
      <c r="M193" s="663">
        <v>0.96</v>
      </c>
      <c r="N193" s="664">
        <v>4.0000000000000001E-3</v>
      </c>
      <c r="O193" s="84" t="s">
        <v>166</v>
      </c>
      <c r="P193" s="84" t="s">
        <v>132</v>
      </c>
      <c r="Q193" s="65">
        <v>44862</v>
      </c>
      <c r="R193" s="65">
        <v>45199</v>
      </c>
      <c r="S193" s="65">
        <v>45199</v>
      </c>
      <c r="T193" s="574"/>
      <c r="U193" s="65" t="s">
        <v>317</v>
      </c>
      <c r="V193" s="131" t="s">
        <v>1278</v>
      </c>
      <c r="W193" s="84" t="s">
        <v>944</v>
      </c>
      <c r="X193" s="228" t="s">
        <v>249</v>
      </c>
      <c r="Y193" s="228" t="s">
        <v>3192</v>
      </c>
      <c r="Z193" s="228" t="s">
        <v>3219</v>
      </c>
      <c r="AA193" s="775" t="s">
        <v>3220</v>
      </c>
    </row>
    <row r="194" spans="1:28" s="612" customFormat="1" ht="23" customHeight="1">
      <c r="A194" s="555">
        <v>192</v>
      </c>
      <c r="B194" s="659" t="s">
        <v>1292</v>
      </c>
      <c r="C194" s="84" t="s">
        <v>3216</v>
      </c>
      <c r="D194" s="228" t="s">
        <v>3221</v>
      </c>
      <c r="E194" s="134"/>
      <c r="F194" s="134"/>
      <c r="G194" s="84" t="s">
        <v>568</v>
      </c>
      <c r="H194" s="131">
        <v>6</v>
      </c>
      <c r="I194" s="84" t="s">
        <v>3204</v>
      </c>
      <c r="J194" s="228" t="s">
        <v>3218</v>
      </c>
      <c r="K194" s="65">
        <v>45199</v>
      </c>
      <c r="L194" s="609" t="s">
        <v>866</v>
      </c>
      <c r="M194" s="663">
        <v>0.96</v>
      </c>
      <c r="N194" s="664">
        <v>4.0000000000000001E-3</v>
      </c>
      <c r="O194" s="84" t="s">
        <v>166</v>
      </c>
      <c r="P194" s="84" t="s">
        <v>132</v>
      </c>
      <c r="Q194" s="65">
        <v>44862</v>
      </c>
      <c r="R194" s="65">
        <v>45199</v>
      </c>
      <c r="S194" s="65">
        <v>45199</v>
      </c>
      <c r="T194" s="574"/>
      <c r="U194" s="65" t="s">
        <v>317</v>
      </c>
      <c r="V194" s="131" t="s">
        <v>1278</v>
      </c>
      <c r="W194" s="84" t="s">
        <v>944</v>
      </c>
      <c r="X194" s="228" t="s">
        <v>249</v>
      </c>
      <c r="Y194" s="228" t="s">
        <v>3192</v>
      </c>
      <c r="Z194" s="228" t="s">
        <v>3219</v>
      </c>
      <c r="AA194" s="775"/>
    </row>
    <row r="195" spans="1:28" s="612" customFormat="1" ht="23" customHeight="1">
      <c r="A195" s="555">
        <v>193</v>
      </c>
      <c r="B195" s="659" t="s">
        <v>1292</v>
      </c>
      <c r="C195" s="84" t="s">
        <v>3216</v>
      </c>
      <c r="D195" s="228" t="s">
        <v>3222</v>
      </c>
      <c r="E195" s="134"/>
      <c r="F195" s="134"/>
      <c r="G195" s="84" t="s">
        <v>568</v>
      </c>
      <c r="H195" s="131">
        <v>6</v>
      </c>
      <c r="I195" s="84" t="s">
        <v>3204</v>
      </c>
      <c r="J195" s="228" t="s">
        <v>3218</v>
      </c>
      <c r="K195" s="65">
        <v>45199</v>
      </c>
      <c r="L195" s="609" t="s">
        <v>866</v>
      </c>
      <c r="M195" s="663">
        <v>0.96</v>
      </c>
      <c r="N195" s="664">
        <v>4.0000000000000001E-3</v>
      </c>
      <c r="O195" s="84" t="s">
        <v>166</v>
      </c>
      <c r="P195" s="84" t="s">
        <v>132</v>
      </c>
      <c r="Q195" s="65">
        <v>44862</v>
      </c>
      <c r="R195" s="65">
        <v>45199</v>
      </c>
      <c r="S195" s="65">
        <v>45199</v>
      </c>
      <c r="T195" s="574"/>
      <c r="U195" s="65" t="s">
        <v>317</v>
      </c>
      <c r="V195" s="131" t="s">
        <v>1278</v>
      </c>
      <c r="W195" s="84" t="s">
        <v>944</v>
      </c>
      <c r="X195" s="228" t="s">
        <v>249</v>
      </c>
      <c r="Y195" s="228" t="s">
        <v>3192</v>
      </c>
      <c r="Z195" s="228" t="s">
        <v>3219</v>
      </c>
      <c r="AA195" s="775"/>
    </row>
    <row r="196" spans="1:28" s="612" customFormat="1" ht="23" customHeight="1">
      <c r="A196" s="555">
        <v>194</v>
      </c>
      <c r="B196" s="659" t="s">
        <v>1292</v>
      </c>
      <c r="C196" s="84" t="s">
        <v>3216</v>
      </c>
      <c r="D196" s="228" t="s">
        <v>3223</v>
      </c>
      <c r="E196" s="134"/>
      <c r="F196" s="134"/>
      <c r="G196" s="84" t="s">
        <v>568</v>
      </c>
      <c r="H196" s="131">
        <v>6</v>
      </c>
      <c r="I196" s="84" t="s">
        <v>3204</v>
      </c>
      <c r="J196" s="228" t="s">
        <v>3218</v>
      </c>
      <c r="K196" s="65">
        <v>45199</v>
      </c>
      <c r="L196" s="609" t="s">
        <v>866</v>
      </c>
      <c r="M196" s="663">
        <v>0.96</v>
      </c>
      <c r="N196" s="664">
        <v>4.0000000000000001E-3</v>
      </c>
      <c r="O196" s="84" t="s">
        <v>166</v>
      </c>
      <c r="P196" s="84" t="s">
        <v>132</v>
      </c>
      <c r="Q196" s="65">
        <v>44862</v>
      </c>
      <c r="R196" s="65">
        <v>45199</v>
      </c>
      <c r="S196" s="65">
        <v>45199</v>
      </c>
      <c r="T196" s="574"/>
      <c r="U196" s="65" t="s">
        <v>317</v>
      </c>
      <c r="V196" s="131" t="s">
        <v>1278</v>
      </c>
      <c r="W196" s="84" t="s">
        <v>944</v>
      </c>
      <c r="X196" s="228" t="s">
        <v>249</v>
      </c>
      <c r="Y196" s="228" t="s">
        <v>3192</v>
      </c>
      <c r="Z196" s="228" t="s">
        <v>3219</v>
      </c>
      <c r="AA196" s="775"/>
    </row>
    <row r="197" spans="1:28" s="580" customFormat="1" ht="23" customHeight="1">
      <c r="A197" s="555">
        <v>195</v>
      </c>
      <c r="B197" s="571" t="s">
        <v>1301</v>
      </c>
      <c r="C197" s="84" t="s">
        <v>3224</v>
      </c>
      <c r="D197" s="228" t="s">
        <v>1303</v>
      </c>
      <c r="E197" s="571" t="s">
        <v>1305</v>
      </c>
      <c r="F197" s="571"/>
      <c r="G197" s="571" t="s">
        <v>676</v>
      </c>
      <c r="H197" s="571">
        <v>1</v>
      </c>
      <c r="I197" s="571" t="s">
        <v>3225</v>
      </c>
      <c r="J197" s="661" t="s">
        <v>3226</v>
      </c>
      <c r="K197" s="65">
        <v>45107</v>
      </c>
      <c r="L197" s="609" t="s">
        <v>3227</v>
      </c>
      <c r="M197" s="663" t="s">
        <v>3228</v>
      </c>
      <c r="N197" s="664">
        <v>4.0000000000000001E-3</v>
      </c>
      <c r="O197" s="65" t="s">
        <v>166</v>
      </c>
      <c r="P197" s="65" t="s">
        <v>132</v>
      </c>
      <c r="Q197" s="65">
        <v>44962</v>
      </c>
      <c r="R197" s="65">
        <v>45153</v>
      </c>
      <c r="S197" s="65"/>
      <c r="T197" s="659"/>
      <c r="U197" s="65" t="s">
        <v>317</v>
      </c>
      <c r="V197" s="131" t="s">
        <v>1278</v>
      </c>
      <c r="W197" s="134" t="s">
        <v>134</v>
      </c>
      <c r="X197" s="553" t="s">
        <v>3229</v>
      </c>
      <c r="Y197" s="228" t="s">
        <v>3192</v>
      </c>
      <c r="Z197" s="553" t="s">
        <v>3230</v>
      </c>
      <c r="AA197" s="134" t="s">
        <v>3231</v>
      </c>
      <c r="AB197" s="665" t="s">
        <v>3232</v>
      </c>
    </row>
    <row r="198" spans="1:28" s="580" customFormat="1" ht="23" customHeight="1">
      <c r="A198" s="555">
        <v>196</v>
      </c>
      <c r="B198" s="131" t="s">
        <v>3263</v>
      </c>
      <c r="C198" s="84" t="s">
        <v>3233</v>
      </c>
      <c r="D198" s="228" t="s">
        <v>3234</v>
      </c>
      <c r="E198" s="571" t="s">
        <v>1308</v>
      </c>
      <c r="F198" s="571"/>
      <c r="G198" s="571" t="s">
        <v>1295</v>
      </c>
      <c r="H198" s="571">
        <v>1</v>
      </c>
      <c r="I198" s="571" t="s">
        <v>754</v>
      </c>
      <c r="J198" s="661" t="s">
        <v>3235</v>
      </c>
      <c r="K198" s="65">
        <v>45229</v>
      </c>
      <c r="L198" s="659"/>
      <c r="M198" s="659"/>
      <c r="N198" s="659"/>
      <c r="O198" s="65" t="s">
        <v>166</v>
      </c>
      <c r="P198" s="65" t="s">
        <v>132</v>
      </c>
      <c r="Q198" s="65">
        <v>45001</v>
      </c>
      <c r="R198" s="65">
        <v>45189</v>
      </c>
      <c r="S198" s="65">
        <v>45229</v>
      </c>
      <c r="T198" s="659"/>
      <c r="U198" s="65" t="s">
        <v>317</v>
      </c>
      <c r="V198" s="131" t="s">
        <v>1278</v>
      </c>
      <c r="W198" s="134" t="s">
        <v>162</v>
      </c>
      <c r="X198" s="666" t="s">
        <v>3236</v>
      </c>
      <c r="Y198" s="553" t="s">
        <v>3213</v>
      </c>
      <c r="Z198" s="553" t="s">
        <v>3237</v>
      </c>
      <c r="AA198" s="134"/>
    </row>
    <row r="199" spans="1:28" s="582" customFormat="1" ht="23" customHeight="1">
      <c r="A199" s="555">
        <v>197</v>
      </c>
      <c r="B199" s="573" t="s">
        <v>200</v>
      </c>
      <c r="C199" s="131" t="s">
        <v>1333</v>
      </c>
      <c r="D199" s="134" t="s">
        <v>1332</v>
      </c>
      <c r="E199" s="134" t="s">
        <v>3238</v>
      </c>
      <c r="F199" s="134" t="s">
        <v>3239</v>
      </c>
      <c r="G199" s="134" t="s">
        <v>3240</v>
      </c>
      <c r="H199" s="134">
        <v>8</v>
      </c>
      <c r="I199" s="134" t="s">
        <v>3241</v>
      </c>
      <c r="J199" s="91" t="s">
        <v>257</v>
      </c>
      <c r="K199" s="65">
        <v>45184</v>
      </c>
      <c r="L199" s="134"/>
      <c r="M199" s="595"/>
      <c r="N199" s="227"/>
      <c r="O199" s="65" t="s">
        <v>166</v>
      </c>
      <c r="P199" s="65" t="s">
        <v>132</v>
      </c>
      <c r="Q199" s="649">
        <v>45000</v>
      </c>
      <c r="R199" s="649">
        <v>45184</v>
      </c>
      <c r="S199" s="131"/>
      <c r="T199" s="131"/>
      <c r="U199" s="65" t="s">
        <v>317</v>
      </c>
      <c r="V199" s="131" t="s">
        <v>1278</v>
      </c>
      <c r="W199" s="134" t="s">
        <v>1343</v>
      </c>
      <c r="X199" s="776" t="s">
        <v>3242</v>
      </c>
      <c r="Y199" s="777" t="s">
        <v>3213</v>
      </c>
      <c r="Z199" s="776" t="s">
        <v>3243</v>
      </c>
      <c r="AA199" s="776"/>
    </row>
    <row r="200" spans="1:28" s="582" customFormat="1" ht="23" customHeight="1">
      <c r="A200" s="555">
        <v>198</v>
      </c>
      <c r="B200" s="573" t="s">
        <v>200</v>
      </c>
      <c r="C200" s="131" t="s">
        <v>1336</v>
      </c>
      <c r="D200" s="134" t="s">
        <v>1335</v>
      </c>
      <c r="E200" s="134" t="s">
        <v>3238</v>
      </c>
      <c r="F200" s="134" t="s">
        <v>3244</v>
      </c>
      <c r="G200" s="134" t="s">
        <v>3245</v>
      </c>
      <c r="H200" s="134">
        <v>7</v>
      </c>
      <c r="I200" s="134" t="s">
        <v>3241</v>
      </c>
      <c r="J200" s="91" t="s">
        <v>257</v>
      </c>
      <c r="K200" s="65">
        <v>45184</v>
      </c>
      <c r="L200" s="134"/>
      <c r="M200" s="595"/>
      <c r="N200" s="227"/>
      <c r="O200" s="65" t="s">
        <v>166</v>
      </c>
      <c r="P200" s="65" t="s">
        <v>132</v>
      </c>
      <c r="Q200" s="649">
        <v>45000</v>
      </c>
      <c r="R200" s="649">
        <v>45184</v>
      </c>
      <c r="S200" s="131"/>
      <c r="T200" s="131"/>
      <c r="U200" s="65" t="s">
        <v>317</v>
      </c>
      <c r="V200" s="131" t="s">
        <v>1278</v>
      </c>
      <c r="W200" s="134" t="s">
        <v>1343</v>
      </c>
      <c r="X200" s="776"/>
      <c r="Y200" s="777"/>
      <c r="Z200" s="776"/>
      <c r="AA200" s="776"/>
    </row>
  </sheetData>
  <autoFilter ref="A2:AB200"/>
  <mergeCells count="95">
    <mergeCell ref="Q112:Q115"/>
    <mergeCell ref="X112:X115"/>
    <mergeCell ref="Y112:Y115"/>
    <mergeCell ref="X116:X119"/>
    <mergeCell ref="X120:X121"/>
    <mergeCell ref="Y120:Y121"/>
    <mergeCell ref="X65:X66"/>
    <mergeCell ref="Y65:Y66"/>
    <mergeCell ref="Z65:Z66"/>
    <mergeCell ref="X76:X77"/>
    <mergeCell ref="X81:X82"/>
    <mergeCell ref="Y81:Y82"/>
    <mergeCell ref="Z81:Z82"/>
    <mergeCell ref="AA57:AA60"/>
    <mergeCell ref="Q61:Q64"/>
    <mergeCell ref="X61:X64"/>
    <mergeCell ref="Y61:Y64"/>
    <mergeCell ref="Z61:Z64"/>
    <mergeCell ref="X53:X56"/>
    <mergeCell ref="Y53:Y56"/>
    <mergeCell ref="Z53:Z56"/>
    <mergeCell ref="X57:X60"/>
    <mergeCell ref="Y57:Y60"/>
    <mergeCell ref="Z57:Z60"/>
    <mergeCell ref="X47:X50"/>
    <mergeCell ref="Y47:Y50"/>
    <mergeCell ref="Z47:Z50"/>
    <mergeCell ref="AA47:AA50"/>
    <mergeCell ref="J51:J52"/>
    <mergeCell ref="X51:X52"/>
    <mergeCell ref="Y51:Y52"/>
    <mergeCell ref="Z51:Z52"/>
    <mergeCell ref="AA39:AA40"/>
    <mergeCell ref="Y41:Y42"/>
    <mergeCell ref="Z41:Z42"/>
    <mergeCell ref="AA41:AA42"/>
    <mergeCell ref="Y43:Y44"/>
    <mergeCell ref="Z43:Z44"/>
    <mergeCell ref="AA43:AA44"/>
    <mergeCell ref="AA35:AA36"/>
    <mergeCell ref="X37:X38"/>
    <mergeCell ref="Y37:Y38"/>
    <mergeCell ref="Z37:Z38"/>
    <mergeCell ref="AA37:AA38"/>
    <mergeCell ref="X21:X22"/>
    <mergeCell ref="Y21:Y22"/>
    <mergeCell ref="Z21:Z22"/>
    <mergeCell ref="X23:X24"/>
    <mergeCell ref="Y23:Y24"/>
    <mergeCell ref="Z23:Z24"/>
    <mergeCell ref="Z33:Z34"/>
    <mergeCell ref="AA33:AA34"/>
    <mergeCell ref="X171:X174"/>
    <mergeCell ref="Y171:Y174"/>
    <mergeCell ref="AA23:AA24"/>
    <mergeCell ref="X25:X28"/>
    <mergeCell ref="Y25:Y28"/>
    <mergeCell ref="X31:X32"/>
    <mergeCell ref="Y31:Y32"/>
    <mergeCell ref="Z31:Z32"/>
    <mergeCell ref="AA31:AA32"/>
    <mergeCell ref="AA25:AA28"/>
    <mergeCell ref="X29:X30"/>
    <mergeCell ref="Y29:Y30"/>
    <mergeCell ref="Z29:Z30"/>
    <mergeCell ref="AA29:AA30"/>
    <mergeCell ref="X175:X180"/>
    <mergeCell ref="Y175:Y180"/>
    <mergeCell ref="X182:X183"/>
    <mergeCell ref="Y182:Y183"/>
    <mergeCell ref="Z25:Z28"/>
    <mergeCell ref="X39:X40"/>
    <mergeCell ref="Y39:Y40"/>
    <mergeCell ref="Z39:Z40"/>
    <mergeCell ref="X35:X36"/>
    <mergeCell ref="Y35:Y36"/>
    <mergeCell ref="Z35:Z36"/>
    <mergeCell ref="X122:X125"/>
    <mergeCell ref="Y122:Y125"/>
    <mergeCell ref="Z175:Z180"/>
    <mergeCell ref="X33:X34"/>
    <mergeCell ref="Y33:Y34"/>
    <mergeCell ref="X185:X186"/>
    <mergeCell ref="Y185:Y186"/>
    <mergeCell ref="Z185:Z186"/>
    <mergeCell ref="AA185:AA186"/>
    <mergeCell ref="X187:X190"/>
    <mergeCell ref="Y187:Y190"/>
    <mergeCell ref="Z187:Z190"/>
    <mergeCell ref="AA187:AA190"/>
    <mergeCell ref="AA193:AA196"/>
    <mergeCell ref="X199:X200"/>
    <mergeCell ref="Y199:Y200"/>
    <mergeCell ref="Z199:Z200"/>
    <mergeCell ref="AA199:AA200"/>
  </mergeCells>
  <phoneticPr fontId="3" type="noConversion"/>
  <conditionalFormatting sqref="O2">
    <cfRule type="cellIs" dxfId="502" priority="10721" operator="equal">
      <formula>"M1开拓立项"</formula>
    </cfRule>
    <cfRule type="cellIs" dxfId="501" priority="10722" operator="equal">
      <formula>"M1开拓立项;M2设计验证;M3生产准备;M4装配调试;M5安装验收;M6售后质保"</formula>
    </cfRule>
  </conditionalFormatting>
  <conditionalFormatting sqref="P9">
    <cfRule type="cellIs" priority="835" operator="equal">
      <formula>"M6售后质保"</formula>
    </cfRule>
    <cfRule type="cellIs" priority="836" operator="equal">
      <formula>"M5安装验收"</formula>
    </cfRule>
    <cfRule type="cellIs" priority="837" operator="equal">
      <formula>"M4装配调试"</formula>
    </cfRule>
    <cfRule type="cellIs" priority="838" operator="equal">
      <formula>"M3生产准备"</formula>
    </cfRule>
    <cfRule type="cellIs" dxfId="500" priority="839" operator="equal">
      <formula>"M2设计验证"</formula>
    </cfRule>
    <cfRule type="cellIs" dxfId="499" priority="840" operator="equal">
      <formula>"M1开拓立项"</formula>
    </cfRule>
    <cfRule type="cellIs" priority="841" operator="equal">
      <formula>"M6售后质保"</formula>
    </cfRule>
    <cfRule type="cellIs" priority="842" operator="equal">
      <formula>"M5安装验收"</formula>
    </cfRule>
    <cfRule type="cellIs" priority="843" operator="equal">
      <formula>"M4装配调试"</formula>
    </cfRule>
    <cfRule type="cellIs" priority="844" operator="equal">
      <formula>"M3生产准备"</formula>
    </cfRule>
    <cfRule type="cellIs" dxfId="498" priority="845" operator="equal">
      <formula>"M2设计验证"</formula>
    </cfRule>
    <cfRule type="cellIs" dxfId="497" priority="846" operator="equal">
      <formula>"M1开拓立项"</formula>
    </cfRule>
  </conditionalFormatting>
  <conditionalFormatting sqref="P10">
    <cfRule type="cellIs" priority="823" operator="equal">
      <formula>"M6售后质保"</formula>
    </cfRule>
    <cfRule type="cellIs" priority="824" operator="equal">
      <formula>"M5安装验收"</formula>
    </cfRule>
    <cfRule type="cellIs" priority="825" operator="equal">
      <formula>"M4装配调试"</formula>
    </cfRule>
    <cfRule type="cellIs" priority="826" operator="equal">
      <formula>"M3生产准备"</formula>
    </cfRule>
    <cfRule type="cellIs" dxfId="496" priority="827" operator="equal">
      <formula>"M2设计验证"</formula>
    </cfRule>
    <cfRule type="cellIs" dxfId="495" priority="828" operator="equal">
      <formula>"M1开拓立项"</formula>
    </cfRule>
    <cfRule type="cellIs" priority="829" operator="equal">
      <formula>"M6售后质保"</formula>
    </cfRule>
    <cfRule type="cellIs" priority="830" operator="equal">
      <formula>"M5安装验收"</formula>
    </cfRule>
    <cfRule type="cellIs" priority="831" operator="equal">
      <formula>"M4装配调试"</formula>
    </cfRule>
    <cfRule type="cellIs" priority="832" operator="equal">
      <formula>"M3生产准备"</formula>
    </cfRule>
    <cfRule type="cellIs" dxfId="494" priority="833" operator="equal">
      <formula>"M2设计验证"</formula>
    </cfRule>
    <cfRule type="cellIs" dxfId="493" priority="834" operator="equal">
      <formula>"M1开拓立项"</formula>
    </cfRule>
  </conditionalFormatting>
  <conditionalFormatting sqref="P15">
    <cfRule type="cellIs" priority="811" operator="equal">
      <formula>"M6售后质保"</formula>
    </cfRule>
    <cfRule type="cellIs" priority="812" operator="equal">
      <formula>"M5安装验收"</formula>
    </cfRule>
    <cfRule type="cellIs" priority="813" operator="equal">
      <formula>"M4装配调试"</formula>
    </cfRule>
    <cfRule type="cellIs" priority="814" operator="equal">
      <formula>"M3生产准备"</formula>
    </cfRule>
    <cfRule type="cellIs" dxfId="492" priority="815" operator="equal">
      <formula>"M2设计验证"</formula>
    </cfRule>
    <cfRule type="cellIs" dxfId="491" priority="816" operator="equal">
      <formula>"M1开拓立项"</formula>
    </cfRule>
    <cfRule type="cellIs" priority="817" operator="equal">
      <formula>"M6售后质保"</formula>
    </cfRule>
    <cfRule type="cellIs" priority="818" operator="equal">
      <formula>"M5安装验收"</formula>
    </cfRule>
    <cfRule type="cellIs" priority="819" operator="equal">
      <formula>"M4装配调试"</formula>
    </cfRule>
    <cfRule type="cellIs" priority="820" operator="equal">
      <formula>"M3生产准备"</formula>
    </cfRule>
    <cfRule type="cellIs" dxfId="490" priority="821" operator="equal">
      <formula>"M2设计验证"</formula>
    </cfRule>
    <cfRule type="cellIs" dxfId="489" priority="822" operator="equal">
      <formula>"M1开拓立项"</formula>
    </cfRule>
  </conditionalFormatting>
  <conditionalFormatting sqref="P16">
    <cfRule type="cellIs" priority="799" operator="equal">
      <formula>"M6售后质保"</formula>
    </cfRule>
    <cfRule type="cellIs" priority="800" operator="equal">
      <formula>"M5安装验收"</formula>
    </cfRule>
    <cfRule type="cellIs" priority="801" operator="equal">
      <formula>"M4装配调试"</formula>
    </cfRule>
    <cfRule type="cellIs" priority="802" operator="equal">
      <formula>"M3生产准备"</formula>
    </cfRule>
    <cfRule type="cellIs" dxfId="488" priority="803" operator="equal">
      <formula>"M2设计验证"</formula>
    </cfRule>
    <cfRule type="cellIs" dxfId="487" priority="804" operator="equal">
      <formula>"M1开拓立项"</formula>
    </cfRule>
    <cfRule type="cellIs" priority="805" operator="equal">
      <formula>"M6售后质保"</formula>
    </cfRule>
    <cfRule type="cellIs" priority="806" operator="equal">
      <formula>"M5安装验收"</formula>
    </cfRule>
    <cfRule type="cellIs" priority="807" operator="equal">
      <formula>"M4装配调试"</formula>
    </cfRule>
    <cfRule type="cellIs" priority="808" operator="equal">
      <formula>"M3生产准备"</formula>
    </cfRule>
    <cfRule type="cellIs" dxfId="486" priority="809" operator="equal">
      <formula>"M2设计验证"</formula>
    </cfRule>
    <cfRule type="cellIs" dxfId="485" priority="810" operator="equal">
      <formula>"M1开拓立项"</formula>
    </cfRule>
  </conditionalFormatting>
  <conditionalFormatting sqref="O5:O16">
    <cfRule type="cellIs" priority="883" operator="equal">
      <formula>"M6售后质保"</formula>
    </cfRule>
    <cfRule type="cellIs" priority="884" operator="equal">
      <formula>"M5安装验收"</formula>
    </cfRule>
    <cfRule type="cellIs" priority="885" operator="equal">
      <formula>"M4装配调试"</formula>
    </cfRule>
    <cfRule type="cellIs" priority="886" operator="equal">
      <formula>"M3生产准备"</formula>
    </cfRule>
    <cfRule type="cellIs" dxfId="484" priority="887" operator="equal">
      <formula>"M2设计验证"</formula>
    </cfRule>
    <cfRule type="cellIs" dxfId="483" priority="888" operator="equal">
      <formula>"M1开拓立项"</formula>
    </cfRule>
    <cfRule type="cellIs" priority="889" operator="equal">
      <formula>"M6售后质保"</formula>
    </cfRule>
    <cfRule type="cellIs" priority="890" operator="equal">
      <formula>"M5安装验收"</formula>
    </cfRule>
    <cfRule type="cellIs" priority="891" operator="equal">
      <formula>"M4装配调试"</formula>
    </cfRule>
    <cfRule type="cellIs" priority="892" operator="equal">
      <formula>"M3生产准备"</formula>
    </cfRule>
    <cfRule type="cellIs" dxfId="482" priority="893" operator="equal">
      <formula>"M2设计验证"</formula>
    </cfRule>
    <cfRule type="cellIs" dxfId="481" priority="894" operator="equal">
      <formula>"M1开拓立项"</formula>
    </cfRule>
  </conditionalFormatting>
  <conditionalFormatting sqref="P5 P7 P11 P13">
    <cfRule type="cellIs" priority="871" operator="equal">
      <formula>"M6售后质保"</formula>
    </cfRule>
    <cfRule type="cellIs" priority="872" operator="equal">
      <formula>"M5安装验收"</formula>
    </cfRule>
    <cfRule type="cellIs" priority="873" operator="equal">
      <formula>"M4装配调试"</formula>
    </cfRule>
    <cfRule type="cellIs" priority="874" operator="equal">
      <formula>"M3生产准备"</formula>
    </cfRule>
    <cfRule type="cellIs" dxfId="480" priority="875" operator="equal">
      <formula>"M2设计验证"</formula>
    </cfRule>
    <cfRule type="cellIs" dxfId="479" priority="876" operator="equal">
      <formula>"M1开拓立项"</formula>
    </cfRule>
    <cfRule type="cellIs" priority="877" operator="equal">
      <formula>"M6售后质保"</formula>
    </cfRule>
    <cfRule type="cellIs" priority="878" operator="equal">
      <formula>"M5安装验收"</formula>
    </cfRule>
    <cfRule type="cellIs" priority="879" operator="equal">
      <formula>"M4装配调试"</formula>
    </cfRule>
    <cfRule type="cellIs" priority="880" operator="equal">
      <formula>"M3生产准备"</formula>
    </cfRule>
    <cfRule type="cellIs" dxfId="478" priority="881" operator="equal">
      <formula>"M2设计验证"</formula>
    </cfRule>
    <cfRule type="cellIs" dxfId="477" priority="882" operator="equal">
      <formula>"M1开拓立项"</formula>
    </cfRule>
  </conditionalFormatting>
  <conditionalFormatting sqref="P6 P12">
    <cfRule type="cellIs" priority="859" operator="equal">
      <formula>"M6售后质保"</formula>
    </cfRule>
    <cfRule type="cellIs" priority="860" operator="equal">
      <formula>"M5安装验收"</formula>
    </cfRule>
    <cfRule type="cellIs" priority="861" operator="equal">
      <formula>"M4装配调试"</formula>
    </cfRule>
    <cfRule type="cellIs" priority="862" operator="equal">
      <formula>"M3生产准备"</formula>
    </cfRule>
    <cfRule type="cellIs" dxfId="476" priority="863" operator="equal">
      <formula>"M2设计验证"</formula>
    </cfRule>
    <cfRule type="cellIs" dxfId="475" priority="864" operator="equal">
      <formula>"M1开拓立项"</formula>
    </cfRule>
    <cfRule type="cellIs" priority="865" operator="equal">
      <formula>"M6售后质保"</formula>
    </cfRule>
    <cfRule type="cellIs" priority="866" operator="equal">
      <formula>"M5安装验收"</formula>
    </cfRule>
    <cfRule type="cellIs" priority="867" operator="equal">
      <formula>"M4装配调试"</formula>
    </cfRule>
    <cfRule type="cellIs" priority="868" operator="equal">
      <formula>"M3生产准备"</formula>
    </cfRule>
    <cfRule type="cellIs" dxfId="474" priority="869" operator="equal">
      <formula>"M2设计验证"</formula>
    </cfRule>
    <cfRule type="cellIs" dxfId="473" priority="870" operator="equal">
      <formula>"M1开拓立项"</formula>
    </cfRule>
  </conditionalFormatting>
  <conditionalFormatting sqref="P8 P14">
    <cfRule type="cellIs" priority="847" operator="equal">
      <formula>"M6售后质保"</formula>
    </cfRule>
    <cfRule type="cellIs" priority="848" operator="equal">
      <formula>"M5安装验收"</formula>
    </cfRule>
    <cfRule type="cellIs" priority="849" operator="equal">
      <formula>"M4装配调试"</formula>
    </cfRule>
    <cfRule type="cellIs" priority="850" operator="equal">
      <formula>"M3生产准备"</formula>
    </cfRule>
    <cfRule type="cellIs" dxfId="472" priority="851" operator="equal">
      <formula>"M2设计验证"</formula>
    </cfRule>
    <cfRule type="cellIs" dxfId="471" priority="852" operator="equal">
      <formula>"M1开拓立项"</formula>
    </cfRule>
    <cfRule type="cellIs" priority="853" operator="equal">
      <formula>"M6售后质保"</formula>
    </cfRule>
    <cfRule type="cellIs" priority="854" operator="equal">
      <formula>"M5安装验收"</formula>
    </cfRule>
    <cfRule type="cellIs" priority="855" operator="equal">
      <formula>"M4装配调试"</formula>
    </cfRule>
    <cfRule type="cellIs" priority="856" operator="equal">
      <formula>"M3生产准备"</formula>
    </cfRule>
    <cfRule type="cellIs" dxfId="470" priority="857" operator="equal">
      <formula>"M2设计验证"</formula>
    </cfRule>
    <cfRule type="cellIs" dxfId="469" priority="858" operator="equal">
      <formula>"M1开拓立项"</formula>
    </cfRule>
  </conditionalFormatting>
  <conditionalFormatting sqref="D23">
    <cfRule type="duplicateValues" dxfId="468" priority="765"/>
    <cfRule type="duplicateValues" dxfId="467" priority="766"/>
    <cfRule type="duplicateValues" dxfId="466" priority="767"/>
    <cfRule type="duplicateValues" dxfId="465" priority="768"/>
  </conditionalFormatting>
  <conditionalFormatting sqref="D24">
    <cfRule type="duplicateValues" dxfId="464" priority="761"/>
    <cfRule type="duplicateValues" dxfId="463" priority="762"/>
    <cfRule type="duplicateValues" dxfId="462" priority="763"/>
    <cfRule type="duplicateValues" dxfId="461" priority="764"/>
  </conditionalFormatting>
  <conditionalFormatting sqref="D27">
    <cfRule type="duplicateValues" dxfId="460" priority="742"/>
    <cfRule type="duplicateValues" dxfId="459" priority="743"/>
  </conditionalFormatting>
  <conditionalFormatting sqref="D29">
    <cfRule type="duplicateValues" dxfId="458" priority="713"/>
    <cfRule type="duplicateValues" dxfId="457" priority="715"/>
  </conditionalFormatting>
  <conditionalFormatting sqref="J29">
    <cfRule type="cellIs" priority="729" operator="equal">
      <formula>"M6售后质保"</formula>
    </cfRule>
    <cfRule type="cellIs" priority="730" operator="equal">
      <formula>"M5安装验收"</formula>
    </cfRule>
    <cfRule type="cellIs" priority="731" operator="equal">
      <formula>"M4装配调试"</formula>
    </cfRule>
    <cfRule type="cellIs" priority="732" operator="equal">
      <formula>"M3生产准备"</formula>
    </cfRule>
    <cfRule type="cellIs" dxfId="456" priority="733" operator="equal">
      <formula>"M2设计验证"</formula>
    </cfRule>
    <cfRule type="cellIs" dxfId="455" priority="734" operator="equal">
      <formula>"M1开拓立项"</formula>
    </cfRule>
    <cfRule type="cellIs" priority="735" operator="equal">
      <formula>"M6售后质保"</formula>
    </cfRule>
    <cfRule type="cellIs" priority="736" operator="equal">
      <formula>"M5安装验收"</formula>
    </cfRule>
    <cfRule type="cellIs" priority="737" operator="equal">
      <formula>"M4装配调试"</formula>
    </cfRule>
    <cfRule type="cellIs" priority="738" operator="equal">
      <formula>"M3生产准备"</formula>
    </cfRule>
    <cfRule type="cellIs" dxfId="454" priority="739" operator="equal">
      <formula>"M2设计验证"</formula>
    </cfRule>
    <cfRule type="cellIs" dxfId="453" priority="740" operator="equal">
      <formula>"M1开拓立项"</formula>
    </cfRule>
    <cfRule type="cellIs" dxfId="452" priority="741" operator="equal">
      <formula>"延迟"</formula>
    </cfRule>
  </conditionalFormatting>
  <conditionalFormatting sqref="D30">
    <cfRule type="duplicateValues" dxfId="451" priority="712"/>
    <cfRule type="duplicateValues" dxfId="450" priority="714"/>
  </conditionalFormatting>
  <conditionalFormatting sqref="J30">
    <cfRule type="cellIs" priority="716" operator="equal">
      <formula>"M6售后质保"</formula>
    </cfRule>
    <cfRule type="cellIs" priority="717" operator="equal">
      <formula>"M5安装验收"</formula>
    </cfRule>
    <cfRule type="cellIs" priority="718" operator="equal">
      <formula>"M4装配调试"</formula>
    </cfRule>
    <cfRule type="cellIs" priority="719" operator="equal">
      <formula>"M3生产准备"</formula>
    </cfRule>
    <cfRule type="cellIs" dxfId="449" priority="720" operator="equal">
      <formula>"M2设计验证"</formula>
    </cfRule>
    <cfRule type="cellIs" dxfId="448" priority="721" operator="equal">
      <formula>"M1开拓立项"</formula>
    </cfRule>
    <cfRule type="cellIs" priority="722" operator="equal">
      <formula>"M6售后质保"</formula>
    </cfRule>
    <cfRule type="cellIs" priority="723" operator="equal">
      <formula>"M5安装验收"</formula>
    </cfRule>
    <cfRule type="cellIs" priority="724" operator="equal">
      <formula>"M4装配调试"</formula>
    </cfRule>
    <cfRule type="cellIs" priority="725" operator="equal">
      <formula>"M3生产准备"</formula>
    </cfRule>
    <cfRule type="cellIs" dxfId="447" priority="726" operator="equal">
      <formula>"M2设计验证"</formula>
    </cfRule>
    <cfRule type="cellIs" dxfId="446" priority="727" operator="equal">
      <formula>"M1开拓立项"</formula>
    </cfRule>
    <cfRule type="cellIs" dxfId="445" priority="728" operator="equal">
      <formula>"延迟"</formula>
    </cfRule>
  </conditionalFormatting>
  <conditionalFormatting sqref="D31">
    <cfRule type="duplicateValues" dxfId="444" priority="658"/>
    <cfRule type="duplicateValues" dxfId="443" priority="660"/>
    <cfRule type="duplicateValues" dxfId="442" priority="662"/>
    <cfRule type="duplicateValues" dxfId="441" priority="664"/>
  </conditionalFormatting>
  <conditionalFormatting sqref="J31">
    <cfRule type="cellIs" priority="665" operator="equal">
      <formula>"M6售后质保"</formula>
    </cfRule>
    <cfRule type="cellIs" priority="666" operator="equal">
      <formula>"M5安装验收"</formula>
    </cfRule>
    <cfRule type="cellIs" priority="667" operator="equal">
      <formula>"M4装配调试"</formula>
    </cfRule>
    <cfRule type="cellIs" priority="668" operator="equal">
      <formula>"M3生产准备"</formula>
    </cfRule>
    <cfRule type="cellIs" dxfId="440" priority="669" operator="equal">
      <formula>"M2设计验证"</formula>
    </cfRule>
    <cfRule type="cellIs" dxfId="439" priority="670" operator="equal">
      <formula>"M1开拓立项"</formula>
    </cfRule>
    <cfRule type="cellIs" priority="671" operator="equal">
      <formula>"M6售后质保"</formula>
    </cfRule>
    <cfRule type="cellIs" priority="672" operator="equal">
      <formula>"M5安装验收"</formula>
    </cfRule>
    <cfRule type="cellIs" priority="673" operator="equal">
      <formula>"M4装配调试"</formula>
    </cfRule>
    <cfRule type="cellIs" priority="674" operator="equal">
      <formula>"M3生产准备"</formula>
    </cfRule>
    <cfRule type="cellIs" dxfId="438" priority="675" operator="equal">
      <formula>"M2设计验证"</formula>
    </cfRule>
    <cfRule type="cellIs" dxfId="437" priority="676" operator="equal">
      <formula>"M1开拓立项"</formula>
    </cfRule>
    <cfRule type="cellIs" dxfId="436" priority="677" operator="equal">
      <formula>"延迟"</formula>
    </cfRule>
  </conditionalFormatting>
  <conditionalFormatting sqref="D32">
    <cfRule type="duplicateValues" dxfId="435" priority="657"/>
    <cfRule type="duplicateValues" dxfId="434" priority="659"/>
    <cfRule type="duplicateValues" dxfId="433" priority="661"/>
    <cfRule type="duplicateValues" dxfId="432" priority="663"/>
  </conditionalFormatting>
  <conditionalFormatting sqref="J32">
    <cfRule type="cellIs" priority="644" operator="equal">
      <formula>"M6售后质保"</formula>
    </cfRule>
    <cfRule type="cellIs" priority="645" operator="equal">
      <formula>"M5安装验收"</formula>
    </cfRule>
    <cfRule type="cellIs" priority="646" operator="equal">
      <formula>"M4装配调试"</formula>
    </cfRule>
    <cfRule type="cellIs" priority="647" operator="equal">
      <formula>"M3生产准备"</formula>
    </cfRule>
    <cfRule type="cellIs" dxfId="431" priority="648" operator="equal">
      <formula>"M2设计验证"</formula>
    </cfRule>
    <cfRule type="cellIs" dxfId="430" priority="649" operator="equal">
      <formula>"M1开拓立项"</formula>
    </cfRule>
    <cfRule type="cellIs" priority="650" operator="equal">
      <formula>"M6售后质保"</formula>
    </cfRule>
    <cfRule type="cellIs" priority="651" operator="equal">
      <formula>"M5安装验收"</formula>
    </cfRule>
    <cfRule type="cellIs" priority="652" operator="equal">
      <formula>"M4装配调试"</formula>
    </cfRule>
    <cfRule type="cellIs" priority="653" operator="equal">
      <formula>"M3生产准备"</formula>
    </cfRule>
    <cfRule type="cellIs" dxfId="429" priority="654" operator="equal">
      <formula>"M2设计验证"</formula>
    </cfRule>
    <cfRule type="cellIs" dxfId="428" priority="655" operator="equal">
      <formula>"M1开拓立项"</formula>
    </cfRule>
    <cfRule type="cellIs" dxfId="427" priority="656" operator="equal">
      <formula>"延迟"</formula>
    </cfRule>
  </conditionalFormatting>
  <conditionalFormatting sqref="D33">
    <cfRule type="duplicateValues" dxfId="426" priority="514"/>
    <cfRule type="duplicateValues" dxfId="425" priority="516"/>
    <cfRule type="duplicateValues" dxfId="424" priority="518"/>
    <cfRule type="duplicateValues" dxfId="423" priority="520"/>
  </conditionalFormatting>
  <conditionalFormatting sqref="J33">
    <cfRule type="cellIs" priority="521" operator="equal">
      <formula>"M6售后质保"</formula>
    </cfRule>
    <cfRule type="cellIs" priority="522" operator="equal">
      <formula>"M5安装验收"</formula>
    </cfRule>
    <cfRule type="cellIs" priority="523" operator="equal">
      <formula>"M4装配调试"</formula>
    </cfRule>
    <cfRule type="cellIs" priority="524" operator="equal">
      <formula>"M3生产准备"</formula>
    </cfRule>
    <cfRule type="cellIs" dxfId="422" priority="525" operator="equal">
      <formula>"M2设计验证"</formula>
    </cfRule>
    <cfRule type="cellIs" dxfId="421" priority="526" operator="equal">
      <formula>"M1开拓立项"</formula>
    </cfRule>
    <cfRule type="cellIs" priority="527" operator="equal">
      <formula>"M6售后质保"</formula>
    </cfRule>
    <cfRule type="cellIs" priority="528" operator="equal">
      <formula>"M5安装验收"</formula>
    </cfRule>
    <cfRule type="cellIs" priority="529" operator="equal">
      <formula>"M4装配调试"</formula>
    </cfRule>
    <cfRule type="cellIs" priority="530" operator="equal">
      <formula>"M3生产准备"</formula>
    </cfRule>
    <cfRule type="cellIs" dxfId="420" priority="531" operator="equal">
      <formula>"M2设计验证"</formula>
    </cfRule>
    <cfRule type="cellIs" dxfId="419" priority="532" operator="equal">
      <formula>"M1开拓立项"</formula>
    </cfRule>
    <cfRule type="cellIs" dxfId="418" priority="533" operator="equal">
      <formula>"延迟"</formula>
    </cfRule>
  </conditionalFormatting>
  <conditionalFormatting sqref="D34">
    <cfRule type="duplicateValues" dxfId="417" priority="513"/>
    <cfRule type="duplicateValues" dxfId="416" priority="515"/>
    <cfRule type="duplicateValues" dxfId="415" priority="517"/>
    <cfRule type="duplicateValues" dxfId="414" priority="519"/>
  </conditionalFormatting>
  <conditionalFormatting sqref="J34">
    <cfRule type="cellIs" priority="500" operator="equal">
      <formula>"M6售后质保"</formula>
    </cfRule>
    <cfRule type="cellIs" priority="501" operator="equal">
      <formula>"M5安装验收"</formula>
    </cfRule>
    <cfRule type="cellIs" priority="502" operator="equal">
      <formula>"M4装配调试"</formula>
    </cfRule>
    <cfRule type="cellIs" priority="503" operator="equal">
      <formula>"M3生产准备"</formula>
    </cfRule>
    <cfRule type="cellIs" dxfId="413" priority="504" operator="equal">
      <formula>"M2设计验证"</formula>
    </cfRule>
    <cfRule type="cellIs" dxfId="412" priority="505" operator="equal">
      <formula>"M1开拓立项"</formula>
    </cfRule>
    <cfRule type="cellIs" priority="506" operator="equal">
      <formula>"M6售后质保"</formula>
    </cfRule>
    <cfRule type="cellIs" priority="507" operator="equal">
      <formula>"M5安装验收"</formula>
    </cfRule>
    <cfRule type="cellIs" priority="508" operator="equal">
      <formula>"M4装配调试"</formula>
    </cfRule>
    <cfRule type="cellIs" priority="509" operator="equal">
      <formula>"M3生产准备"</formula>
    </cfRule>
    <cfRule type="cellIs" dxfId="411" priority="510" operator="equal">
      <formula>"M2设计验证"</formula>
    </cfRule>
    <cfRule type="cellIs" dxfId="410" priority="511" operator="equal">
      <formula>"M1开拓立项"</formula>
    </cfRule>
    <cfRule type="cellIs" dxfId="409" priority="512" operator="equal">
      <formula>"延迟"</formula>
    </cfRule>
  </conditionalFormatting>
  <conditionalFormatting sqref="D35">
    <cfRule type="duplicateValues" dxfId="408" priority="480"/>
    <cfRule type="duplicateValues" dxfId="407" priority="482"/>
    <cfRule type="duplicateValues" dxfId="406" priority="484"/>
    <cfRule type="duplicateValues" dxfId="405" priority="486"/>
  </conditionalFormatting>
  <conditionalFormatting sqref="J35">
    <cfRule type="cellIs" priority="487" operator="equal">
      <formula>"M6售后质保"</formula>
    </cfRule>
    <cfRule type="cellIs" priority="488" operator="equal">
      <formula>"M5安装验收"</formula>
    </cfRule>
    <cfRule type="cellIs" priority="489" operator="equal">
      <formula>"M4装配调试"</formula>
    </cfRule>
    <cfRule type="cellIs" priority="490" operator="equal">
      <formula>"M3生产准备"</formula>
    </cfRule>
    <cfRule type="cellIs" dxfId="404" priority="491" operator="equal">
      <formula>"M2设计验证"</formula>
    </cfRule>
    <cfRule type="cellIs" dxfId="403" priority="492" operator="equal">
      <formula>"M1开拓立项"</formula>
    </cfRule>
    <cfRule type="cellIs" priority="493" operator="equal">
      <formula>"M6售后质保"</formula>
    </cfRule>
    <cfRule type="cellIs" priority="494" operator="equal">
      <formula>"M5安装验收"</formula>
    </cfRule>
    <cfRule type="cellIs" priority="495" operator="equal">
      <formula>"M4装配调试"</formula>
    </cfRule>
    <cfRule type="cellIs" priority="496" operator="equal">
      <formula>"M3生产准备"</formula>
    </cfRule>
    <cfRule type="cellIs" dxfId="402" priority="497" operator="equal">
      <formula>"M2设计验证"</formula>
    </cfRule>
    <cfRule type="cellIs" dxfId="401" priority="498" operator="equal">
      <formula>"M1开拓立项"</formula>
    </cfRule>
    <cfRule type="cellIs" dxfId="400" priority="499" operator="equal">
      <formula>"延迟"</formula>
    </cfRule>
  </conditionalFormatting>
  <conditionalFormatting sqref="D36">
    <cfRule type="duplicateValues" dxfId="399" priority="479"/>
    <cfRule type="duplicateValues" dxfId="398" priority="481"/>
    <cfRule type="duplicateValues" dxfId="397" priority="483"/>
    <cfRule type="duplicateValues" dxfId="396" priority="485"/>
  </conditionalFormatting>
  <conditionalFormatting sqref="J36">
    <cfRule type="cellIs" priority="466" operator="equal">
      <formula>"M6售后质保"</formula>
    </cfRule>
    <cfRule type="cellIs" priority="467" operator="equal">
      <formula>"M5安装验收"</formula>
    </cfRule>
    <cfRule type="cellIs" priority="468" operator="equal">
      <formula>"M4装配调试"</formula>
    </cfRule>
    <cfRule type="cellIs" priority="469" operator="equal">
      <formula>"M3生产准备"</formula>
    </cfRule>
    <cfRule type="cellIs" dxfId="395" priority="470" operator="equal">
      <formula>"M2设计验证"</formula>
    </cfRule>
    <cfRule type="cellIs" dxfId="394" priority="471" operator="equal">
      <formula>"M1开拓立项"</formula>
    </cfRule>
    <cfRule type="cellIs" priority="472" operator="equal">
      <formula>"M6售后质保"</formula>
    </cfRule>
    <cfRule type="cellIs" priority="473" operator="equal">
      <formula>"M5安装验收"</formula>
    </cfRule>
    <cfRule type="cellIs" priority="474" operator="equal">
      <formula>"M4装配调试"</formula>
    </cfRule>
    <cfRule type="cellIs" priority="475" operator="equal">
      <formula>"M3生产准备"</formula>
    </cfRule>
    <cfRule type="cellIs" dxfId="393" priority="476" operator="equal">
      <formula>"M2设计验证"</formula>
    </cfRule>
    <cfRule type="cellIs" dxfId="392" priority="477" operator="equal">
      <formula>"M1开拓立项"</formula>
    </cfRule>
    <cfRule type="cellIs" dxfId="391" priority="478" operator="equal">
      <formula>"延迟"</formula>
    </cfRule>
  </conditionalFormatting>
  <conditionalFormatting sqref="D37">
    <cfRule type="duplicateValues" dxfId="390" priority="538"/>
    <cfRule type="duplicateValues" dxfId="389" priority="539"/>
    <cfRule type="duplicateValues" dxfId="388" priority="540"/>
    <cfRule type="duplicateValues" dxfId="387" priority="541"/>
  </conditionalFormatting>
  <conditionalFormatting sqref="D38">
    <cfRule type="duplicateValues" dxfId="386" priority="534"/>
    <cfRule type="duplicateValues" dxfId="385" priority="535"/>
    <cfRule type="duplicateValues" dxfId="384" priority="536"/>
    <cfRule type="duplicateValues" dxfId="383" priority="537"/>
  </conditionalFormatting>
  <conditionalFormatting sqref="D39">
    <cfRule type="duplicateValues" dxfId="382" priority="695"/>
    <cfRule type="duplicateValues" dxfId="381" priority="696"/>
    <cfRule type="duplicateValues" dxfId="380" priority="697"/>
    <cfRule type="duplicateValues" dxfId="379" priority="698"/>
  </conditionalFormatting>
  <conditionalFormatting sqref="J39">
    <cfRule type="cellIs" priority="699" operator="equal">
      <formula>"M6售后质保"</formula>
    </cfRule>
    <cfRule type="cellIs" priority="700" operator="equal">
      <formula>"M5安装验收"</formula>
    </cfRule>
    <cfRule type="cellIs" priority="701" operator="equal">
      <formula>"M4装配调试"</formula>
    </cfRule>
    <cfRule type="cellIs" priority="702" operator="equal">
      <formula>"M3生产准备"</formula>
    </cfRule>
    <cfRule type="cellIs" dxfId="378" priority="703" operator="equal">
      <formula>"M2设计验证"</formula>
    </cfRule>
    <cfRule type="cellIs" dxfId="377" priority="704" operator="equal">
      <formula>"M1开拓立项"</formula>
    </cfRule>
    <cfRule type="cellIs" priority="705" operator="equal">
      <formula>"M6售后质保"</formula>
    </cfRule>
    <cfRule type="cellIs" priority="706" operator="equal">
      <formula>"M5安装验收"</formula>
    </cfRule>
    <cfRule type="cellIs" priority="707" operator="equal">
      <formula>"M4装配调试"</formula>
    </cfRule>
    <cfRule type="cellIs" priority="708" operator="equal">
      <formula>"M3生产准备"</formula>
    </cfRule>
    <cfRule type="cellIs" dxfId="376" priority="709" operator="equal">
      <formula>"M2设计验证"</formula>
    </cfRule>
    <cfRule type="cellIs" dxfId="375" priority="710" operator="equal">
      <formula>"M1开拓立项"</formula>
    </cfRule>
    <cfRule type="cellIs" dxfId="374" priority="711" operator="equal">
      <formula>"延迟"</formula>
    </cfRule>
  </conditionalFormatting>
  <conditionalFormatting sqref="D40">
    <cfRule type="duplicateValues" dxfId="373" priority="678"/>
    <cfRule type="duplicateValues" dxfId="372" priority="679"/>
    <cfRule type="duplicateValues" dxfId="371" priority="680"/>
    <cfRule type="duplicateValues" dxfId="370" priority="681"/>
  </conditionalFormatting>
  <conditionalFormatting sqref="J40">
    <cfRule type="cellIs" priority="682" operator="equal">
      <formula>"M6售后质保"</formula>
    </cfRule>
    <cfRule type="cellIs" priority="683" operator="equal">
      <formula>"M5安装验收"</formula>
    </cfRule>
    <cfRule type="cellIs" priority="684" operator="equal">
      <formula>"M4装配调试"</formula>
    </cfRule>
    <cfRule type="cellIs" priority="685" operator="equal">
      <formula>"M3生产准备"</formula>
    </cfRule>
    <cfRule type="cellIs" dxfId="369" priority="686" operator="equal">
      <formula>"M2设计验证"</formula>
    </cfRule>
    <cfRule type="cellIs" dxfId="368" priority="687" operator="equal">
      <formula>"M1开拓立项"</formula>
    </cfRule>
    <cfRule type="cellIs" priority="688" operator="equal">
      <formula>"M6售后质保"</formula>
    </cfRule>
    <cfRule type="cellIs" priority="689" operator="equal">
      <formula>"M5安装验收"</formula>
    </cfRule>
    <cfRule type="cellIs" priority="690" operator="equal">
      <formula>"M4装配调试"</formula>
    </cfRule>
    <cfRule type="cellIs" priority="691" operator="equal">
      <formula>"M3生产准备"</formula>
    </cfRule>
    <cfRule type="cellIs" dxfId="367" priority="692" operator="equal">
      <formula>"M2设计验证"</formula>
    </cfRule>
    <cfRule type="cellIs" dxfId="366" priority="693" operator="equal">
      <formula>"M1开拓立项"</formula>
    </cfRule>
    <cfRule type="cellIs" dxfId="365" priority="694" operator="equal">
      <formula>"延迟"</formula>
    </cfRule>
  </conditionalFormatting>
  <conditionalFormatting sqref="D41">
    <cfRule type="duplicateValues" dxfId="364" priority="610"/>
    <cfRule type="duplicateValues" dxfId="363" priority="611"/>
    <cfRule type="duplicateValues" dxfId="362" priority="612"/>
    <cfRule type="duplicateValues" dxfId="361" priority="613"/>
  </conditionalFormatting>
  <conditionalFormatting sqref="F41">
    <cfRule type="duplicateValues" dxfId="360" priority="642"/>
    <cfRule type="duplicateValues" dxfId="359" priority="643"/>
  </conditionalFormatting>
  <conditionalFormatting sqref="J41">
    <cfRule type="cellIs" priority="629" operator="equal">
      <formula>"M6售后质保"</formula>
    </cfRule>
    <cfRule type="cellIs" priority="630" operator="equal">
      <formula>"M5安装验收"</formula>
    </cfRule>
    <cfRule type="cellIs" priority="631" operator="equal">
      <formula>"M4装配调试"</formula>
    </cfRule>
    <cfRule type="cellIs" priority="632" operator="equal">
      <formula>"M3生产准备"</formula>
    </cfRule>
    <cfRule type="cellIs" dxfId="358" priority="633" operator="equal">
      <formula>"M2设计验证"</formula>
    </cfRule>
    <cfRule type="cellIs" dxfId="357" priority="634" operator="equal">
      <formula>"M1开拓立项"</formula>
    </cfRule>
    <cfRule type="cellIs" priority="635" operator="equal">
      <formula>"M6售后质保"</formula>
    </cfRule>
    <cfRule type="cellIs" priority="636" operator="equal">
      <formula>"M5安装验收"</formula>
    </cfRule>
    <cfRule type="cellIs" priority="637" operator="equal">
      <formula>"M4装配调试"</formula>
    </cfRule>
    <cfRule type="cellIs" priority="638" operator="equal">
      <formula>"M3生产准备"</formula>
    </cfRule>
    <cfRule type="cellIs" dxfId="356" priority="639" operator="equal">
      <formula>"M2设计验证"</formula>
    </cfRule>
    <cfRule type="cellIs" dxfId="355" priority="640" operator="equal">
      <formula>"M1开拓立项"</formula>
    </cfRule>
    <cfRule type="cellIs" dxfId="354" priority="641" operator="equal">
      <formula>"延迟"</formula>
    </cfRule>
  </conditionalFormatting>
  <conditionalFormatting sqref="D42">
    <cfRule type="duplicateValues" dxfId="353" priority="606"/>
    <cfRule type="duplicateValues" dxfId="352" priority="607"/>
    <cfRule type="duplicateValues" dxfId="351" priority="608"/>
    <cfRule type="duplicateValues" dxfId="350" priority="609"/>
  </conditionalFormatting>
  <conditionalFormatting sqref="J42">
    <cfRule type="cellIs" priority="614" operator="equal">
      <formula>"M6售后质保"</formula>
    </cfRule>
    <cfRule type="cellIs" priority="615" operator="equal">
      <formula>"M5安装验收"</formula>
    </cfRule>
    <cfRule type="cellIs" priority="616" operator="equal">
      <formula>"M4装配调试"</formula>
    </cfRule>
    <cfRule type="cellIs" priority="617" operator="equal">
      <formula>"M3生产准备"</formula>
    </cfRule>
    <cfRule type="cellIs" dxfId="349" priority="618" operator="equal">
      <formula>"M2设计验证"</formula>
    </cfRule>
    <cfRule type="cellIs" dxfId="348" priority="619" operator="equal">
      <formula>"M1开拓立项"</formula>
    </cfRule>
    <cfRule type="cellIs" priority="620" operator="equal">
      <formula>"M6售后质保"</formula>
    </cfRule>
    <cfRule type="cellIs" priority="621" operator="equal">
      <formula>"M5安装验收"</formula>
    </cfRule>
    <cfRule type="cellIs" priority="622" operator="equal">
      <formula>"M4装配调试"</formula>
    </cfRule>
    <cfRule type="cellIs" priority="623" operator="equal">
      <formula>"M3生产准备"</formula>
    </cfRule>
    <cfRule type="cellIs" dxfId="347" priority="624" operator="equal">
      <formula>"M2设计验证"</formula>
    </cfRule>
    <cfRule type="cellIs" dxfId="346" priority="625" operator="equal">
      <formula>"M1开拓立项"</formula>
    </cfRule>
    <cfRule type="cellIs" dxfId="345" priority="626" operator="equal">
      <formula>"延迟"</formula>
    </cfRule>
  </conditionalFormatting>
  <conditionalFormatting sqref="F43">
    <cfRule type="duplicateValues" dxfId="344" priority="587"/>
    <cfRule type="duplicateValues" dxfId="343" priority="588"/>
  </conditionalFormatting>
  <conditionalFormatting sqref="J43">
    <cfRule type="cellIs" priority="574" operator="equal">
      <formula>"M6售后质保"</formula>
    </cfRule>
    <cfRule type="cellIs" priority="575" operator="equal">
      <formula>"M5安装验收"</formula>
    </cfRule>
    <cfRule type="cellIs" priority="576" operator="equal">
      <formula>"M4装配调试"</formula>
    </cfRule>
    <cfRule type="cellIs" priority="577" operator="equal">
      <formula>"M3生产准备"</formula>
    </cfRule>
    <cfRule type="cellIs" dxfId="342" priority="578" operator="equal">
      <formula>"M2设计验证"</formula>
    </cfRule>
    <cfRule type="cellIs" dxfId="341" priority="579" operator="equal">
      <formula>"M1开拓立项"</formula>
    </cfRule>
    <cfRule type="cellIs" priority="580" operator="equal">
      <formula>"M6售后质保"</formula>
    </cfRule>
    <cfRule type="cellIs" priority="581" operator="equal">
      <formula>"M5安装验收"</formula>
    </cfRule>
    <cfRule type="cellIs" priority="582" operator="equal">
      <formula>"M4装配调试"</formula>
    </cfRule>
    <cfRule type="cellIs" priority="583" operator="equal">
      <formula>"M3生产准备"</formula>
    </cfRule>
    <cfRule type="cellIs" dxfId="340" priority="584" operator="equal">
      <formula>"M2设计验证"</formula>
    </cfRule>
    <cfRule type="cellIs" dxfId="339" priority="585" operator="equal">
      <formula>"M1开拓立项"</formula>
    </cfRule>
    <cfRule type="cellIs" dxfId="338" priority="586" operator="equal">
      <formula>"延迟"</formula>
    </cfRule>
  </conditionalFormatting>
  <conditionalFormatting sqref="F44">
    <cfRule type="duplicateValues" dxfId="337" priority="572"/>
    <cfRule type="duplicateValues" dxfId="336" priority="573"/>
  </conditionalFormatting>
  <conditionalFormatting sqref="J44">
    <cfRule type="cellIs" priority="559" operator="equal">
      <formula>"M6售后质保"</formula>
    </cfRule>
    <cfRule type="cellIs" priority="560" operator="equal">
      <formula>"M5安装验收"</formula>
    </cfRule>
    <cfRule type="cellIs" priority="561" operator="equal">
      <formula>"M4装配调试"</formula>
    </cfRule>
    <cfRule type="cellIs" priority="562" operator="equal">
      <formula>"M3生产准备"</formula>
    </cfRule>
    <cfRule type="cellIs" dxfId="335" priority="563" operator="equal">
      <formula>"M2设计验证"</formula>
    </cfRule>
    <cfRule type="cellIs" dxfId="334" priority="564" operator="equal">
      <formula>"M1开拓立项"</formula>
    </cfRule>
    <cfRule type="cellIs" priority="565" operator="equal">
      <formula>"M6售后质保"</formula>
    </cfRule>
    <cfRule type="cellIs" priority="566" operator="equal">
      <formula>"M5安装验收"</formula>
    </cfRule>
    <cfRule type="cellIs" priority="567" operator="equal">
      <formula>"M4装配调试"</formula>
    </cfRule>
    <cfRule type="cellIs" priority="568" operator="equal">
      <formula>"M3生产准备"</formula>
    </cfRule>
    <cfRule type="cellIs" dxfId="333" priority="569" operator="equal">
      <formula>"M2设计验证"</formula>
    </cfRule>
    <cfRule type="cellIs" dxfId="332" priority="570" operator="equal">
      <formula>"M1开拓立项"</formula>
    </cfRule>
    <cfRule type="cellIs" dxfId="331" priority="571" operator="equal">
      <formula>"延迟"</formula>
    </cfRule>
  </conditionalFormatting>
  <conditionalFormatting sqref="D45">
    <cfRule type="duplicateValues" dxfId="330" priority="602"/>
    <cfRule type="duplicateValues" dxfId="329" priority="603"/>
    <cfRule type="duplicateValues" dxfId="328" priority="604"/>
    <cfRule type="duplicateValues" dxfId="327" priority="605"/>
  </conditionalFormatting>
  <conditionalFormatting sqref="J45">
    <cfRule type="cellIs" priority="589" operator="equal">
      <formula>"M6售后质保"</formula>
    </cfRule>
    <cfRule type="cellIs" priority="590" operator="equal">
      <formula>"M5安装验收"</formula>
    </cfRule>
    <cfRule type="cellIs" priority="591" operator="equal">
      <formula>"M4装配调试"</formula>
    </cfRule>
    <cfRule type="cellIs" priority="592" operator="equal">
      <formula>"M3生产准备"</formula>
    </cfRule>
    <cfRule type="cellIs" dxfId="326" priority="593" operator="equal">
      <formula>"M2设计验证"</formula>
    </cfRule>
    <cfRule type="cellIs" dxfId="325" priority="594" operator="equal">
      <formula>"M1开拓立项"</formula>
    </cfRule>
    <cfRule type="cellIs" priority="595" operator="equal">
      <formula>"M6售后质保"</formula>
    </cfRule>
    <cfRule type="cellIs" priority="596" operator="equal">
      <formula>"M5安装验收"</formula>
    </cfRule>
    <cfRule type="cellIs" priority="597" operator="equal">
      <formula>"M4装配调试"</formula>
    </cfRule>
    <cfRule type="cellIs" priority="598" operator="equal">
      <formula>"M3生产准备"</formula>
    </cfRule>
    <cfRule type="cellIs" dxfId="324" priority="599" operator="equal">
      <formula>"M2设计验证"</formula>
    </cfRule>
    <cfRule type="cellIs" dxfId="323" priority="600" operator="equal">
      <formula>"M1开拓立项"</formula>
    </cfRule>
    <cfRule type="cellIs" dxfId="322" priority="601" operator="equal">
      <formula>"延迟"</formula>
    </cfRule>
  </conditionalFormatting>
  <conditionalFormatting sqref="D21:D22">
    <cfRule type="duplicateValues" dxfId="321" priority="795"/>
    <cfRule type="duplicateValues" dxfId="320" priority="796"/>
    <cfRule type="duplicateValues" dxfId="319" priority="797"/>
    <cfRule type="duplicateValues" dxfId="318" priority="798"/>
  </conditionalFormatting>
  <conditionalFormatting sqref="D43:D44">
    <cfRule type="duplicateValues" dxfId="317" priority="555"/>
    <cfRule type="duplicateValues" dxfId="316" priority="556"/>
    <cfRule type="duplicateValues" dxfId="315" priority="557"/>
    <cfRule type="duplicateValues" dxfId="314" priority="558"/>
  </conditionalFormatting>
  <conditionalFormatting sqref="F25:F28">
    <cfRule type="duplicateValues" dxfId="313" priority="759"/>
    <cfRule type="duplicateValues" dxfId="312" priority="760"/>
  </conditionalFormatting>
  <conditionalFormatting sqref="J21:J22">
    <cfRule type="cellIs" priority="782" operator="equal">
      <formula>"M6售后质保"</formula>
    </cfRule>
    <cfRule type="cellIs" priority="783" operator="equal">
      <formula>"M5安装验收"</formula>
    </cfRule>
    <cfRule type="cellIs" priority="784" operator="equal">
      <formula>"M4装配调试"</formula>
    </cfRule>
    <cfRule type="cellIs" priority="785" operator="equal">
      <formula>"M3生产准备"</formula>
    </cfRule>
    <cfRule type="cellIs" dxfId="311" priority="786" operator="equal">
      <formula>"M2设计验证"</formula>
    </cfRule>
    <cfRule type="cellIs" dxfId="310" priority="787" operator="equal">
      <formula>"M1开拓立项"</formula>
    </cfRule>
    <cfRule type="cellIs" priority="788" operator="equal">
      <formula>"M6售后质保"</formula>
    </cfRule>
    <cfRule type="cellIs" priority="789" operator="equal">
      <formula>"M5安装验收"</formula>
    </cfRule>
    <cfRule type="cellIs" priority="790" operator="equal">
      <formula>"M4装配调试"</formula>
    </cfRule>
    <cfRule type="cellIs" priority="791" operator="equal">
      <formula>"M3生产准备"</formula>
    </cfRule>
    <cfRule type="cellIs" dxfId="309" priority="792" operator="equal">
      <formula>"M2设计验证"</formula>
    </cfRule>
    <cfRule type="cellIs" dxfId="308" priority="793" operator="equal">
      <formula>"M1开拓立项"</formula>
    </cfRule>
    <cfRule type="cellIs" dxfId="307" priority="794" operator="equal">
      <formula>"延迟"</formula>
    </cfRule>
  </conditionalFormatting>
  <conditionalFormatting sqref="J23:J24">
    <cfRule type="cellIs" priority="769" operator="equal">
      <formula>"M6售后质保"</formula>
    </cfRule>
    <cfRule type="cellIs" priority="770" operator="equal">
      <formula>"M5安装验收"</formula>
    </cfRule>
    <cfRule type="cellIs" priority="771" operator="equal">
      <formula>"M4装配调试"</formula>
    </cfRule>
    <cfRule type="cellIs" priority="772" operator="equal">
      <formula>"M3生产准备"</formula>
    </cfRule>
    <cfRule type="cellIs" dxfId="306" priority="773" operator="equal">
      <formula>"M2设计验证"</formula>
    </cfRule>
    <cfRule type="cellIs" dxfId="305" priority="774" operator="equal">
      <formula>"M1开拓立项"</formula>
    </cfRule>
    <cfRule type="cellIs" priority="775" operator="equal">
      <formula>"M6售后质保"</formula>
    </cfRule>
    <cfRule type="cellIs" priority="776" operator="equal">
      <formula>"M5安装验收"</formula>
    </cfRule>
    <cfRule type="cellIs" priority="777" operator="equal">
      <formula>"M4装配调试"</formula>
    </cfRule>
    <cfRule type="cellIs" priority="778" operator="equal">
      <formula>"M3生产准备"</formula>
    </cfRule>
    <cfRule type="cellIs" dxfId="304" priority="779" operator="equal">
      <formula>"M2设计验证"</formula>
    </cfRule>
    <cfRule type="cellIs" dxfId="303" priority="780" operator="equal">
      <formula>"M1开拓立项"</formula>
    </cfRule>
    <cfRule type="cellIs" dxfId="302" priority="781" operator="equal">
      <formula>"延迟"</formula>
    </cfRule>
  </conditionalFormatting>
  <conditionalFormatting sqref="J25:J28">
    <cfRule type="cellIs" priority="744" operator="equal">
      <formula>"M6售后质保"</formula>
    </cfRule>
    <cfRule type="cellIs" priority="745" operator="equal">
      <formula>"M5安装验收"</formula>
    </cfRule>
    <cfRule type="cellIs" priority="746" operator="equal">
      <formula>"M4装配调试"</formula>
    </cfRule>
    <cfRule type="cellIs" priority="747" operator="equal">
      <formula>"M3生产准备"</formula>
    </cfRule>
    <cfRule type="cellIs" dxfId="301" priority="748" operator="equal">
      <formula>"M2设计验证"</formula>
    </cfRule>
    <cfRule type="cellIs" dxfId="300" priority="749" operator="equal">
      <formula>"M1开拓立项"</formula>
    </cfRule>
    <cfRule type="cellIs" priority="750" operator="equal">
      <formula>"M6售后质保"</formula>
    </cfRule>
    <cfRule type="cellIs" priority="751" operator="equal">
      <formula>"M5安装验收"</formula>
    </cfRule>
    <cfRule type="cellIs" priority="752" operator="equal">
      <formula>"M4装配调试"</formula>
    </cfRule>
    <cfRule type="cellIs" priority="753" operator="equal">
      <formula>"M3生产准备"</formula>
    </cfRule>
    <cfRule type="cellIs" dxfId="299" priority="754" operator="equal">
      <formula>"M2设计验证"</formula>
    </cfRule>
    <cfRule type="cellIs" dxfId="298" priority="755" operator="equal">
      <formula>"M1开拓立项"</formula>
    </cfRule>
    <cfRule type="cellIs" dxfId="297" priority="756" operator="equal">
      <formula>"延迟"</formula>
    </cfRule>
  </conditionalFormatting>
  <conditionalFormatting sqref="J37:J38">
    <cfRule type="cellIs" priority="542" operator="equal">
      <formula>"M6售后质保"</formula>
    </cfRule>
    <cfRule type="cellIs" priority="543" operator="equal">
      <formula>"M5安装验收"</formula>
    </cfRule>
    <cfRule type="cellIs" priority="544" operator="equal">
      <formula>"M4装配调试"</formula>
    </cfRule>
    <cfRule type="cellIs" priority="545" operator="equal">
      <formula>"M3生产准备"</formula>
    </cfRule>
    <cfRule type="cellIs" dxfId="296" priority="546" operator="equal">
      <formula>"M2设计验证"</formula>
    </cfRule>
    <cfRule type="cellIs" dxfId="295" priority="547" operator="equal">
      <formula>"M1开拓立项"</formula>
    </cfRule>
    <cfRule type="cellIs" priority="548" operator="equal">
      <formula>"M6售后质保"</formula>
    </cfRule>
    <cfRule type="cellIs" priority="549" operator="equal">
      <formula>"M5安装验收"</formula>
    </cfRule>
    <cfRule type="cellIs" priority="550" operator="equal">
      <formula>"M4装配调试"</formula>
    </cfRule>
    <cfRule type="cellIs" priority="551" operator="equal">
      <formula>"M3生产准备"</formula>
    </cfRule>
    <cfRule type="cellIs" dxfId="294" priority="552" operator="equal">
      <formula>"M2设计验证"</formula>
    </cfRule>
    <cfRule type="cellIs" dxfId="293" priority="553" operator="equal">
      <formula>"M1开拓立项"</formula>
    </cfRule>
    <cfRule type="cellIs" dxfId="292" priority="554" operator="equal">
      <formula>"延迟"</formula>
    </cfRule>
  </conditionalFormatting>
  <conditionalFormatting sqref="D25:D26 D28">
    <cfRule type="duplicateValues" dxfId="291" priority="757"/>
    <cfRule type="duplicateValues" dxfId="290" priority="758"/>
  </conditionalFormatting>
  <conditionalFormatting sqref="F42 F45">
    <cfRule type="duplicateValues" dxfId="289" priority="627"/>
    <cfRule type="duplicateValues" dxfId="288" priority="628"/>
  </conditionalFormatting>
  <conditionalFormatting sqref="O46">
    <cfRule type="cellIs" dxfId="287" priority="456" operator="equal">
      <formula>"M1开拓立项"</formula>
    </cfRule>
    <cfRule type="cellIs" dxfId="286" priority="457" operator="equal">
      <formula>"M1开拓立项;M2设计验证;M3生产准备;M4装配调试;M5安装验收;M6售后质保"</formula>
    </cfRule>
  </conditionalFormatting>
  <conditionalFormatting sqref="O47">
    <cfRule type="cellIs" dxfId="285" priority="461" operator="equal">
      <formula>"M1开拓立项"</formula>
    </cfRule>
    <cfRule type="cellIs" dxfId="284" priority="465" operator="equal">
      <formula>"M1开拓立项;M2设计验证;M3生产准备;M4装配调试;M5安装验收;M6售后质保"</formula>
    </cfRule>
  </conditionalFormatting>
  <conditionalFormatting sqref="O48">
    <cfRule type="cellIs" dxfId="283" priority="460" operator="equal">
      <formula>"M1开拓立项"</formula>
    </cfRule>
    <cfRule type="cellIs" dxfId="282" priority="464" operator="equal">
      <formula>"M1开拓立项;M2设计验证;M3生产准备;M4装配调试;M5安装验收;M6售后质保"</formula>
    </cfRule>
  </conditionalFormatting>
  <conditionalFormatting sqref="O49">
    <cfRule type="cellIs" dxfId="281" priority="459" operator="equal">
      <formula>"M1开拓立项"</formula>
    </cfRule>
    <cfRule type="cellIs" dxfId="280" priority="463" operator="equal">
      <formula>"M1开拓立项;M2设计验证;M3生产准备;M4装配调试;M5安装验收;M6售后质保"</formula>
    </cfRule>
  </conditionalFormatting>
  <conditionalFormatting sqref="O50">
    <cfRule type="cellIs" dxfId="279" priority="458" operator="equal">
      <formula>"M1开拓立项"</formula>
    </cfRule>
    <cfRule type="cellIs" dxfId="278" priority="462" operator="equal">
      <formula>"M1开拓立项;M2设计验证;M3生产准备;M4装配调试;M5安装验收;M6售后质保"</formula>
    </cfRule>
  </conditionalFormatting>
  <conditionalFormatting sqref="K74">
    <cfRule type="cellIs" priority="450" operator="equal">
      <formula>"M6售后质保"</formula>
    </cfRule>
    <cfRule type="cellIs" priority="451" operator="equal">
      <formula>"M5安装验收"</formula>
    </cfRule>
    <cfRule type="cellIs" priority="452" operator="equal">
      <formula>"M4装配调试"</formula>
    </cfRule>
    <cfRule type="cellIs" priority="453" operator="equal">
      <formula>"M3生产准备"</formula>
    </cfRule>
    <cfRule type="cellIs" dxfId="277" priority="454" operator="equal">
      <formula>"M2设计验证"</formula>
    </cfRule>
    <cfRule type="cellIs" dxfId="276" priority="455" operator="equal">
      <formula>"M1开拓立项"</formula>
    </cfRule>
  </conditionalFormatting>
  <conditionalFormatting sqref="D81:D82">
    <cfRule type="duplicateValues" dxfId="275" priority="446"/>
    <cfRule type="duplicateValues" dxfId="274" priority="447"/>
    <cfRule type="duplicateValues" dxfId="273" priority="448"/>
    <cfRule type="duplicateValues" dxfId="272" priority="449"/>
  </conditionalFormatting>
  <conditionalFormatting sqref="J81:J82">
    <cfRule type="cellIs" priority="433" operator="equal">
      <formula>"M6售后质保"</formula>
    </cfRule>
    <cfRule type="cellIs" priority="434" operator="equal">
      <formula>"M5安装验收"</formula>
    </cfRule>
    <cfRule type="cellIs" priority="435" operator="equal">
      <formula>"M4装配调试"</formula>
    </cfRule>
    <cfRule type="cellIs" priority="436" operator="equal">
      <formula>"M3生产准备"</formula>
    </cfRule>
    <cfRule type="cellIs" dxfId="271" priority="437" operator="equal">
      <formula>"M2设计验证"</formula>
    </cfRule>
    <cfRule type="cellIs" dxfId="270" priority="438" operator="equal">
      <formula>"M1开拓立项"</formula>
    </cfRule>
    <cfRule type="cellIs" priority="439" operator="equal">
      <formula>"M6售后质保"</formula>
    </cfRule>
    <cfRule type="cellIs" priority="440" operator="equal">
      <formula>"M5安装验收"</formula>
    </cfRule>
    <cfRule type="cellIs" priority="441" operator="equal">
      <formula>"M4装配调试"</formula>
    </cfRule>
    <cfRule type="cellIs" priority="442" operator="equal">
      <formula>"M3生产准备"</formula>
    </cfRule>
    <cfRule type="cellIs" dxfId="269" priority="443" operator="equal">
      <formula>"M2设计验证"</formula>
    </cfRule>
    <cfRule type="cellIs" dxfId="268" priority="444" operator="equal">
      <formula>"M1开拓立项"</formula>
    </cfRule>
    <cfRule type="cellIs" dxfId="267" priority="445" operator="equal">
      <formula>"延迟"</formula>
    </cfRule>
  </conditionalFormatting>
  <conditionalFormatting sqref="O83:O84">
    <cfRule type="cellIs" priority="426" operator="equal">
      <formula>"M6售后质保"</formula>
    </cfRule>
    <cfRule type="cellIs" priority="427" operator="equal">
      <formula>"M5安装验收"</formula>
    </cfRule>
    <cfRule type="cellIs" priority="428" operator="equal">
      <formula>"M4装配调试"</formula>
    </cfRule>
    <cfRule type="cellIs" priority="429" operator="equal">
      <formula>"M3生产准备"</formula>
    </cfRule>
    <cfRule type="cellIs" dxfId="266" priority="430" operator="equal">
      <formula>"M2设计验证"</formula>
    </cfRule>
    <cfRule type="cellIs" dxfId="265" priority="431" operator="equal">
      <formula>"M1开拓立项"</formula>
    </cfRule>
  </conditionalFormatting>
  <conditionalFormatting sqref="P83:P84">
    <cfRule type="cellIs" dxfId="264" priority="432" operator="equal">
      <formula>"延迟"</formula>
    </cfRule>
  </conditionalFormatting>
  <conditionalFormatting sqref="D83:D84">
    <cfRule type="duplicateValues" dxfId="263" priority="424"/>
    <cfRule type="duplicateValues" dxfId="262" priority="425"/>
  </conditionalFormatting>
  <conditionalFormatting sqref="J85">
    <cfRule type="cellIs" priority="406" operator="equal">
      <formula>"M6售后质保"</formula>
    </cfRule>
    <cfRule type="cellIs" priority="407" operator="equal">
      <formula>"M5安装验收"</formula>
    </cfRule>
    <cfRule type="cellIs" priority="408" operator="equal">
      <formula>"M4装配调试"</formula>
    </cfRule>
    <cfRule type="cellIs" priority="409" operator="equal">
      <formula>"M3生产准备"</formula>
    </cfRule>
    <cfRule type="cellIs" dxfId="261" priority="410" operator="equal">
      <formula>"M2设计验证"</formula>
    </cfRule>
    <cfRule type="cellIs" dxfId="260" priority="411" operator="equal">
      <formula>"M1开拓立项"</formula>
    </cfRule>
  </conditionalFormatting>
  <conditionalFormatting sqref="J86">
    <cfRule type="cellIs" priority="418" operator="equal">
      <formula>"M6售后质保"</formula>
    </cfRule>
    <cfRule type="cellIs" priority="419" operator="equal">
      <formula>"M5安装验收"</formula>
    </cfRule>
    <cfRule type="cellIs" priority="420" operator="equal">
      <formula>"M4装配调试"</formula>
    </cfRule>
    <cfRule type="cellIs" priority="421" operator="equal">
      <formula>"M3生产准备"</formula>
    </cfRule>
    <cfRule type="cellIs" dxfId="259" priority="422" operator="equal">
      <formula>"M2设计验证"</formula>
    </cfRule>
    <cfRule type="cellIs" dxfId="258" priority="423" operator="equal">
      <formula>"M1开拓立项"</formula>
    </cfRule>
  </conditionalFormatting>
  <conditionalFormatting sqref="J87">
    <cfRule type="cellIs" priority="412" operator="equal">
      <formula>"M6售后质保"</formula>
    </cfRule>
    <cfRule type="cellIs" priority="413" operator="equal">
      <formula>"M5安装验收"</formula>
    </cfRule>
    <cfRule type="cellIs" priority="414" operator="equal">
      <formula>"M4装配调试"</formula>
    </cfRule>
    <cfRule type="cellIs" priority="415" operator="equal">
      <formula>"M3生产准备"</formula>
    </cfRule>
    <cfRule type="cellIs" dxfId="257" priority="416" operator="equal">
      <formula>"M2设计验证"</formula>
    </cfRule>
    <cfRule type="cellIs" dxfId="256" priority="417" operator="equal">
      <formula>"M1开拓立项"</formula>
    </cfRule>
  </conditionalFormatting>
  <conditionalFormatting sqref="J88">
    <cfRule type="cellIs" priority="400" operator="equal">
      <formula>"M6售后质保"</formula>
    </cfRule>
    <cfRule type="cellIs" priority="401" operator="equal">
      <formula>"M5安装验收"</formula>
    </cfRule>
    <cfRule type="cellIs" priority="402" operator="equal">
      <formula>"M4装配调试"</formula>
    </cfRule>
    <cfRule type="cellIs" priority="403" operator="equal">
      <formula>"M3生产准备"</formula>
    </cfRule>
    <cfRule type="cellIs" dxfId="255" priority="404" operator="equal">
      <formula>"M2设计验证"</formula>
    </cfRule>
    <cfRule type="cellIs" dxfId="254" priority="405" operator="equal">
      <formula>"M1开拓立项"</formula>
    </cfRule>
  </conditionalFormatting>
  <conditionalFormatting sqref="J89">
    <cfRule type="cellIs" priority="394" operator="equal">
      <formula>"M6售后质保"</formula>
    </cfRule>
    <cfRule type="cellIs" priority="395" operator="equal">
      <formula>"M5安装验收"</formula>
    </cfRule>
    <cfRule type="cellIs" priority="396" operator="equal">
      <formula>"M4装配调试"</formula>
    </cfRule>
    <cfRule type="cellIs" priority="397" operator="equal">
      <formula>"M3生产准备"</formula>
    </cfRule>
    <cfRule type="cellIs" dxfId="253" priority="398" operator="equal">
      <formula>"M2设计验证"</formula>
    </cfRule>
    <cfRule type="cellIs" dxfId="252" priority="399" operator="equal">
      <formula>"M1开拓立项"</formula>
    </cfRule>
  </conditionalFormatting>
  <conditionalFormatting sqref="U90:U93">
    <cfRule type="containsText" dxfId="251" priority="392" operator="containsText" text="未验收">
      <formula>NOT(ISERROR(SEARCH("未验收",U90)))</formula>
    </cfRule>
    <cfRule type="containsText" dxfId="250" priority="393" operator="containsText" text="已验收">
      <formula>NOT(ISERROR(SEARCH("已验收",U90)))</formula>
    </cfRule>
  </conditionalFormatting>
  <conditionalFormatting sqref="U94:U95">
    <cfRule type="containsText" dxfId="249" priority="390" operator="containsText" text="未验收">
      <formula>NOT(ISERROR(SEARCH("未验收",U94)))</formula>
    </cfRule>
    <cfRule type="containsText" dxfId="248" priority="391" operator="containsText" text="已验收">
      <formula>NOT(ISERROR(SEARCH("已验收",U94)))</formula>
    </cfRule>
  </conditionalFormatting>
  <conditionalFormatting sqref="U98">
    <cfRule type="containsText" dxfId="247" priority="388" operator="containsText" text="未验收">
      <formula>NOT(ISERROR(SEARCH("未验收",U98)))</formula>
    </cfRule>
    <cfRule type="containsText" dxfId="246" priority="389" operator="containsText" text="已验收">
      <formula>NOT(ISERROR(SEARCH("已验收",U98)))</formula>
    </cfRule>
  </conditionalFormatting>
  <conditionalFormatting sqref="U96">
    <cfRule type="containsText" dxfId="245" priority="386" operator="containsText" text="未验收">
      <formula>NOT(ISERROR(SEARCH("未验收",U96)))</formula>
    </cfRule>
    <cfRule type="containsText" dxfId="244" priority="387" operator="containsText" text="已验收">
      <formula>NOT(ISERROR(SEARCH("已验收",U96)))</formula>
    </cfRule>
  </conditionalFormatting>
  <conditionalFormatting sqref="U100:U101">
    <cfRule type="containsText" dxfId="243" priority="384" operator="containsText" text="未验收">
      <formula>NOT(ISERROR(SEARCH("未验收",U100)))</formula>
    </cfRule>
    <cfRule type="containsText" dxfId="242" priority="385" operator="containsText" text="已验收">
      <formula>NOT(ISERROR(SEARCH("已验收",U100)))</formula>
    </cfRule>
  </conditionalFormatting>
  <conditionalFormatting sqref="U99">
    <cfRule type="containsText" dxfId="241" priority="382" operator="containsText" text="未验收">
      <formula>NOT(ISERROR(SEARCH("未验收",U99)))</formula>
    </cfRule>
    <cfRule type="containsText" dxfId="240" priority="383" operator="containsText" text="已验收">
      <formula>NOT(ISERROR(SEARCH("已验收",U99)))</formula>
    </cfRule>
  </conditionalFormatting>
  <conditionalFormatting sqref="U97">
    <cfRule type="containsText" dxfId="239" priority="380" operator="containsText" text="未验收">
      <formula>NOT(ISERROR(SEARCH("未验收",U97)))</formula>
    </cfRule>
    <cfRule type="containsText" dxfId="238" priority="381" operator="containsText" text="已验收">
      <formula>NOT(ISERROR(SEARCH("已验收",U97)))</formula>
    </cfRule>
  </conditionalFormatting>
  <conditionalFormatting sqref="U102">
    <cfRule type="containsText" dxfId="237" priority="378" operator="containsText" text="未验收">
      <formula>NOT(ISERROR(SEARCH("未验收",U102)))</formula>
    </cfRule>
    <cfRule type="containsText" dxfId="236" priority="379" operator="containsText" text="已验收">
      <formula>NOT(ISERROR(SEARCH("已验收",U102)))</formula>
    </cfRule>
  </conditionalFormatting>
  <conditionalFormatting sqref="U103">
    <cfRule type="containsText" dxfId="235" priority="376" operator="containsText" text="未验收">
      <formula>NOT(ISERROR(SEARCH("未验收",U103)))</formula>
    </cfRule>
    <cfRule type="containsText" dxfId="234" priority="377" operator="containsText" text="已验收">
      <formula>NOT(ISERROR(SEARCH("已验收",U103)))</formula>
    </cfRule>
  </conditionalFormatting>
  <conditionalFormatting sqref="U104">
    <cfRule type="containsText" dxfId="233" priority="374" operator="containsText" text="未验收">
      <formula>NOT(ISERROR(SEARCH("未验收",U104)))</formula>
    </cfRule>
    <cfRule type="containsText" dxfId="232" priority="375" operator="containsText" text="已验收">
      <formula>NOT(ISERROR(SEARCH("已验收",U104)))</formula>
    </cfRule>
  </conditionalFormatting>
  <conditionalFormatting sqref="U105">
    <cfRule type="containsText" dxfId="231" priority="372" operator="containsText" text="未验收">
      <formula>NOT(ISERROR(SEARCH("未验收",U105)))</formula>
    </cfRule>
    <cfRule type="containsText" dxfId="230" priority="373" operator="containsText" text="已验收">
      <formula>NOT(ISERROR(SEARCH("已验收",U105)))</formula>
    </cfRule>
  </conditionalFormatting>
  <conditionalFormatting sqref="U107">
    <cfRule type="containsText" dxfId="229" priority="370" operator="containsText" text="未验收">
      <formula>NOT(ISERROR(SEARCH("未验收",U107)))</formula>
    </cfRule>
    <cfRule type="containsText" dxfId="228" priority="371" operator="containsText" text="已验收">
      <formula>NOT(ISERROR(SEARCH("已验收",U107)))</formula>
    </cfRule>
  </conditionalFormatting>
  <conditionalFormatting sqref="U106">
    <cfRule type="containsText" dxfId="227" priority="368" operator="containsText" text="未验收">
      <formula>NOT(ISERROR(SEARCH("未验收",U106)))</formula>
    </cfRule>
    <cfRule type="containsText" dxfId="226" priority="369" operator="containsText" text="已验收">
      <formula>NOT(ISERROR(SEARCH("已验收",U106)))</formula>
    </cfRule>
  </conditionalFormatting>
  <conditionalFormatting sqref="U108:U111">
    <cfRule type="containsText" dxfId="225" priority="366" operator="containsText" text="未验收">
      <formula>NOT(ISERROR(SEARCH("未验收",U108)))</formula>
    </cfRule>
    <cfRule type="containsText" dxfId="224" priority="367" operator="containsText" text="已验收">
      <formula>NOT(ISERROR(SEARCH("已验收",U108)))</formula>
    </cfRule>
  </conditionalFormatting>
  <conditionalFormatting sqref="D116:D119">
    <cfRule type="duplicateValues" dxfId="223" priority="361"/>
    <cfRule type="duplicateValues" dxfId="222" priority="362"/>
  </conditionalFormatting>
  <conditionalFormatting sqref="G116:G119">
    <cfRule type="duplicateValues" dxfId="221" priority="359"/>
    <cfRule type="duplicateValues" dxfId="220" priority="360"/>
  </conditionalFormatting>
  <conditionalFormatting sqref="O112:O121">
    <cfRule type="uniqueValues" dxfId="219" priority="365"/>
  </conditionalFormatting>
  <conditionalFormatting sqref="O122:O125">
    <cfRule type="uniqueValues" dxfId="218" priority="358"/>
  </conditionalFormatting>
  <conditionalFormatting sqref="U112:U121">
    <cfRule type="containsText" dxfId="217" priority="363" operator="containsText" text="未验收">
      <formula>NOT(ISERROR(SEARCH("未验收",U112)))</formula>
    </cfRule>
    <cfRule type="containsText" dxfId="216" priority="364" operator="containsText" text="已验收">
      <formula>NOT(ISERROR(SEARCH("已验收",U112)))</formula>
    </cfRule>
  </conditionalFormatting>
  <conditionalFormatting sqref="U122:U125">
    <cfRule type="containsText" dxfId="215" priority="356" operator="containsText" text="未验收">
      <formula>NOT(ISERROR(SEARCH("未验收",U122)))</formula>
    </cfRule>
    <cfRule type="containsText" dxfId="214" priority="357" operator="containsText" text="已验收">
      <formula>NOT(ISERROR(SEARCH("已验收",U122)))</formula>
    </cfRule>
  </conditionalFormatting>
  <conditionalFormatting sqref="I138:I141">
    <cfRule type="cellIs" priority="350" operator="equal">
      <formula>"M6售后质保"</formula>
    </cfRule>
    <cfRule type="cellIs" priority="351" operator="equal">
      <formula>"M5安装验收"</formula>
    </cfRule>
    <cfRule type="cellIs" priority="352" operator="equal">
      <formula>"M4装配调试"</formula>
    </cfRule>
    <cfRule type="cellIs" priority="353" operator="equal">
      <formula>"M3生产准备"</formula>
    </cfRule>
    <cfRule type="cellIs" dxfId="213" priority="354" operator="equal">
      <formula>"M2设计验证"</formula>
    </cfRule>
    <cfRule type="cellIs" dxfId="212" priority="355" operator="equal">
      <formula>"M1开拓立项"</formula>
    </cfRule>
  </conditionalFormatting>
  <conditionalFormatting sqref="U126:U141">
    <cfRule type="containsText" dxfId="211" priority="348" operator="containsText" text="未验收">
      <formula>NOT(ISERROR(SEARCH("未验收",U126)))</formula>
    </cfRule>
    <cfRule type="containsText" dxfId="210" priority="349" operator="containsText" text="已验收">
      <formula>NOT(ISERROR(SEARCH("已验收",U126)))</formula>
    </cfRule>
  </conditionalFormatting>
  <conditionalFormatting sqref="F127:F128">
    <cfRule type="duplicateValues" dxfId="209" priority="346"/>
    <cfRule type="duplicateValues" dxfId="208" priority="347"/>
  </conditionalFormatting>
  <conditionalFormatting sqref="Q157">
    <cfRule type="cellIs" priority="205" operator="equal">
      <formula>"M6售后质保"</formula>
    </cfRule>
    <cfRule type="cellIs" priority="206" operator="equal">
      <formula>"M5安装验收"</formula>
    </cfRule>
    <cfRule type="cellIs" priority="207" operator="equal">
      <formula>"M4装配调试"</formula>
    </cfRule>
    <cfRule type="cellIs" priority="208" operator="equal">
      <formula>"M3生产准备"</formula>
    </cfRule>
    <cfRule type="cellIs" priority="209" operator="equal">
      <formula>"M2设计验证"</formula>
    </cfRule>
    <cfRule type="cellIs" priority="210" operator="equal">
      <formula>"M1开拓立项"</formula>
    </cfRule>
    <cfRule type="cellIs" priority="211" operator="equal">
      <formula>"M6售后质保"</formula>
    </cfRule>
    <cfRule type="cellIs" priority="212" operator="equal">
      <formula>"M5安装验收"</formula>
    </cfRule>
    <cfRule type="cellIs" priority="213" operator="equal">
      <formula>"M4装配调试"</formula>
    </cfRule>
    <cfRule type="cellIs" priority="214" operator="equal">
      <formula>"M3生产准备"</formula>
    </cfRule>
    <cfRule type="cellIs" priority="215" operator="equal">
      <formula>"M2设计验证"</formula>
    </cfRule>
    <cfRule type="cellIs" priority="216" operator="equal">
      <formula>"M1开拓立项"</formula>
    </cfRule>
  </conditionalFormatting>
  <conditionalFormatting sqref="S156:T156">
    <cfRule type="cellIs" priority="267" operator="equal">
      <formula>"M6售后质保"</formula>
    </cfRule>
    <cfRule type="cellIs" priority="268" operator="equal">
      <formula>"M5安装验收"</formula>
    </cfRule>
    <cfRule type="cellIs" priority="269" operator="equal">
      <formula>"M4装配调试"</formula>
    </cfRule>
    <cfRule type="cellIs" priority="270" operator="equal">
      <formula>"M3生产准备"</formula>
    </cfRule>
    <cfRule type="cellIs" priority="271" operator="equal">
      <formula>"M2设计验证"</formula>
    </cfRule>
    <cfRule type="cellIs" priority="272" operator="equal">
      <formula>"M1开拓立项"</formula>
    </cfRule>
    <cfRule type="cellIs" priority="273" operator="equal">
      <formula>"M6售后质保"</formula>
    </cfRule>
    <cfRule type="cellIs" priority="274" operator="equal">
      <formula>"M5安装验收"</formula>
    </cfRule>
    <cfRule type="cellIs" priority="275" operator="equal">
      <formula>"M4装配调试"</formula>
    </cfRule>
    <cfRule type="cellIs" priority="276" operator="equal">
      <formula>"M3生产准备"</formula>
    </cfRule>
    <cfRule type="cellIs" priority="277" operator="equal">
      <formula>"M2设计验证"</formula>
    </cfRule>
    <cfRule type="cellIs" priority="278" operator="equal">
      <formula>"M1开拓立项"</formula>
    </cfRule>
  </conditionalFormatting>
  <conditionalFormatting sqref="S157:T157">
    <cfRule type="cellIs" priority="229" operator="equal">
      <formula>"M6售后质保"</formula>
    </cfRule>
    <cfRule type="cellIs" priority="230" operator="equal">
      <formula>"M5安装验收"</formula>
    </cfRule>
    <cfRule type="cellIs" priority="231" operator="equal">
      <formula>"M4装配调试"</formula>
    </cfRule>
    <cfRule type="cellIs" priority="232" operator="equal">
      <formula>"M3生产准备"</formula>
    </cfRule>
    <cfRule type="cellIs" priority="233" operator="equal">
      <formula>"M2设计验证"</formula>
    </cfRule>
    <cfRule type="cellIs" priority="234" operator="equal">
      <formula>"M1开拓立项"</formula>
    </cfRule>
    <cfRule type="cellIs" priority="235" operator="equal">
      <formula>"M6售后质保"</formula>
    </cfRule>
    <cfRule type="cellIs" priority="236" operator="equal">
      <formula>"M5安装验收"</formula>
    </cfRule>
    <cfRule type="cellIs" priority="237" operator="equal">
      <formula>"M4装配调试"</formula>
    </cfRule>
    <cfRule type="cellIs" priority="238" operator="equal">
      <formula>"M3生产准备"</formula>
    </cfRule>
    <cfRule type="cellIs" priority="239" operator="equal">
      <formula>"M2设计验证"</formula>
    </cfRule>
    <cfRule type="cellIs" priority="240" operator="equal">
      <formula>"M1开拓立项"</formula>
    </cfRule>
  </conditionalFormatting>
  <conditionalFormatting sqref="O156:O157">
    <cfRule type="cellIs" priority="281" operator="equal">
      <formula>"M6售后质保"</formula>
    </cfRule>
    <cfRule type="cellIs" priority="282" operator="equal">
      <formula>"M5安装验收"</formula>
    </cfRule>
    <cfRule type="cellIs" priority="283" operator="equal">
      <formula>"M4装配调试"</formula>
    </cfRule>
    <cfRule type="cellIs" priority="284" operator="equal">
      <formula>"M3生产准备"</formula>
    </cfRule>
    <cfRule type="cellIs" priority="285" operator="equal">
      <formula>"M2设计验证"</formula>
    </cfRule>
    <cfRule type="cellIs" priority="286" operator="equal">
      <formula>"M1开拓立项"</formula>
    </cfRule>
    <cfRule type="cellIs" priority="287" operator="equal">
      <formula>"M6售后质保"</formula>
    </cfRule>
    <cfRule type="cellIs" priority="288" operator="equal">
      <formula>"M5安装验收"</formula>
    </cfRule>
    <cfRule type="cellIs" priority="289" operator="equal">
      <formula>"M4装配调试"</formula>
    </cfRule>
    <cfRule type="cellIs" priority="290" operator="equal">
      <formula>"M3生产准备"</formula>
    </cfRule>
    <cfRule type="cellIs" priority="291" operator="equal">
      <formula>"M2设计验证"</formula>
    </cfRule>
    <cfRule type="cellIs" priority="292" operator="equal">
      <formula>"M1开拓立项"</formula>
    </cfRule>
  </conditionalFormatting>
  <conditionalFormatting sqref="P157">
    <cfRule type="cellIs" priority="217" operator="equal">
      <formula>"M6售后质保"</formula>
    </cfRule>
    <cfRule type="cellIs" priority="218" operator="equal">
      <formula>"M5安装验收"</formula>
    </cfRule>
    <cfRule type="cellIs" priority="219" operator="equal">
      <formula>"M4装配调试"</formula>
    </cfRule>
    <cfRule type="cellIs" priority="220" operator="equal">
      <formula>"M3生产准备"</formula>
    </cfRule>
    <cfRule type="cellIs" priority="221" operator="equal">
      <formula>"M2设计验证"</formula>
    </cfRule>
    <cfRule type="cellIs" priority="222" operator="equal">
      <formula>"M1开拓立项"</formula>
    </cfRule>
    <cfRule type="cellIs" priority="223" operator="equal">
      <formula>"M6售后质保"</formula>
    </cfRule>
    <cfRule type="cellIs" priority="224" operator="equal">
      <formula>"M5安装验收"</formula>
    </cfRule>
    <cfRule type="cellIs" priority="225" operator="equal">
      <formula>"M4装配调试"</formula>
    </cfRule>
    <cfRule type="cellIs" priority="226" operator="equal">
      <formula>"M3生产准备"</formula>
    </cfRule>
    <cfRule type="cellIs" priority="227" operator="equal">
      <formula>"M2设计验证"</formula>
    </cfRule>
    <cfRule type="cellIs" priority="228" operator="equal">
      <formula>"M1开拓立项"</formula>
    </cfRule>
  </conditionalFormatting>
  <conditionalFormatting sqref="Q156">
    <cfRule type="cellIs" priority="255" operator="equal">
      <formula>"M6售后质保"</formula>
    </cfRule>
    <cfRule type="cellIs" priority="256" operator="equal">
      <formula>"M5安装验收"</formula>
    </cfRule>
    <cfRule type="cellIs" priority="257" operator="equal">
      <formula>"M4装配调试"</formula>
    </cfRule>
    <cfRule type="cellIs" priority="258" operator="equal">
      <formula>"M3生产准备"</formula>
    </cfRule>
    <cfRule type="cellIs" priority="259" operator="equal">
      <formula>"M2设计验证"</formula>
    </cfRule>
    <cfRule type="cellIs" priority="260" operator="equal">
      <formula>"M1开拓立项"</formula>
    </cfRule>
    <cfRule type="cellIs" priority="261" operator="equal">
      <formula>"M6售后质保"</formula>
    </cfRule>
    <cfRule type="cellIs" priority="262" operator="equal">
      <formula>"M5安装验收"</formula>
    </cfRule>
    <cfRule type="cellIs" priority="263" operator="equal">
      <formula>"M4装配调试"</formula>
    </cfRule>
    <cfRule type="cellIs" priority="264" operator="equal">
      <formula>"M3生产准备"</formula>
    </cfRule>
    <cfRule type="cellIs" priority="265" operator="equal">
      <formula>"M2设计验证"</formula>
    </cfRule>
    <cfRule type="cellIs" priority="266" operator="equal">
      <formula>"M1开拓立项"</formula>
    </cfRule>
  </conditionalFormatting>
  <conditionalFormatting sqref="P156">
    <cfRule type="cellIs" priority="243" operator="equal">
      <formula>"M6售后质保"</formula>
    </cfRule>
    <cfRule type="cellIs" priority="244" operator="equal">
      <formula>"M5安装验收"</formula>
    </cfRule>
    <cfRule type="cellIs" priority="245" operator="equal">
      <formula>"M4装配调试"</formula>
    </cfRule>
    <cfRule type="cellIs" priority="246" operator="equal">
      <formula>"M3生产准备"</formula>
    </cfRule>
    <cfRule type="cellIs" priority="247" operator="equal">
      <formula>"M2设计验证"</formula>
    </cfRule>
    <cfRule type="cellIs" priority="248" operator="equal">
      <formula>"M1开拓立项"</formula>
    </cfRule>
    <cfRule type="cellIs" priority="249" operator="equal">
      <formula>"M6售后质保"</formula>
    </cfRule>
    <cfRule type="cellIs" priority="250" operator="equal">
      <formula>"M5安装验收"</formula>
    </cfRule>
    <cfRule type="cellIs" priority="251" operator="equal">
      <formula>"M4装配调试"</formula>
    </cfRule>
    <cfRule type="cellIs" priority="252" operator="equal">
      <formula>"M3生产准备"</formula>
    </cfRule>
    <cfRule type="cellIs" priority="253" operator="equal">
      <formula>"M2设计验证"</formula>
    </cfRule>
    <cfRule type="cellIs" priority="254" operator="equal">
      <formula>"M1开拓立项"</formula>
    </cfRule>
  </conditionalFormatting>
  <conditionalFormatting sqref="D167:D168">
    <cfRule type="duplicateValues" dxfId="207" priority="338"/>
    <cfRule type="duplicateValues" dxfId="206" priority="339"/>
    <cfRule type="duplicateValues" dxfId="205" priority="340"/>
    <cfRule type="duplicateValues" dxfId="204" priority="341"/>
  </conditionalFormatting>
  <conditionalFormatting sqref="N167:N170">
    <cfRule type="cellIs" priority="314" operator="equal">
      <formula>"M6售后质保"</formula>
    </cfRule>
    <cfRule type="cellIs" priority="315" operator="equal">
      <formula>"M5安装验收"</formula>
    </cfRule>
    <cfRule type="cellIs" priority="316" operator="equal">
      <formula>"M4装配调试"</formula>
    </cfRule>
    <cfRule type="cellIs" priority="317" operator="equal">
      <formula>"M3生产准备"</formula>
    </cfRule>
    <cfRule type="cellIs" priority="318" operator="equal">
      <formula>"M2设计验证"</formula>
    </cfRule>
    <cfRule type="cellIs" priority="319" operator="equal">
      <formula>"M1开拓立项"</formula>
    </cfRule>
    <cfRule type="cellIs" priority="320" operator="equal">
      <formula>"M6售后质保"</formula>
    </cfRule>
    <cfRule type="cellIs" priority="321" operator="equal">
      <formula>"M5安装验收"</formula>
    </cfRule>
    <cfRule type="cellIs" priority="322" operator="equal">
      <formula>"M4装配调试"</formula>
    </cfRule>
    <cfRule type="cellIs" priority="323" operator="equal">
      <formula>"M3生产准备"</formula>
    </cfRule>
    <cfRule type="cellIs" priority="324" operator="equal">
      <formula>"M2设计验证"</formula>
    </cfRule>
    <cfRule type="cellIs" priority="325" operator="equal">
      <formula>"M1开拓立项"</formula>
    </cfRule>
  </conditionalFormatting>
  <conditionalFormatting sqref="D169:D170">
    <cfRule type="duplicateValues" dxfId="203" priority="342"/>
    <cfRule type="duplicateValues" dxfId="202" priority="343"/>
  </conditionalFormatting>
  <conditionalFormatting sqref="L167:L170">
    <cfRule type="cellIs" priority="326" operator="equal">
      <formula>"M6售后质保"</formula>
    </cfRule>
    <cfRule type="cellIs" priority="327" operator="equal">
      <formula>"M5安装验收"</formula>
    </cfRule>
    <cfRule type="cellIs" priority="328" operator="equal">
      <formula>"M4装配调试"</formula>
    </cfRule>
    <cfRule type="cellIs" priority="329" operator="equal">
      <formula>"M3生产准备"</formula>
    </cfRule>
    <cfRule type="cellIs" priority="330" operator="equal">
      <formula>"M2设计验证"</formula>
    </cfRule>
    <cfRule type="cellIs" priority="331" operator="equal">
      <formula>"M1开拓立项"</formula>
    </cfRule>
    <cfRule type="cellIs" priority="332" operator="equal">
      <formula>"M6售后质保"</formula>
    </cfRule>
    <cfRule type="cellIs" priority="333" operator="equal">
      <formula>"M5安装验收"</formula>
    </cfRule>
    <cfRule type="cellIs" priority="334" operator="equal">
      <formula>"M4装配调试"</formula>
    </cfRule>
    <cfRule type="cellIs" priority="335" operator="equal">
      <formula>"M3生产准备"</formula>
    </cfRule>
    <cfRule type="cellIs" priority="336" operator="equal">
      <formula>"M2设计验证"</formula>
    </cfRule>
    <cfRule type="cellIs" priority="337" operator="equal">
      <formula>"M1开拓立项"</formula>
    </cfRule>
  </conditionalFormatting>
  <conditionalFormatting sqref="J147">
    <cfRule type="cellIs" priority="294" operator="equal">
      <formula>"M6售后质保"</formula>
    </cfRule>
    <cfRule type="cellIs" priority="295" operator="equal">
      <formula>"M5安装验收"</formula>
    </cfRule>
    <cfRule type="cellIs" priority="296" operator="equal">
      <formula>"M4装配调试"</formula>
    </cfRule>
    <cfRule type="cellIs" priority="297" operator="equal">
      <formula>"M3生产准备"</formula>
    </cfRule>
    <cfRule type="cellIs" priority="298" operator="equal">
      <formula>"M2设计验证"</formula>
    </cfRule>
    <cfRule type="cellIs" priority="299" operator="equal">
      <formula>"M1开拓立项"</formula>
    </cfRule>
  </conditionalFormatting>
  <conditionalFormatting sqref="D147">
    <cfRule type="duplicateValues" dxfId="201" priority="300"/>
    <cfRule type="duplicateValues" dxfId="200" priority="301"/>
  </conditionalFormatting>
  <conditionalFormatting sqref="M167:M170">
    <cfRule type="cellIs" priority="302" operator="equal">
      <formula>"M6售后质保"</formula>
    </cfRule>
    <cfRule type="cellIs" priority="303" operator="equal">
      <formula>"M5安装验收"</formula>
    </cfRule>
    <cfRule type="cellIs" priority="304" operator="equal">
      <formula>"M4装配调试"</formula>
    </cfRule>
    <cfRule type="cellIs" priority="305" operator="equal">
      <formula>"M3生产准备"</formula>
    </cfRule>
    <cfRule type="cellIs" priority="306" operator="equal">
      <formula>"M2设计验证"</formula>
    </cfRule>
    <cfRule type="cellIs" priority="307" operator="equal">
      <formula>"M1开拓立项"</formula>
    </cfRule>
    <cfRule type="cellIs" priority="308" operator="equal">
      <formula>"M6售后质保"</formula>
    </cfRule>
    <cfRule type="cellIs" priority="309" operator="equal">
      <formula>"M5安装验收"</formula>
    </cfRule>
    <cfRule type="cellIs" priority="310" operator="equal">
      <formula>"M4装配调试"</formula>
    </cfRule>
    <cfRule type="cellIs" priority="311" operator="equal">
      <formula>"M3生产准备"</formula>
    </cfRule>
    <cfRule type="cellIs" priority="312" operator="equal">
      <formula>"M2设计验证"</formula>
    </cfRule>
    <cfRule type="cellIs" priority="313" operator="equal">
      <formula>"M1开拓立项"</formula>
    </cfRule>
  </conditionalFormatting>
  <conditionalFormatting sqref="D156">
    <cfRule type="duplicateValues" dxfId="199" priority="279"/>
    <cfRule type="duplicateValues" dxfId="198" priority="280"/>
  </conditionalFormatting>
  <conditionalFormatting sqref="D157">
    <cfRule type="duplicateValues" dxfId="197" priority="241"/>
    <cfRule type="duplicateValues" dxfId="196" priority="242"/>
  </conditionalFormatting>
  <conditionalFormatting sqref="L145:L146">
    <cfRule type="cellIs" dxfId="195" priority="344" operator="equal">
      <formula>"延迟"</formula>
    </cfRule>
  </conditionalFormatting>
  <conditionalFormatting sqref="P147">
    <cfRule type="cellIs" dxfId="194" priority="293" operator="equal">
      <formula>"延迟"</formula>
    </cfRule>
  </conditionalFormatting>
  <conditionalFormatting sqref="L143:L144">
    <cfRule type="cellIs" dxfId="193" priority="345" operator="equal">
      <formula>"延迟"</formula>
    </cfRule>
  </conditionalFormatting>
  <conditionalFormatting sqref="U163:U166 U158:U160">
    <cfRule type="containsText" dxfId="192" priority="203" operator="containsText" text="未验收">
      <formula>NOT(ISERROR(SEARCH("未验收",U158)))</formula>
    </cfRule>
    <cfRule type="containsText" dxfId="191" priority="204" operator="containsText" text="已验收">
      <formula>NOT(ISERROR(SEARCH("已验收",U158)))</formula>
    </cfRule>
  </conditionalFormatting>
  <conditionalFormatting sqref="D159:D160">
    <cfRule type="duplicateValues" dxfId="190" priority="202"/>
  </conditionalFormatting>
  <conditionalFormatting sqref="U161:U162">
    <cfRule type="containsText" dxfId="189" priority="200" operator="containsText" text="未验收">
      <formula>NOT(ISERROR(SEARCH("未验收",U161)))</formula>
    </cfRule>
    <cfRule type="containsText" dxfId="188" priority="201" operator="containsText" text="已验收">
      <formula>NOT(ISERROR(SEARCH("已验收",U161)))</formula>
    </cfRule>
  </conditionalFormatting>
  <conditionalFormatting sqref="D161:D162">
    <cfRule type="duplicateValues" dxfId="187" priority="199"/>
  </conditionalFormatting>
  <conditionalFormatting sqref="D158">
    <cfRule type="duplicateValues" dxfId="186" priority="197"/>
    <cfRule type="duplicateValues" dxfId="185" priority="198"/>
  </conditionalFormatting>
  <conditionalFormatting sqref="D163:D165">
    <cfRule type="duplicateValues" dxfId="184" priority="195"/>
    <cfRule type="duplicateValues" dxfId="183" priority="196"/>
  </conditionalFormatting>
  <conditionalFormatting sqref="D163:D165">
    <cfRule type="duplicateValues" dxfId="182" priority="193"/>
    <cfRule type="duplicateValues" dxfId="181" priority="194"/>
  </conditionalFormatting>
  <conditionalFormatting sqref="D166">
    <cfRule type="duplicateValues" dxfId="180" priority="191"/>
    <cfRule type="duplicateValues" dxfId="179" priority="192"/>
  </conditionalFormatting>
  <conditionalFormatting sqref="D166">
    <cfRule type="duplicateValues" dxfId="178" priority="189"/>
    <cfRule type="duplicateValues" dxfId="177" priority="190"/>
  </conditionalFormatting>
  <conditionalFormatting sqref="P155">
    <cfRule type="cellIs" priority="89" operator="equal">
      <formula>"M6售后质保"</formula>
    </cfRule>
    <cfRule type="cellIs" priority="90" operator="equal">
      <formula>"M5安装验收"</formula>
    </cfRule>
    <cfRule type="cellIs" priority="91" operator="equal">
      <formula>"M4装配调试"</formula>
    </cfRule>
    <cfRule type="cellIs" priority="92" operator="equal">
      <formula>"M3生产准备"</formula>
    </cfRule>
    <cfRule type="cellIs" priority="93" operator="equal">
      <formula>"M2设计验证"</formula>
    </cfRule>
    <cfRule type="cellIs" priority="94" operator="equal">
      <formula>"M1开拓立项"</formula>
    </cfRule>
    <cfRule type="cellIs" priority="95" operator="equal">
      <formula>"M6售后质保"</formula>
    </cfRule>
    <cfRule type="cellIs" priority="96" operator="equal">
      <formula>"M5安装验收"</formula>
    </cfRule>
    <cfRule type="cellIs" priority="97" operator="equal">
      <formula>"M4装配调试"</formula>
    </cfRule>
    <cfRule type="cellIs" priority="98" operator="equal">
      <formula>"M3生产准备"</formula>
    </cfRule>
    <cfRule type="cellIs" priority="99" operator="equal">
      <formula>"M2设计验证"</formula>
    </cfRule>
    <cfRule type="cellIs" priority="100" operator="equal">
      <formula>"M1开拓立项"</formula>
    </cfRule>
  </conditionalFormatting>
  <conditionalFormatting sqref="D152">
    <cfRule type="duplicateValues" dxfId="176" priority="185"/>
    <cfRule type="duplicateValues" dxfId="175" priority="186"/>
  </conditionalFormatting>
  <conditionalFormatting sqref="D153:D155">
    <cfRule type="duplicateValues" dxfId="174" priority="187"/>
    <cfRule type="duplicateValues" dxfId="173" priority="188"/>
  </conditionalFormatting>
  <conditionalFormatting sqref="O155">
    <cfRule type="cellIs" priority="101" operator="equal">
      <formula>"M6售后质保"</formula>
    </cfRule>
    <cfRule type="cellIs" priority="102" operator="equal">
      <formula>"M5安装验收"</formula>
    </cfRule>
    <cfRule type="cellIs" priority="103" operator="equal">
      <formula>"M4装配调试"</formula>
    </cfRule>
    <cfRule type="cellIs" priority="104" operator="equal">
      <formula>"M3生产准备"</formula>
    </cfRule>
    <cfRule type="cellIs" priority="105" operator="equal">
      <formula>"M2设计验证"</formula>
    </cfRule>
    <cfRule type="cellIs" priority="106" operator="equal">
      <formula>"M1开拓立项"</formula>
    </cfRule>
    <cfRule type="cellIs" priority="107" operator="equal">
      <formula>"M6售后质保"</formula>
    </cfRule>
    <cfRule type="cellIs" priority="108" operator="equal">
      <formula>"M5安装验收"</formula>
    </cfRule>
    <cfRule type="cellIs" priority="109" operator="equal">
      <formula>"M4装配调试"</formula>
    </cfRule>
    <cfRule type="cellIs" priority="110" operator="equal">
      <formula>"M3生产准备"</formula>
    </cfRule>
    <cfRule type="cellIs" priority="111" operator="equal">
      <formula>"M2设计验证"</formula>
    </cfRule>
    <cfRule type="cellIs" priority="112" operator="equal">
      <formula>"M1开拓立项"</formula>
    </cfRule>
  </conditionalFormatting>
  <conditionalFormatting sqref="O153">
    <cfRule type="cellIs" priority="149" operator="equal">
      <formula>"M6售后质保"</formula>
    </cfRule>
    <cfRule type="cellIs" priority="150" operator="equal">
      <formula>"M5安装验收"</formula>
    </cfRule>
    <cfRule type="cellIs" priority="151" operator="equal">
      <formula>"M4装配调试"</formula>
    </cfRule>
    <cfRule type="cellIs" priority="152" operator="equal">
      <formula>"M3生产准备"</formula>
    </cfRule>
    <cfRule type="cellIs" priority="153" operator="equal">
      <formula>"M2设计验证"</formula>
    </cfRule>
    <cfRule type="cellIs" priority="154" operator="equal">
      <formula>"M1开拓立项"</formula>
    </cfRule>
    <cfRule type="cellIs" priority="155" operator="equal">
      <formula>"M6售后质保"</formula>
    </cfRule>
    <cfRule type="cellIs" priority="156" operator="equal">
      <formula>"M5安装验收"</formula>
    </cfRule>
    <cfRule type="cellIs" priority="157" operator="equal">
      <formula>"M4装配调试"</formula>
    </cfRule>
    <cfRule type="cellIs" priority="158" operator="equal">
      <formula>"M3生产准备"</formula>
    </cfRule>
    <cfRule type="cellIs" priority="159" operator="equal">
      <formula>"M2设计验证"</formula>
    </cfRule>
    <cfRule type="cellIs" priority="160" operator="equal">
      <formula>"M1开拓立项"</formula>
    </cfRule>
  </conditionalFormatting>
  <conditionalFormatting sqref="P152">
    <cfRule type="cellIs" priority="161" operator="equal">
      <formula>"M6售后质保"</formula>
    </cfRule>
    <cfRule type="cellIs" priority="162" operator="equal">
      <formula>"M5安装验收"</formula>
    </cfRule>
    <cfRule type="cellIs" priority="163" operator="equal">
      <formula>"M4装配调试"</formula>
    </cfRule>
    <cfRule type="cellIs" priority="164" operator="equal">
      <formula>"M3生产准备"</formula>
    </cfRule>
    <cfRule type="cellIs" priority="165" operator="equal">
      <formula>"M2设计验证"</formula>
    </cfRule>
    <cfRule type="cellIs" priority="166" operator="equal">
      <formula>"M1开拓立项"</formula>
    </cfRule>
    <cfRule type="cellIs" priority="167" operator="equal">
      <formula>"M6售后质保"</formula>
    </cfRule>
    <cfRule type="cellIs" priority="168" operator="equal">
      <formula>"M5安装验收"</formula>
    </cfRule>
    <cfRule type="cellIs" priority="169" operator="equal">
      <formula>"M4装配调试"</formula>
    </cfRule>
    <cfRule type="cellIs" priority="170" operator="equal">
      <formula>"M3生产准备"</formula>
    </cfRule>
    <cfRule type="cellIs" priority="171" operator="equal">
      <formula>"M2设计验证"</formula>
    </cfRule>
    <cfRule type="cellIs" priority="172" operator="equal">
      <formula>"M1开拓立项"</formula>
    </cfRule>
  </conditionalFormatting>
  <conditionalFormatting sqref="P154">
    <cfRule type="cellIs" priority="113" operator="equal">
      <formula>"M6售后质保"</formula>
    </cfRule>
    <cfRule type="cellIs" priority="114" operator="equal">
      <formula>"M5安装验收"</formula>
    </cfRule>
    <cfRule type="cellIs" priority="115" operator="equal">
      <formula>"M4装配调试"</formula>
    </cfRule>
    <cfRule type="cellIs" priority="116" operator="equal">
      <formula>"M3生产准备"</formula>
    </cfRule>
    <cfRule type="cellIs" priority="117" operator="equal">
      <formula>"M2设计验证"</formula>
    </cfRule>
    <cfRule type="cellIs" priority="118" operator="equal">
      <formula>"M1开拓立项"</formula>
    </cfRule>
    <cfRule type="cellIs" priority="119" operator="equal">
      <formula>"M6售后质保"</formula>
    </cfRule>
    <cfRule type="cellIs" priority="120" operator="equal">
      <formula>"M5安装验收"</formula>
    </cfRule>
    <cfRule type="cellIs" priority="121" operator="equal">
      <formula>"M4装配调试"</formula>
    </cfRule>
    <cfRule type="cellIs" priority="122" operator="equal">
      <formula>"M3生产准备"</formula>
    </cfRule>
    <cfRule type="cellIs" priority="123" operator="equal">
      <formula>"M2设计验证"</formula>
    </cfRule>
    <cfRule type="cellIs" priority="124" operator="equal">
      <formula>"M1开拓立项"</formula>
    </cfRule>
  </conditionalFormatting>
  <conditionalFormatting sqref="O154">
    <cfRule type="cellIs" priority="125" operator="equal">
      <formula>"M6售后质保"</formula>
    </cfRule>
    <cfRule type="cellIs" priority="126" operator="equal">
      <formula>"M5安装验收"</formula>
    </cfRule>
    <cfRule type="cellIs" priority="127" operator="equal">
      <formula>"M4装配调试"</formula>
    </cfRule>
    <cfRule type="cellIs" priority="128" operator="equal">
      <formula>"M3生产准备"</formula>
    </cfRule>
    <cfRule type="cellIs" priority="129" operator="equal">
      <formula>"M2设计验证"</formula>
    </cfRule>
    <cfRule type="cellIs" priority="130" operator="equal">
      <formula>"M1开拓立项"</formula>
    </cfRule>
    <cfRule type="cellIs" priority="131" operator="equal">
      <formula>"M6售后质保"</formula>
    </cfRule>
    <cfRule type="cellIs" priority="132" operator="equal">
      <formula>"M5安装验收"</formula>
    </cfRule>
    <cfRule type="cellIs" priority="133" operator="equal">
      <formula>"M4装配调试"</formula>
    </cfRule>
    <cfRule type="cellIs" priority="134" operator="equal">
      <formula>"M3生产准备"</formula>
    </cfRule>
    <cfRule type="cellIs" priority="135" operator="equal">
      <formula>"M2设计验证"</formula>
    </cfRule>
    <cfRule type="cellIs" priority="136" operator="equal">
      <formula>"M1开拓立项"</formula>
    </cfRule>
  </conditionalFormatting>
  <conditionalFormatting sqref="O152">
    <cfRule type="cellIs" priority="173" operator="equal">
      <formula>"M6售后质保"</formula>
    </cfRule>
    <cfRule type="cellIs" priority="174" operator="equal">
      <formula>"M5安装验收"</formula>
    </cfRule>
    <cfRule type="cellIs" priority="175" operator="equal">
      <formula>"M4装配调试"</formula>
    </cfRule>
    <cfRule type="cellIs" priority="176" operator="equal">
      <formula>"M3生产准备"</formula>
    </cfRule>
    <cfRule type="cellIs" priority="177" operator="equal">
      <formula>"M2设计验证"</formula>
    </cfRule>
    <cfRule type="cellIs" priority="178" operator="equal">
      <formula>"M1开拓立项"</formula>
    </cfRule>
    <cfRule type="cellIs" priority="179" operator="equal">
      <formula>"M6售后质保"</formula>
    </cfRule>
    <cfRule type="cellIs" priority="180" operator="equal">
      <formula>"M5安装验收"</formula>
    </cfRule>
    <cfRule type="cellIs" priority="181" operator="equal">
      <formula>"M4装配调试"</formula>
    </cfRule>
    <cfRule type="cellIs" priority="182" operator="equal">
      <formula>"M3生产准备"</formula>
    </cfRule>
    <cfRule type="cellIs" priority="183" operator="equal">
      <formula>"M2设计验证"</formula>
    </cfRule>
    <cfRule type="cellIs" priority="184" operator="equal">
      <formula>"M1开拓立项"</formula>
    </cfRule>
  </conditionalFormatting>
  <conditionalFormatting sqref="P153">
    <cfRule type="cellIs" priority="137" operator="equal">
      <formula>"M6售后质保"</formula>
    </cfRule>
    <cfRule type="cellIs" priority="138" operator="equal">
      <formula>"M5安装验收"</formula>
    </cfRule>
    <cfRule type="cellIs" priority="139" operator="equal">
      <formula>"M4装配调试"</formula>
    </cfRule>
    <cfRule type="cellIs" priority="140" operator="equal">
      <formula>"M3生产准备"</formula>
    </cfRule>
    <cfRule type="cellIs" priority="141" operator="equal">
      <formula>"M2设计验证"</formula>
    </cfRule>
    <cfRule type="cellIs" priority="142" operator="equal">
      <formula>"M1开拓立项"</formula>
    </cfRule>
    <cfRule type="cellIs" priority="143" operator="equal">
      <formula>"M6售后质保"</formula>
    </cfRule>
    <cfRule type="cellIs" priority="144" operator="equal">
      <formula>"M5安装验收"</formula>
    </cfRule>
    <cfRule type="cellIs" priority="145" operator="equal">
      <formula>"M4装配调试"</formula>
    </cfRule>
    <cfRule type="cellIs" priority="146" operator="equal">
      <formula>"M3生产准备"</formula>
    </cfRule>
    <cfRule type="cellIs" priority="147" operator="equal">
      <formula>"M2设计验证"</formula>
    </cfRule>
    <cfRule type="cellIs" priority="148" operator="equal">
      <formula>"M1开拓立项"</formula>
    </cfRule>
  </conditionalFormatting>
  <conditionalFormatting sqref="K171:K174">
    <cfRule type="cellIs" priority="81" operator="equal">
      <formula>"M6售后质保"</formula>
    </cfRule>
    <cfRule type="cellIs" priority="82" operator="equal">
      <formula>"M5安装验收"</formula>
    </cfRule>
    <cfRule type="cellIs" priority="83" operator="equal">
      <formula>"M4装配调试"</formula>
    </cfRule>
    <cfRule type="cellIs" priority="84" operator="equal">
      <formula>"M3生产准备"</formula>
    </cfRule>
    <cfRule type="cellIs" dxfId="172" priority="85" operator="equal">
      <formula>"M2设计验证"</formula>
    </cfRule>
    <cfRule type="cellIs" dxfId="171" priority="86" operator="equal">
      <formula>"M1开拓立项"</formula>
    </cfRule>
  </conditionalFormatting>
  <conditionalFormatting sqref="D171:D174">
    <cfRule type="duplicateValues" dxfId="170" priority="87"/>
    <cfRule type="duplicateValues" dxfId="169" priority="88"/>
  </conditionalFormatting>
  <conditionalFormatting sqref="U181">
    <cfRule type="containsText" dxfId="168" priority="79" operator="containsText" text="未验收">
      <formula>NOT(ISERROR(SEARCH("未验收",U181)))</formula>
    </cfRule>
    <cfRule type="containsText" dxfId="167" priority="80" operator="containsText" text="已验收">
      <formula>NOT(ISERROR(SEARCH("已验收",U181)))</formula>
    </cfRule>
  </conditionalFormatting>
  <conditionalFormatting sqref="O182:O183">
    <cfRule type="cellIs" priority="73" operator="equal">
      <formula>"M6售后质保"</formula>
    </cfRule>
    <cfRule type="cellIs" priority="74" operator="equal">
      <formula>"M5安装验收"</formula>
    </cfRule>
    <cfRule type="cellIs" priority="75" operator="equal">
      <formula>"M4装配调试"</formula>
    </cfRule>
    <cfRule type="cellIs" priority="76" operator="equal">
      <formula>"M3生产准备"</formula>
    </cfRule>
    <cfRule type="cellIs" dxfId="166" priority="77" operator="equal">
      <formula>"M2设计验证"</formula>
    </cfRule>
    <cfRule type="cellIs" dxfId="165" priority="78" operator="equal">
      <formula>"M1开拓立项"</formula>
    </cfRule>
  </conditionalFormatting>
  <conditionalFormatting sqref="O184">
    <cfRule type="cellIs" priority="65" operator="equal">
      <formula>"M6售后质保"</formula>
    </cfRule>
    <cfRule type="cellIs" priority="66" operator="equal">
      <formula>"M5安装验收"</formula>
    </cfRule>
    <cfRule type="cellIs" priority="67" operator="equal">
      <formula>"M4装配调试"</formula>
    </cfRule>
    <cfRule type="cellIs" priority="68" operator="equal">
      <formula>"M3生产准备"</formula>
    </cfRule>
    <cfRule type="cellIs" dxfId="164" priority="69" operator="equal">
      <formula>"M2设计验证"</formula>
    </cfRule>
    <cfRule type="cellIs" dxfId="163" priority="70" operator="equal">
      <formula>"M1开拓立项"</formula>
    </cfRule>
  </conditionalFormatting>
  <conditionalFormatting sqref="D184">
    <cfRule type="duplicateValues" dxfId="162" priority="71"/>
    <cfRule type="duplicateValues" dxfId="161" priority="72"/>
  </conditionalFormatting>
  <conditionalFormatting sqref="D192">
    <cfRule type="duplicateValues" dxfId="160" priority="59"/>
    <cfRule type="duplicateValues" dxfId="159" priority="60"/>
  </conditionalFormatting>
  <conditionalFormatting sqref="O193">
    <cfRule type="cellIs" priority="50" operator="equal">
      <formula>"M6售后质保"</formula>
    </cfRule>
    <cfRule type="cellIs" priority="51" operator="equal">
      <formula>"M5安装验收"</formula>
    </cfRule>
    <cfRule type="cellIs" priority="52" operator="equal">
      <formula>"M4装配调试"</formula>
    </cfRule>
    <cfRule type="cellIs" priority="53" operator="equal">
      <formula>"M3生产准备"</formula>
    </cfRule>
    <cfRule type="cellIs" dxfId="158" priority="54" operator="equal">
      <formula>"M2设计验证"</formula>
    </cfRule>
    <cfRule type="cellIs" dxfId="157" priority="55" operator="equal">
      <formula>"M1开拓立项"</formula>
    </cfRule>
  </conditionalFormatting>
  <conditionalFormatting sqref="P193">
    <cfRule type="cellIs" dxfId="156" priority="56" operator="equal">
      <formula>"延迟"</formula>
    </cfRule>
  </conditionalFormatting>
  <conditionalFormatting sqref="D198">
    <cfRule type="duplicateValues" dxfId="155" priority="57"/>
    <cfRule type="duplicateValues" dxfId="154" priority="58"/>
  </conditionalFormatting>
  <conditionalFormatting sqref="D199">
    <cfRule type="duplicateValues" dxfId="153" priority="37"/>
    <cfRule type="duplicateValues" dxfId="152" priority="38"/>
  </conditionalFormatting>
  <conditionalFormatting sqref="E199">
    <cfRule type="duplicateValues" dxfId="151" priority="3"/>
    <cfRule type="duplicateValues" dxfId="150" priority="4"/>
  </conditionalFormatting>
  <conditionalFormatting sqref="F199">
    <cfRule type="duplicateValues" dxfId="149" priority="39"/>
    <cfRule type="duplicateValues" dxfId="148" priority="40"/>
  </conditionalFormatting>
  <conditionalFormatting sqref="J199">
    <cfRule type="cellIs" priority="24" operator="equal">
      <formula>"M6售后质保"</formula>
    </cfRule>
    <cfRule type="cellIs" priority="25" operator="equal">
      <formula>"M5安装验收"</formula>
    </cfRule>
    <cfRule type="cellIs" priority="26" operator="equal">
      <formula>"M4装配调试"</formula>
    </cfRule>
    <cfRule type="cellIs" priority="27" operator="equal">
      <formula>"M3生产准备"</formula>
    </cfRule>
    <cfRule type="cellIs" dxfId="147" priority="28" operator="equal">
      <formula>"M2设计验证"</formula>
    </cfRule>
    <cfRule type="cellIs" dxfId="146" priority="29" operator="equal">
      <formula>"M1开拓立项"</formula>
    </cfRule>
    <cfRule type="cellIs" priority="30" operator="equal">
      <formula>"M6售后质保"</formula>
    </cfRule>
    <cfRule type="cellIs" priority="31" operator="equal">
      <formula>"M5安装验收"</formula>
    </cfRule>
    <cfRule type="cellIs" priority="32" operator="equal">
      <formula>"M4装配调试"</formula>
    </cfRule>
    <cfRule type="cellIs" priority="33" operator="equal">
      <formula>"M3生产准备"</formula>
    </cfRule>
    <cfRule type="cellIs" dxfId="145" priority="34" operator="equal">
      <formula>"M2设计验证"</formula>
    </cfRule>
    <cfRule type="cellIs" dxfId="144" priority="35" operator="equal">
      <formula>"M1开拓立项"</formula>
    </cfRule>
    <cfRule type="cellIs" dxfId="143" priority="36" operator="equal">
      <formula>"延迟"</formula>
    </cfRule>
  </conditionalFormatting>
  <conditionalFormatting sqref="D200">
    <cfRule type="duplicateValues" dxfId="142" priority="20"/>
    <cfRule type="duplicateValues" dxfId="141" priority="21"/>
  </conditionalFormatting>
  <conditionalFormatting sqref="E200">
    <cfRule type="duplicateValues" dxfId="140" priority="1"/>
    <cfRule type="duplicateValues" dxfId="139" priority="2"/>
  </conditionalFormatting>
  <conditionalFormatting sqref="F200">
    <cfRule type="duplicateValues" dxfId="138" priority="22"/>
    <cfRule type="duplicateValues" dxfId="137" priority="23"/>
  </conditionalFormatting>
  <conditionalFormatting sqref="J200">
    <cfRule type="cellIs" priority="5" operator="equal">
      <formula>"M6售后质保"</formula>
    </cfRule>
    <cfRule type="cellIs" priority="6" operator="equal">
      <formula>"M5安装验收"</formula>
    </cfRule>
    <cfRule type="cellIs" priority="7" operator="equal">
      <formula>"M4装配调试"</formula>
    </cfRule>
    <cfRule type="cellIs" priority="8" operator="equal">
      <formula>"M3生产准备"</formula>
    </cfRule>
    <cfRule type="cellIs" dxfId="136" priority="9" operator="equal">
      <formula>"M2设计验证"</formula>
    </cfRule>
    <cfRule type="cellIs" dxfId="135" priority="10" operator="equal">
      <formula>"M1开拓立项"</formula>
    </cfRule>
    <cfRule type="cellIs" priority="11" operator="equal">
      <formula>"M6售后质保"</formula>
    </cfRule>
    <cfRule type="cellIs" priority="12" operator="equal">
      <formula>"M5安装验收"</formula>
    </cfRule>
    <cfRule type="cellIs" priority="13" operator="equal">
      <formula>"M4装配调试"</formula>
    </cfRule>
    <cfRule type="cellIs" priority="14" operator="equal">
      <formula>"M3生产准备"</formula>
    </cfRule>
    <cfRule type="cellIs" dxfId="134" priority="15" operator="equal">
      <formula>"M2设计验证"</formula>
    </cfRule>
    <cfRule type="cellIs" dxfId="133" priority="16" operator="equal">
      <formula>"M1开拓立项"</formula>
    </cfRule>
    <cfRule type="cellIs" dxfId="132" priority="17" operator="equal">
      <formula>"延迟"</formula>
    </cfRule>
  </conditionalFormatting>
  <conditionalFormatting sqref="D185:D186">
    <cfRule type="duplicateValues" dxfId="131" priority="63"/>
    <cfRule type="duplicateValues" dxfId="130" priority="64"/>
  </conditionalFormatting>
  <conditionalFormatting sqref="D187:D190">
    <cfRule type="duplicateValues" dxfId="129" priority="61"/>
    <cfRule type="duplicateValues" dxfId="128" priority="62"/>
  </conditionalFormatting>
  <conditionalFormatting sqref="D193:D197">
    <cfRule type="duplicateValues" dxfId="127" priority="41"/>
    <cfRule type="duplicateValues" dxfId="126" priority="42"/>
  </conditionalFormatting>
  <conditionalFormatting sqref="G199:G200">
    <cfRule type="duplicateValues" dxfId="125" priority="18"/>
    <cfRule type="duplicateValues" dxfId="124" priority="19"/>
  </conditionalFormatting>
  <conditionalFormatting sqref="O194:O196">
    <cfRule type="cellIs" priority="43" operator="equal">
      <formula>"M6售后质保"</formula>
    </cfRule>
    <cfRule type="cellIs" priority="44" operator="equal">
      <formula>"M5安装验收"</formula>
    </cfRule>
    <cfRule type="cellIs" priority="45" operator="equal">
      <formula>"M4装配调试"</formula>
    </cfRule>
    <cfRule type="cellIs" priority="46" operator="equal">
      <formula>"M3生产准备"</formula>
    </cfRule>
    <cfRule type="cellIs" dxfId="123" priority="47" operator="equal">
      <formula>"M2设计验证"</formula>
    </cfRule>
    <cfRule type="cellIs" dxfId="122" priority="48" operator="equal">
      <formula>"M1开拓立项"</formula>
    </cfRule>
  </conditionalFormatting>
  <conditionalFormatting sqref="P194:P196">
    <cfRule type="cellIs" dxfId="121" priority="49" operator="equal">
      <formula>"延迟"</formula>
    </cfRule>
  </conditionalFormatting>
  <dataValidations count="2">
    <dataValidation type="list" allowBlank="1" showInputMessage="1" showErrorMessage="1" sqref="U67:U68 U90:U111 U116:U142 U158:U166 U181">
      <formula1>"已验收,未验收"</formula1>
    </dataValidation>
    <dataValidation allowBlank="1" showInputMessage="1" showErrorMessage="1" sqref="L129"/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A84"/>
  <sheetViews>
    <sheetView topLeftCell="H1" zoomScale="90" zoomScaleNormal="90" workbookViewId="0">
      <pane ySplit="2" topLeftCell="A3" activePane="bottomLeft" state="frozen"/>
      <selection pane="bottomLeft" activeCell="C9" sqref="C9"/>
    </sheetView>
  </sheetViews>
  <sheetFormatPr defaultColWidth="9" defaultRowHeight="14"/>
  <cols>
    <col min="1" max="1" width="6.25" style="41" customWidth="1"/>
    <col min="2" max="2" width="12.5" style="41" customWidth="1"/>
    <col min="3" max="3" width="22.1640625" style="41" bestFit="1" customWidth="1"/>
    <col min="4" max="4" width="15.83203125" style="41" customWidth="1"/>
    <col min="5" max="5" width="36.08203125" style="41" bestFit="1" customWidth="1"/>
    <col min="6" max="6" width="14.08203125" style="41" customWidth="1"/>
    <col min="7" max="7" width="21.83203125" style="41" bestFit="1" customWidth="1"/>
    <col min="8" max="8" width="7.83203125" style="41" customWidth="1"/>
    <col min="9" max="9" width="8.83203125" style="41" customWidth="1"/>
    <col min="10" max="10" width="18.25" style="41" customWidth="1"/>
    <col min="11" max="11" width="10.75" style="41" customWidth="1"/>
    <col min="12" max="12" width="8.5" style="41" customWidth="1"/>
    <col min="13" max="14" width="7.83203125" style="41" customWidth="1"/>
    <col min="15" max="15" width="10.83203125" style="41" customWidth="1"/>
    <col min="16" max="16" width="12.08203125" style="41" customWidth="1"/>
    <col min="17" max="17" width="16.83203125" style="41" customWidth="1"/>
    <col min="18" max="21" width="10.75" style="41" customWidth="1"/>
    <col min="22" max="22" width="12" style="41" customWidth="1"/>
    <col min="23" max="23" width="10.9140625" style="41" bestFit="1" customWidth="1"/>
    <col min="24" max="24" width="41.75" style="41" customWidth="1"/>
    <col min="25" max="26" width="42.33203125" style="41" customWidth="1"/>
    <col min="27" max="27" width="9" style="41"/>
    <col min="28" max="16384" width="9" style="52"/>
  </cols>
  <sheetData>
    <row r="1" spans="1:27" s="38" customFormat="1" ht="19.5" customHeight="1">
      <c r="A1" s="10" t="s">
        <v>78</v>
      </c>
      <c r="B1" s="3"/>
      <c r="C1" s="2"/>
      <c r="D1" s="2"/>
      <c r="E1" s="2"/>
      <c r="F1" s="2"/>
      <c r="G1" s="2"/>
      <c r="H1" s="11" t="s">
        <v>492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</row>
    <row r="2" spans="1:27" s="51" customFormat="1" ht="21" customHeight="1">
      <c r="A2" s="23" t="s">
        <v>40</v>
      </c>
      <c r="B2" s="23" t="s">
        <v>41</v>
      </c>
      <c r="C2" s="23" t="s">
        <v>42</v>
      </c>
      <c r="D2" s="23" t="s">
        <v>43</v>
      </c>
      <c r="E2" s="23" t="s">
        <v>59</v>
      </c>
      <c r="F2" s="23" t="s">
        <v>45</v>
      </c>
      <c r="G2" s="23" t="s">
        <v>46</v>
      </c>
      <c r="H2" s="23" t="s">
        <v>3</v>
      </c>
      <c r="I2" s="23" t="s">
        <v>47</v>
      </c>
      <c r="J2" s="23" t="s">
        <v>48</v>
      </c>
      <c r="K2" s="48" t="s">
        <v>60</v>
      </c>
      <c r="L2" s="48" t="s">
        <v>61</v>
      </c>
      <c r="M2" s="48" t="s">
        <v>62</v>
      </c>
      <c r="N2" s="48" t="s">
        <v>63</v>
      </c>
      <c r="O2" s="49" t="s">
        <v>64</v>
      </c>
      <c r="P2" s="49" t="s">
        <v>50</v>
      </c>
      <c r="Q2" s="29" t="s">
        <v>65</v>
      </c>
      <c r="R2" s="29" t="s">
        <v>66</v>
      </c>
      <c r="S2" s="29" t="s">
        <v>67</v>
      </c>
      <c r="T2" s="29" t="s">
        <v>68</v>
      </c>
      <c r="U2" s="29" t="s">
        <v>69</v>
      </c>
      <c r="V2" s="24" t="s">
        <v>4</v>
      </c>
      <c r="W2" s="23" t="s">
        <v>54</v>
      </c>
      <c r="X2" s="23" t="s">
        <v>55</v>
      </c>
      <c r="Y2" s="23" t="s">
        <v>56</v>
      </c>
      <c r="Z2" s="23" t="s">
        <v>57</v>
      </c>
      <c r="AA2" s="50" t="s">
        <v>58</v>
      </c>
    </row>
    <row r="3" spans="1:27" s="668" customFormat="1" ht="24" customHeight="1">
      <c r="A3" s="134">
        <v>1</v>
      </c>
      <c r="B3" s="228" t="s">
        <v>330</v>
      </c>
      <c r="C3" s="228" t="s">
        <v>1001</v>
      </c>
      <c r="D3" s="228" t="s">
        <v>945</v>
      </c>
      <c r="E3" s="228" t="s">
        <v>1383</v>
      </c>
      <c r="F3" s="131" t="s">
        <v>1002</v>
      </c>
      <c r="G3" s="228" t="s">
        <v>962</v>
      </c>
      <c r="H3" s="131">
        <v>15</v>
      </c>
      <c r="I3" s="228" t="s">
        <v>960</v>
      </c>
      <c r="J3" s="228" t="s">
        <v>1003</v>
      </c>
      <c r="K3" s="599">
        <v>44550</v>
      </c>
      <c r="L3" s="552" t="s">
        <v>1004</v>
      </c>
      <c r="M3" s="600">
        <v>0.02</v>
      </c>
      <c r="N3" s="552" t="s">
        <v>1005</v>
      </c>
      <c r="O3" s="84" t="s">
        <v>2176</v>
      </c>
      <c r="P3" s="84" t="s">
        <v>132</v>
      </c>
      <c r="Q3" s="227" t="s">
        <v>1006</v>
      </c>
      <c r="R3" s="65">
        <v>44550</v>
      </c>
      <c r="S3" s="65"/>
      <c r="T3" s="65">
        <v>44526</v>
      </c>
      <c r="U3" s="65" t="s">
        <v>2177</v>
      </c>
      <c r="V3" s="84" t="s">
        <v>2178</v>
      </c>
      <c r="W3" s="84" t="s">
        <v>313</v>
      </c>
      <c r="X3" s="552"/>
      <c r="Y3" s="552"/>
      <c r="Z3" s="552" t="s">
        <v>1007</v>
      </c>
      <c r="AA3" s="601"/>
    </row>
    <row r="4" spans="1:27" s="668" customFormat="1" ht="24" customHeight="1">
      <c r="A4" s="134">
        <v>2</v>
      </c>
      <c r="B4" s="228" t="s">
        <v>330</v>
      </c>
      <c r="C4" s="228" t="s">
        <v>1008</v>
      </c>
      <c r="D4" s="228" t="s">
        <v>946</v>
      </c>
      <c r="E4" s="228" t="s">
        <v>1383</v>
      </c>
      <c r="F4" s="131" t="s">
        <v>1009</v>
      </c>
      <c r="G4" s="228" t="s">
        <v>962</v>
      </c>
      <c r="H4" s="131">
        <v>13</v>
      </c>
      <c r="I4" s="228" t="s">
        <v>960</v>
      </c>
      <c r="J4" s="228" t="s">
        <v>1003</v>
      </c>
      <c r="K4" s="599">
        <v>44550</v>
      </c>
      <c r="L4" s="552" t="s">
        <v>1010</v>
      </c>
      <c r="M4" s="687">
        <v>0.98499999999999999</v>
      </c>
      <c r="N4" s="552" t="s">
        <v>1005</v>
      </c>
      <c r="O4" s="84" t="s">
        <v>1041</v>
      </c>
      <c r="P4" s="84" t="s">
        <v>132</v>
      </c>
      <c r="Q4" s="227" t="s">
        <v>1011</v>
      </c>
      <c r="R4" s="65">
        <v>44550</v>
      </c>
      <c r="S4" s="65"/>
      <c r="T4" s="65">
        <v>44526</v>
      </c>
      <c r="U4" s="65" t="s">
        <v>329</v>
      </c>
      <c r="V4" s="84" t="s">
        <v>1380</v>
      </c>
      <c r="W4" s="84" t="s">
        <v>313</v>
      </c>
      <c r="X4" s="552"/>
      <c r="Y4" s="552"/>
      <c r="Z4" s="552" t="s">
        <v>1007</v>
      </c>
      <c r="AA4" s="601"/>
    </row>
    <row r="5" spans="1:27" s="668" customFormat="1" ht="24" customHeight="1">
      <c r="A5" s="134">
        <v>3</v>
      </c>
      <c r="B5" s="228" t="s">
        <v>330</v>
      </c>
      <c r="C5" s="228" t="s">
        <v>1012</v>
      </c>
      <c r="D5" s="228" t="s">
        <v>1381</v>
      </c>
      <c r="E5" s="131"/>
      <c r="F5" s="131" t="s">
        <v>1013</v>
      </c>
      <c r="G5" s="228" t="s">
        <v>966</v>
      </c>
      <c r="H5" s="134">
        <v>1</v>
      </c>
      <c r="I5" s="228" t="s">
        <v>1014</v>
      </c>
      <c r="J5" s="228" t="s">
        <v>1015</v>
      </c>
      <c r="K5" s="599">
        <v>44530</v>
      </c>
      <c r="L5" s="552"/>
      <c r="M5" s="552"/>
      <c r="N5" s="552"/>
      <c r="O5" s="84" t="s">
        <v>1041</v>
      </c>
      <c r="P5" s="84" t="s">
        <v>132</v>
      </c>
      <c r="Q5" s="65">
        <v>44060</v>
      </c>
      <c r="R5" s="65">
        <v>44550</v>
      </c>
      <c r="S5" s="65">
        <v>44650</v>
      </c>
      <c r="T5" s="65" t="s">
        <v>1016</v>
      </c>
      <c r="U5" s="65" t="s">
        <v>1623</v>
      </c>
      <c r="V5" s="84" t="s">
        <v>1380</v>
      </c>
      <c r="W5" s="84" t="s">
        <v>313</v>
      </c>
      <c r="X5" s="97" t="s">
        <v>2179</v>
      </c>
      <c r="Y5" s="97" t="s">
        <v>2180</v>
      </c>
      <c r="Z5" s="552" t="s">
        <v>1017</v>
      </c>
      <c r="AA5" s="601"/>
    </row>
    <row r="6" spans="1:27" s="668" customFormat="1" ht="24" customHeight="1">
      <c r="A6" s="134">
        <v>4</v>
      </c>
      <c r="B6" s="228" t="s">
        <v>330</v>
      </c>
      <c r="C6" s="228" t="s">
        <v>1012</v>
      </c>
      <c r="D6" s="228" t="s">
        <v>2181</v>
      </c>
      <c r="E6" s="131"/>
      <c r="F6" s="131" t="s">
        <v>1018</v>
      </c>
      <c r="G6" s="228" t="s">
        <v>968</v>
      </c>
      <c r="H6" s="134">
        <v>1</v>
      </c>
      <c r="I6" s="228" t="s">
        <v>1014</v>
      </c>
      <c r="J6" s="228" t="s">
        <v>1015</v>
      </c>
      <c r="K6" s="599">
        <v>44530</v>
      </c>
      <c r="L6" s="552"/>
      <c r="M6" s="552"/>
      <c r="N6" s="552"/>
      <c r="O6" s="84" t="s">
        <v>1041</v>
      </c>
      <c r="P6" s="84" t="s">
        <v>132</v>
      </c>
      <c r="Q6" s="65">
        <v>44060</v>
      </c>
      <c r="R6" s="65">
        <v>44520</v>
      </c>
      <c r="S6" s="65">
        <v>44650</v>
      </c>
      <c r="T6" s="65" t="s">
        <v>1016</v>
      </c>
      <c r="U6" s="65" t="s">
        <v>1623</v>
      </c>
      <c r="V6" s="84" t="s">
        <v>1380</v>
      </c>
      <c r="W6" s="84" t="s">
        <v>313</v>
      </c>
      <c r="X6" s="97" t="s">
        <v>2182</v>
      </c>
      <c r="Y6" s="97" t="s">
        <v>2183</v>
      </c>
      <c r="Z6" s="552" t="s">
        <v>1017</v>
      </c>
      <c r="AA6" s="601"/>
    </row>
    <row r="7" spans="1:27" s="668" customFormat="1" ht="24" customHeight="1">
      <c r="A7" s="134">
        <v>5</v>
      </c>
      <c r="B7" s="303" t="s">
        <v>283</v>
      </c>
      <c r="C7" s="303" t="s">
        <v>324</v>
      </c>
      <c r="D7" s="594" t="s">
        <v>325</v>
      </c>
      <c r="E7" s="303" t="s">
        <v>133</v>
      </c>
      <c r="F7" s="134" t="s">
        <v>133</v>
      </c>
      <c r="G7" s="303" t="s">
        <v>285</v>
      </c>
      <c r="H7" s="131">
        <v>6</v>
      </c>
      <c r="I7" s="303" t="s">
        <v>156</v>
      </c>
      <c r="J7" s="594" t="s">
        <v>326</v>
      </c>
      <c r="K7" s="688">
        <v>44316</v>
      </c>
      <c r="L7" s="689" t="s">
        <v>327</v>
      </c>
      <c r="M7" s="690">
        <v>0.99299999999999999</v>
      </c>
      <c r="N7" s="690">
        <v>0.02</v>
      </c>
      <c r="O7" s="303" t="s">
        <v>328</v>
      </c>
      <c r="P7" s="303" t="s">
        <v>167</v>
      </c>
      <c r="Q7" s="65" t="s">
        <v>133</v>
      </c>
      <c r="R7" s="65">
        <v>44316</v>
      </c>
      <c r="S7" s="65">
        <v>44316</v>
      </c>
      <c r="T7" s="65">
        <v>44316</v>
      </c>
      <c r="U7" s="97" t="s">
        <v>329</v>
      </c>
      <c r="V7" s="131" t="s">
        <v>1392</v>
      </c>
      <c r="W7" s="303" t="s">
        <v>258</v>
      </c>
      <c r="X7" s="707" t="s">
        <v>249</v>
      </c>
      <c r="Y7" s="708"/>
      <c r="Z7" s="708"/>
      <c r="AA7" s="709"/>
    </row>
    <row r="8" spans="1:27" s="668" customFormat="1" ht="24" customHeight="1">
      <c r="A8" s="134">
        <v>6</v>
      </c>
      <c r="B8" s="303" t="s">
        <v>283</v>
      </c>
      <c r="C8" s="303" t="s">
        <v>332</v>
      </c>
      <c r="D8" s="594" t="s">
        <v>284</v>
      </c>
      <c r="E8" s="594" t="s">
        <v>333</v>
      </c>
      <c r="F8" s="134" t="s">
        <v>2316</v>
      </c>
      <c r="G8" s="303" t="s">
        <v>2317</v>
      </c>
      <c r="H8" s="131">
        <v>22</v>
      </c>
      <c r="I8" s="303" t="s">
        <v>156</v>
      </c>
      <c r="J8" s="594" t="s">
        <v>334</v>
      </c>
      <c r="K8" s="65">
        <v>44563</v>
      </c>
      <c r="L8" s="691" t="s">
        <v>3330</v>
      </c>
      <c r="M8" s="688" t="s">
        <v>2318</v>
      </c>
      <c r="N8" s="688" t="s">
        <v>1031</v>
      </c>
      <c r="O8" s="303" t="s">
        <v>2319</v>
      </c>
      <c r="P8" s="303" t="s">
        <v>132</v>
      </c>
      <c r="Q8" s="65" t="s">
        <v>335</v>
      </c>
      <c r="R8" s="65">
        <v>44563</v>
      </c>
      <c r="S8" s="65">
        <v>44650</v>
      </c>
      <c r="T8" s="65"/>
      <c r="U8" s="97" t="s">
        <v>329</v>
      </c>
      <c r="V8" s="131" t="s">
        <v>336</v>
      </c>
      <c r="W8" s="303" t="s">
        <v>2320</v>
      </c>
      <c r="X8" s="708" t="s">
        <v>3331</v>
      </c>
      <c r="Y8" s="710" t="s">
        <v>2321</v>
      </c>
      <c r="Z8" s="711" t="s">
        <v>2322</v>
      </c>
      <c r="AA8" s="709"/>
    </row>
    <row r="9" spans="1:27" s="669" customFormat="1" ht="24" customHeight="1">
      <c r="A9" s="134">
        <v>7</v>
      </c>
      <c r="B9" s="303" t="s">
        <v>283</v>
      </c>
      <c r="C9" s="141" t="s">
        <v>2323</v>
      </c>
      <c r="D9" s="141" t="s">
        <v>2324</v>
      </c>
      <c r="E9" s="141" t="s">
        <v>2325</v>
      </c>
      <c r="F9" s="141" t="s">
        <v>2326</v>
      </c>
      <c r="G9" s="141" t="s">
        <v>2327</v>
      </c>
      <c r="H9" s="141">
        <v>12</v>
      </c>
      <c r="I9" s="141" t="s">
        <v>2328</v>
      </c>
      <c r="J9" s="594" t="s">
        <v>334</v>
      </c>
      <c r="K9" s="61">
        <v>44864</v>
      </c>
      <c r="L9" s="141"/>
      <c r="M9" s="141"/>
      <c r="N9" s="141"/>
      <c r="O9" s="141" t="s">
        <v>2319</v>
      </c>
      <c r="P9" s="141" t="s">
        <v>2167</v>
      </c>
      <c r="Q9" s="141" t="s">
        <v>2329</v>
      </c>
      <c r="R9" s="61">
        <v>44795</v>
      </c>
      <c r="S9" s="141"/>
      <c r="T9" s="141"/>
      <c r="U9" s="141" t="s">
        <v>2330</v>
      </c>
      <c r="V9" s="141" t="s">
        <v>2331</v>
      </c>
      <c r="W9" s="141" t="s">
        <v>2332</v>
      </c>
      <c r="X9" s="782" t="s">
        <v>3332</v>
      </c>
      <c r="Y9" s="782" t="s">
        <v>2333</v>
      </c>
      <c r="Z9" s="782" t="s">
        <v>2334</v>
      </c>
      <c r="AA9" s="790"/>
    </row>
    <row r="10" spans="1:27" s="669" customFormat="1" ht="24" customHeight="1">
      <c r="A10" s="134">
        <v>8</v>
      </c>
      <c r="B10" s="303" t="s">
        <v>283</v>
      </c>
      <c r="C10" s="141" t="s">
        <v>2335</v>
      </c>
      <c r="D10" s="141" t="s">
        <v>291</v>
      </c>
      <c r="E10" s="141" t="s">
        <v>2336</v>
      </c>
      <c r="F10" s="141" t="s">
        <v>2337</v>
      </c>
      <c r="G10" s="141" t="s">
        <v>2327</v>
      </c>
      <c r="H10" s="141">
        <v>12</v>
      </c>
      <c r="I10" s="141" t="s">
        <v>2338</v>
      </c>
      <c r="J10" s="594" t="s">
        <v>334</v>
      </c>
      <c r="K10" s="61">
        <v>44864</v>
      </c>
      <c r="L10" s="141"/>
      <c r="M10" s="141"/>
      <c r="N10" s="141"/>
      <c r="O10" s="141" t="s">
        <v>2319</v>
      </c>
      <c r="P10" s="141" t="s">
        <v>2339</v>
      </c>
      <c r="Q10" s="141" t="s">
        <v>2340</v>
      </c>
      <c r="R10" s="61">
        <v>44795</v>
      </c>
      <c r="S10" s="141"/>
      <c r="T10" s="141"/>
      <c r="U10" s="141" t="s">
        <v>2341</v>
      </c>
      <c r="V10" s="141" t="s">
        <v>2331</v>
      </c>
      <c r="W10" s="141" t="s">
        <v>2332</v>
      </c>
      <c r="X10" s="782"/>
      <c r="Y10" s="790"/>
      <c r="Z10" s="782"/>
      <c r="AA10" s="790"/>
    </row>
    <row r="11" spans="1:27" s="570" customFormat="1" ht="24" customHeight="1">
      <c r="A11" s="134">
        <v>9</v>
      </c>
      <c r="B11" s="303" t="s">
        <v>283</v>
      </c>
      <c r="C11" s="141" t="s">
        <v>2335</v>
      </c>
      <c r="D11" s="84" t="s">
        <v>2342</v>
      </c>
      <c r="E11" s="141" t="s">
        <v>2343</v>
      </c>
      <c r="F11" s="84" t="s">
        <v>2344</v>
      </c>
      <c r="G11" s="141" t="s">
        <v>2345</v>
      </c>
      <c r="H11" s="84">
        <v>1</v>
      </c>
      <c r="I11" s="141" t="s">
        <v>2338</v>
      </c>
      <c r="J11" s="594" t="s">
        <v>2346</v>
      </c>
      <c r="K11" s="65">
        <v>44927</v>
      </c>
      <c r="L11" s="84" t="s">
        <v>2347</v>
      </c>
      <c r="M11" s="692">
        <v>0.995</v>
      </c>
      <c r="N11" s="84" t="s">
        <v>2348</v>
      </c>
      <c r="O11" s="141" t="s">
        <v>2349</v>
      </c>
      <c r="P11" s="141" t="s">
        <v>2339</v>
      </c>
      <c r="Q11" s="65">
        <v>44741</v>
      </c>
      <c r="R11" s="65">
        <v>44927</v>
      </c>
      <c r="S11" s="65">
        <v>45015</v>
      </c>
      <c r="T11" s="65">
        <v>45002</v>
      </c>
      <c r="U11" s="84" t="s">
        <v>2330</v>
      </c>
      <c r="V11" s="141" t="s">
        <v>2223</v>
      </c>
      <c r="W11" s="141" t="s">
        <v>2320</v>
      </c>
      <c r="X11" s="228" t="s">
        <v>2350</v>
      </c>
      <c r="Y11" s="228" t="s">
        <v>2351</v>
      </c>
      <c r="Z11" s="84"/>
      <c r="AA11" s="84"/>
    </row>
    <row r="12" spans="1:27" s="563" customFormat="1" ht="24" customHeight="1">
      <c r="A12" s="134">
        <v>10</v>
      </c>
      <c r="B12" s="152" t="s">
        <v>318</v>
      </c>
      <c r="C12" s="153" t="s">
        <v>319</v>
      </c>
      <c r="D12" s="153" t="s">
        <v>2352</v>
      </c>
      <c r="E12" s="59">
        <v>20210702002</v>
      </c>
      <c r="F12" s="59" t="s">
        <v>2353</v>
      </c>
      <c r="G12" s="153" t="s">
        <v>2354</v>
      </c>
      <c r="H12" s="60">
        <v>2</v>
      </c>
      <c r="I12" s="152" t="s">
        <v>320</v>
      </c>
      <c r="J12" s="153" t="s">
        <v>2355</v>
      </c>
      <c r="K12" s="154">
        <v>44651</v>
      </c>
      <c r="L12" s="98" t="s">
        <v>321</v>
      </c>
      <c r="M12" s="155"/>
      <c r="N12" s="155"/>
      <c r="O12" s="156" t="s">
        <v>1041</v>
      </c>
      <c r="P12" s="153" t="s">
        <v>2167</v>
      </c>
      <c r="Q12" s="157">
        <v>44499</v>
      </c>
      <c r="R12" s="158">
        <v>44742</v>
      </c>
      <c r="S12" s="158">
        <v>44742</v>
      </c>
      <c r="T12" s="477"/>
      <c r="U12" s="477" t="s">
        <v>329</v>
      </c>
      <c r="V12" s="141" t="s">
        <v>2223</v>
      </c>
      <c r="W12" s="60" t="s">
        <v>2356</v>
      </c>
      <c r="X12" s="159" t="s">
        <v>3333</v>
      </c>
      <c r="Y12" s="159" t="s">
        <v>3334</v>
      </c>
      <c r="Z12" s="159" t="s">
        <v>2357</v>
      </c>
      <c r="AA12" s="60"/>
    </row>
    <row r="13" spans="1:27" s="580" customFormat="1" ht="24" customHeight="1">
      <c r="A13" s="134">
        <v>11</v>
      </c>
      <c r="B13" s="131" t="s">
        <v>2491</v>
      </c>
      <c r="C13" s="619" t="s">
        <v>2455</v>
      </c>
      <c r="D13" s="620" t="s">
        <v>1395</v>
      </c>
      <c r="E13" s="603" t="s">
        <v>2456</v>
      </c>
      <c r="F13" s="553" t="s">
        <v>2457</v>
      </c>
      <c r="G13" s="228" t="s">
        <v>1056</v>
      </c>
      <c r="H13" s="131">
        <v>1</v>
      </c>
      <c r="I13" s="131" t="s">
        <v>1462</v>
      </c>
      <c r="J13" s="102" t="s">
        <v>1463</v>
      </c>
      <c r="K13" s="100" t="s">
        <v>1464</v>
      </c>
      <c r="L13" s="101" t="s">
        <v>1465</v>
      </c>
      <c r="M13" s="101" t="s">
        <v>1465</v>
      </c>
      <c r="N13" s="101" t="s">
        <v>1465</v>
      </c>
      <c r="O13" s="606" t="s">
        <v>1041</v>
      </c>
      <c r="P13" s="606" t="s">
        <v>1393</v>
      </c>
      <c r="Q13" s="670">
        <v>44308</v>
      </c>
      <c r="R13" s="606">
        <v>44560</v>
      </c>
      <c r="S13" s="606">
        <v>44651</v>
      </c>
      <c r="T13" s="670">
        <v>44649</v>
      </c>
      <c r="U13" s="605" t="s">
        <v>329</v>
      </c>
      <c r="V13" s="228" t="s">
        <v>1131</v>
      </c>
      <c r="W13" s="228" t="s">
        <v>1469</v>
      </c>
      <c r="X13" s="228"/>
      <c r="Y13" s="228"/>
      <c r="Z13" s="131"/>
      <c r="AA13" s="131"/>
    </row>
    <row r="14" spans="1:27" s="580" customFormat="1" ht="24" customHeight="1">
      <c r="A14" s="134">
        <v>12</v>
      </c>
      <c r="B14" s="131" t="s">
        <v>2491</v>
      </c>
      <c r="C14" s="619" t="s">
        <v>2458</v>
      </c>
      <c r="D14" s="620" t="s">
        <v>1396</v>
      </c>
      <c r="E14" s="603" t="s">
        <v>1466</v>
      </c>
      <c r="F14" s="553" t="s">
        <v>2459</v>
      </c>
      <c r="G14" s="228" t="s">
        <v>1056</v>
      </c>
      <c r="H14" s="131">
        <v>1</v>
      </c>
      <c r="I14" s="131" t="s">
        <v>1467</v>
      </c>
      <c r="J14" s="102" t="s">
        <v>1468</v>
      </c>
      <c r="K14" s="100" t="s">
        <v>2460</v>
      </c>
      <c r="L14" s="101" t="s">
        <v>1465</v>
      </c>
      <c r="M14" s="101" t="s">
        <v>1465</v>
      </c>
      <c r="N14" s="101" t="s">
        <v>1465</v>
      </c>
      <c r="O14" s="606" t="s">
        <v>1041</v>
      </c>
      <c r="P14" s="606" t="s">
        <v>1393</v>
      </c>
      <c r="Q14" s="670">
        <v>44342</v>
      </c>
      <c r="R14" s="606">
        <v>44560</v>
      </c>
      <c r="S14" s="606">
        <v>44651</v>
      </c>
      <c r="T14" s="670">
        <v>44649</v>
      </c>
      <c r="U14" s="605" t="s">
        <v>329</v>
      </c>
      <c r="V14" s="228" t="s">
        <v>1131</v>
      </c>
      <c r="W14" s="228" t="s">
        <v>1469</v>
      </c>
      <c r="X14" s="228"/>
      <c r="Y14" s="228"/>
      <c r="Z14" s="134"/>
      <c r="AA14" s="131"/>
    </row>
    <row r="15" spans="1:27" s="580" customFormat="1" ht="24" customHeight="1">
      <c r="A15" s="134">
        <v>13</v>
      </c>
      <c r="B15" s="131" t="s">
        <v>2491</v>
      </c>
      <c r="C15" s="619" t="s">
        <v>1470</v>
      </c>
      <c r="D15" s="620" t="s">
        <v>1398</v>
      </c>
      <c r="E15" s="603" t="s">
        <v>1471</v>
      </c>
      <c r="F15" s="553" t="s">
        <v>1472</v>
      </c>
      <c r="G15" s="228" t="s">
        <v>1056</v>
      </c>
      <c r="H15" s="131">
        <v>1</v>
      </c>
      <c r="I15" s="131" t="s">
        <v>1473</v>
      </c>
      <c r="J15" s="102" t="s">
        <v>2461</v>
      </c>
      <c r="K15" s="100" t="s">
        <v>1464</v>
      </c>
      <c r="L15" s="101" t="s">
        <v>1465</v>
      </c>
      <c r="M15" s="101" t="s">
        <v>1465</v>
      </c>
      <c r="N15" s="101" t="s">
        <v>1465</v>
      </c>
      <c r="O15" s="606" t="s">
        <v>1041</v>
      </c>
      <c r="P15" s="606" t="s">
        <v>1393</v>
      </c>
      <c r="Q15" s="670">
        <v>44344</v>
      </c>
      <c r="R15" s="606">
        <v>44560</v>
      </c>
      <c r="S15" s="606">
        <v>44651</v>
      </c>
      <c r="T15" s="670">
        <v>44649</v>
      </c>
      <c r="U15" s="605" t="s">
        <v>329</v>
      </c>
      <c r="V15" s="228" t="s">
        <v>1131</v>
      </c>
      <c r="W15" s="228" t="s">
        <v>1469</v>
      </c>
      <c r="X15" s="134"/>
      <c r="Y15" s="228"/>
      <c r="Z15" s="134"/>
      <c r="AA15" s="131"/>
    </row>
    <row r="16" spans="1:27" s="618" customFormat="1" ht="24" customHeight="1">
      <c r="A16" s="134">
        <v>14</v>
      </c>
      <c r="B16" s="131" t="s">
        <v>2491</v>
      </c>
      <c r="C16" s="614" t="s">
        <v>1474</v>
      </c>
      <c r="D16" s="620" t="s">
        <v>1475</v>
      </c>
      <c r="E16" s="603" t="s">
        <v>2462</v>
      </c>
      <c r="F16" s="614"/>
      <c r="G16" s="102" t="s">
        <v>1413</v>
      </c>
      <c r="H16" s="102">
        <v>1</v>
      </c>
      <c r="I16" s="102" t="s">
        <v>1476</v>
      </c>
      <c r="J16" s="102" t="s">
        <v>2463</v>
      </c>
      <c r="K16" s="100" t="s">
        <v>1478</v>
      </c>
      <c r="L16" s="614" t="s">
        <v>1461</v>
      </c>
      <c r="M16" s="611">
        <v>0.995</v>
      </c>
      <c r="N16" s="614" t="s">
        <v>1132</v>
      </c>
      <c r="O16" s="606" t="s">
        <v>1041</v>
      </c>
      <c r="P16" s="614" t="s">
        <v>1110</v>
      </c>
      <c r="Q16" s="670">
        <v>44584</v>
      </c>
      <c r="R16" s="606">
        <v>44925</v>
      </c>
      <c r="S16" s="671"/>
      <c r="T16" s="670">
        <v>44925</v>
      </c>
      <c r="U16" s="605" t="s">
        <v>329</v>
      </c>
      <c r="V16" s="228" t="s">
        <v>1131</v>
      </c>
      <c r="W16" s="614" t="s">
        <v>1112</v>
      </c>
      <c r="X16" s="614"/>
      <c r="Y16" s="614"/>
      <c r="Z16" s="614"/>
      <c r="AA16" s="614"/>
    </row>
    <row r="17" spans="1:27" s="618" customFormat="1" ht="24" customHeight="1">
      <c r="A17" s="134">
        <v>15</v>
      </c>
      <c r="B17" s="131" t="s">
        <v>2491</v>
      </c>
      <c r="C17" s="614" t="s">
        <v>2464</v>
      </c>
      <c r="D17" s="620" t="s">
        <v>2465</v>
      </c>
      <c r="E17" s="603" t="s">
        <v>2462</v>
      </c>
      <c r="F17" s="614"/>
      <c r="G17" s="102" t="s">
        <v>1413</v>
      </c>
      <c r="H17" s="102">
        <v>1</v>
      </c>
      <c r="I17" s="102" t="s">
        <v>1476</v>
      </c>
      <c r="J17" s="102" t="s">
        <v>1477</v>
      </c>
      <c r="K17" s="100" t="s">
        <v>2466</v>
      </c>
      <c r="L17" s="614" t="s">
        <v>1461</v>
      </c>
      <c r="M17" s="611">
        <v>0.995</v>
      </c>
      <c r="N17" s="614" t="s">
        <v>1132</v>
      </c>
      <c r="O17" s="606" t="s">
        <v>1041</v>
      </c>
      <c r="P17" s="614" t="s">
        <v>1110</v>
      </c>
      <c r="Q17" s="670">
        <v>44584</v>
      </c>
      <c r="R17" s="606">
        <v>44925</v>
      </c>
      <c r="S17" s="671"/>
      <c r="T17" s="670">
        <v>44925</v>
      </c>
      <c r="U17" s="605" t="s">
        <v>329</v>
      </c>
      <c r="V17" s="228" t="s">
        <v>1131</v>
      </c>
      <c r="W17" s="614" t="s">
        <v>1112</v>
      </c>
      <c r="X17" s="614"/>
      <c r="Y17" s="614"/>
      <c r="Z17" s="614"/>
      <c r="AA17" s="614"/>
    </row>
    <row r="18" spans="1:27" s="618" customFormat="1" ht="24" customHeight="1">
      <c r="A18" s="134">
        <v>16</v>
      </c>
      <c r="B18" s="131" t="s">
        <v>2491</v>
      </c>
      <c r="C18" s="614" t="s">
        <v>2467</v>
      </c>
      <c r="D18" s="613" t="s">
        <v>2468</v>
      </c>
      <c r="E18" s="613" t="s">
        <v>1457</v>
      </c>
      <c r="F18" s="614"/>
      <c r="G18" s="614" t="s">
        <v>2469</v>
      </c>
      <c r="H18" s="614">
        <v>24</v>
      </c>
      <c r="I18" s="614" t="s">
        <v>1394</v>
      </c>
      <c r="J18" s="613" t="s">
        <v>2470</v>
      </c>
      <c r="K18" s="671"/>
      <c r="L18" s="614" t="s">
        <v>1458</v>
      </c>
      <c r="M18" s="611">
        <v>0.996</v>
      </c>
      <c r="N18" s="614" t="s">
        <v>1132</v>
      </c>
      <c r="O18" s="614" t="s">
        <v>1041</v>
      </c>
      <c r="P18" s="614" t="s">
        <v>1110</v>
      </c>
      <c r="Q18" s="671"/>
      <c r="R18" s="671"/>
      <c r="S18" s="671"/>
      <c r="T18" s="672" t="s">
        <v>2367</v>
      </c>
      <c r="U18" s="605" t="s">
        <v>329</v>
      </c>
      <c r="V18" s="228" t="s">
        <v>1131</v>
      </c>
      <c r="W18" s="614" t="s">
        <v>1112</v>
      </c>
      <c r="X18" s="614"/>
      <c r="Y18" s="614"/>
      <c r="Z18" s="614"/>
      <c r="AA18" s="614"/>
    </row>
    <row r="19" spans="1:27" s="618" customFormat="1" ht="24" customHeight="1">
      <c r="A19" s="134">
        <v>17</v>
      </c>
      <c r="B19" s="131" t="s">
        <v>2491</v>
      </c>
      <c r="C19" s="134" t="s">
        <v>2471</v>
      </c>
      <c r="D19" s="613" t="s">
        <v>1479</v>
      </c>
      <c r="E19" s="613" t="s">
        <v>1480</v>
      </c>
      <c r="F19" s="614"/>
      <c r="G19" s="228" t="s">
        <v>2472</v>
      </c>
      <c r="H19" s="614">
        <v>10</v>
      </c>
      <c r="I19" s="614" t="s">
        <v>2473</v>
      </c>
      <c r="J19" s="102" t="s">
        <v>1481</v>
      </c>
      <c r="K19" s="100" t="s">
        <v>1478</v>
      </c>
      <c r="L19" s="614" t="s">
        <v>2474</v>
      </c>
      <c r="M19" s="611">
        <v>0.995</v>
      </c>
      <c r="N19" s="614" t="s">
        <v>1132</v>
      </c>
      <c r="O19" s="614" t="s">
        <v>1041</v>
      </c>
      <c r="P19" s="614" t="s">
        <v>1110</v>
      </c>
      <c r="Q19" s="673">
        <v>44646</v>
      </c>
      <c r="R19" s="671">
        <v>44860</v>
      </c>
      <c r="S19" s="671"/>
      <c r="T19" s="671">
        <v>44938</v>
      </c>
      <c r="U19" s="614" t="s">
        <v>1623</v>
      </c>
      <c r="V19" s="228" t="s">
        <v>1131</v>
      </c>
      <c r="W19" s="614" t="s">
        <v>1112</v>
      </c>
      <c r="X19" s="614"/>
      <c r="Y19" s="614"/>
      <c r="Z19" s="614"/>
      <c r="AA19" s="614"/>
    </row>
    <row r="20" spans="1:27" s="580" customFormat="1" ht="24" customHeight="1">
      <c r="A20" s="134">
        <v>18</v>
      </c>
      <c r="B20" s="131" t="s">
        <v>2491</v>
      </c>
      <c r="C20" s="619" t="s">
        <v>2475</v>
      </c>
      <c r="D20" s="620" t="s">
        <v>1482</v>
      </c>
      <c r="E20" s="620" t="s">
        <v>1483</v>
      </c>
      <c r="F20" s="620" t="s">
        <v>1484</v>
      </c>
      <c r="G20" s="620" t="s">
        <v>1156</v>
      </c>
      <c r="H20" s="619">
        <v>2</v>
      </c>
      <c r="I20" s="134" t="s">
        <v>2476</v>
      </c>
      <c r="J20" s="102" t="s">
        <v>2477</v>
      </c>
      <c r="K20" s="102" t="s">
        <v>1478</v>
      </c>
      <c r="L20" s="102" t="s">
        <v>1461</v>
      </c>
      <c r="M20" s="611">
        <v>0.995</v>
      </c>
      <c r="N20" s="614" t="s">
        <v>1132</v>
      </c>
      <c r="O20" s="614" t="s">
        <v>1041</v>
      </c>
      <c r="P20" s="614" t="s">
        <v>1393</v>
      </c>
      <c r="Q20" s="670">
        <v>44407</v>
      </c>
      <c r="R20" s="670">
        <v>44701</v>
      </c>
      <c r="S20" s="606">
        <v>44788</v>
      </c>
      <c r="T20" s="670">
        <v>44964</v>
      </c>
      <c r="U20" s="605" t="s">
        <v>329</v>
      </c>
      <c r="V20" s="228" t="s">
        <v>1131</v>
      </c>
      <c r="W20" s="228" t="s">
        <v>1112</v>
      </c>
      <c r="X20" s="134"/>
      <c r="Y20" s="620" t="s">
        <v>3335</v>
      </c>
      <c r="Z20" s="134"/>
      <c r="AA20" s="134" t="s">
        <v>1485</v>
      </c>
    </row>
    <row r="21" spans="1:27" s="580" customFormat="1" ht="24" customHeight="1">
      <c r="A21" s="134">
        <v>19</v>
      </c>
      <c r="B21" s="131" t="s">
        <v>2491</v>
      </c>
      <c r="C21" s="553" t="s">
        <v>1486</v>
      </c>
      <c r="D21" s="134" t="s">
        <v>1487</v>
      </c>
      <c r="E21" s="603" t="s">
        <v>2478</v>
      </c>
      <c r="F21" s="603" t="s">
        <v>1488</v>
      </c>
      <c r="G21" s="553" t="s">
        <v>2479</v>
      </c>
      <c r="H21" s="131">
        <v>2</v>
      </c>
      <c r="I21" s="102" t="s">
        <v>1394</v>
      </c>
      <c r="J21" s="102" t="s">
        <v>1489</v>
      </c>
      <c r="K21" s="102" t="s">
        <v>1478</v>
      </c>
      <c r="L21" s="102" t="s">
        <v>1461</v>
      </c>
      <c r="M21" s="611">
        <v>0.995</v>
      </c>
      <c r="N21" s="614" t="s">
        <v>2480</v>
      </c>
      <c r="O21" s="614" t="s">
        <v>1041</v>
      </c>
      <c r="P21" s="606" t="s">
        <v>1393</v>
      </c>
      <c r="Q21" s="670">
        <v>44449</v>
      </c>
      <c r="R21" s="670">
        <v>44701</v>
      </c>
      <c r="S21" s="606">
        <v>44788</v>
      </c>
      <c r="T21" s="670">
        <v>44964</v>
      </c>
      <c r="U21" s="605" t="s">
        <v>329</v>
      </c>
      <c r="V21" s="228" t="s">
        <v>1131</v>
      </c>
      <c r="W21" s="228" t="s">
        <v>1112</v>
      </c>
      <c r="X21" s="134"/>
      <c r="Y21" s="620" t="s">
        <v>3336</v>
      </c>
      <c r="Z21" s="134"/>
      <c r="AA21" s="134" t="s">
        <v>1490</v>
      </c>
    </row>
    <row r="22" spans="1:27" s="618" customFormat="1" ht="24" customHeight="1">
      <c r="A22" s="134">
        <v>20</v>
      </c>
      <c r="B22" s="131" t="s">
        <v>2491</v>
      </c>
      <c r="C22" s="553" t="s">
        <v>2481</v>
      </c>
      <c r="D22" s="613" t="s">
        <v>2482</v>
      </c>
      <c r="E22" s="603" t="s">
        <v>1491</v>
      </c>
      <c r="F22" s="603" t="s">
        <v>1492</v>
      </c>
      <c r="G22" s="553" t="s">
        <v>1493</v>
      </c>
      <c r="H22" s="614">
        <v>1</v>
      </c>
      <c r="I22" s="102" t="s">
        <v>1403</v>
      </c>
      <c r="J22" s="613" t="s">
        <v>1494</v>
      </c>
      <c r="K22" s="102" t="s">
        <v>1495</v>
      </c>
      <c r="L22" s="102" t="s">
        <v>2483</v>
      </c>
      <c r="M22" s="611">
        <v>0.996</v>
      </c>
      <c r="N22" s="614" t="s">
        <v>1132</v>
      </c>
      <c r="O22" s="614" t="s">
        <v>1041</v>
      </c>
      <c r="P22" s="614" t="s">
        <v>1110</v>
      </c>
      <c r="Q22" s="670">
        <v>44704</v>
      </c>
      <c r="R22" s="670">
        <v>44865</v>
      </c>
      <c r="S22" s="670">
        <v>44986</v>
      </c>
      <c r="T22" s="670">
        <v>44972</v>
      </c>
      <c r="U22" s="605" t="s">
        <v>329</v>
      </c>
      <c r="V22" s="228" t="s">
        <v>1131</v>
      </c>
      <c r="W22" s="228" t="s">
        <v>1112</v>
      </c>
      <c r="X22" s="614"/>
      <c r="Y22" s="614"/>
      <c r="Z22" s="614"/>
      <c r="AA22" s="614"/>
    </row>
    <row r="23" spans="1:27" s="570" customFormat="1" ht="24" customHeight="1">
      <c r="A23" s="134">
        <v>21</v>
      </c>
      <c r="B23" s="84" t="s">
        <v>615</v>
      </c>
      <c r="C23" s="84" t="s">
        <v>3338</v>
      </c>
      <c r="D23" s="84" t="s">
        <v>1184</v>
      </c>
      <c r="E23" s="84" t="s">
        <v>133</v>
      </c>
      <c r="F23" s="84" t="s">
        <v>133</v>
      </c>
      <c r="G23" s="84" t="s">
        <v>932</v>
      </c>
      <c r="H23" s="84">
        <v>1</v>
      </c>
      <c r="I23" s="84" t="s">
        <v>1182</v>
      </c>
      <c r="J23" s="84" t="s">
        <v>1183</v>
      </c>
      <c r="K23" s="303" t="s">
        <v>329</v>
      </c>
      <c r="L23" s="84" t="s">
        <v>1180</v>
      </c>
      <c r="M23" s="84" t="s">
        <v>1180</v>
      </c>
      <c r="N23" s="84" t="s">
        <v>1180</v>
      </c>
      <c r="O23" s="156" t="s">
        <v>1041</v>
      </c>
      <c r="P23" s="84" t="s">
        <v>132</v>
      </c>
      <c r="Q23" s="303"/>
      <c r="R23" s="84"/>
      <c r="S23" s="84"/>
      <c r="T23" s="84"/>
      <c r="U23" s="84" t="s">
        <v>3340</v>
      </c>
      <c r="V23" s="84" t="s">
        <v>921</v>
      </c>
      <c r="W23" s="84" t="s">
        <v>1181</v>
      </c>
      <c r="X23" s="84" t="s">
        <v>249</v>
      </c>
      <c r="Y23" s="84" t="s">
        <v>329</v>
      </c>
      <c r="Z23" s="84"/>
      <c r="AA23" s="84"/>
    </row>
    <row r="24" spans="1:27" s="570" customFormat="1" ht="24" customHeight="1">
      <c r="A24" s="134">
        <v>22</v>
      </c>
      <c r="B24" s="84" t="s">
        <v>615</v>
      </c>
      <c r="C24" s="84" t="s">
        <v>1177</v>
      </c>
      <c r="D24" s="84" t="s">
        <v>936</v>
      </c>
      <c r="E24" s="84" t="s">
        <v>133</v>
      </c>
      <c r="F24" s="84" t="s">
        <v>133</v>
      </c>
      <c r="G24" s="84" t="s">
        <v>932</v>
      </c>
      <c r="H24" s="84">
        <v>1</v>
      </c>
      <c r="I24" s="84" t="s">
        <v>1178</v>
      </c>
      <c r="J24" s="84" t="s">
        <v>1179</v>
      </c>
      <c r="K24" s="303" t="s">
        <v>329</v>
      </c>
      <c r="L24" s="84" t="s">
        <v>1180</v>
      </c>
      <c r="M24" s="84" t="s">
        <v>1180</v>
      </c>
      <c r="N24" s="84" t="s">
        <v>1180</v>
      </c>
      <c r="O24" s="156" t="s">
        <v>1041</v>
      </c>
      <c r="P24" s="84" t="s">
        <v>132</v>
      </c>
      <c r="Q24" s="84"/>
      <c r="R24" s="84"/>
      <c r="S24" s="84"/>
      <c r="T24" s="84"/>
      <c r="U24" s="84" t="s">
        <v>3340</v>
      </c>
      <c r="V24" s="84" t="s">
        <v>921</v>
      </c>
      <c r="W24" s="84" t="s">
        <v>1181</v>
      </c>
      <c r="X24" s="84" t="s">
        <v>249</v>
      </c>
      <c r="Y24" s="84"/>
      <c r="Z24" s="84"/>
      <c r="AA24" s="84"/>
    </row>
    <row r="25" spans="1:27" s="561" customFormat="1" ht="24" customHeight="1">
      <c r="A25" s="134">
        <v>23</v>
      </c>
      <c r="B25" s="84" t="s">
        <v>2518</v>
      </c>
      <c r="C25" s="84" t="s">
        <v>1062</v>
      </c>
      <c r="D25" s="84" t="s">
        <v>1061</v>
      </c>
      <c r="E25" s="134" t="s">
        <v>566</v>
      </c>
      <c r="F25" s="84" t="s">
        <v>567</v>
      </c>
      <c r="G25" s="84" t="s">
        <v>568</v>
      </c>
      <c r="H25" s="131">
        <v>1</v>
      </c>
      <c r="I25" s="228" t="s">
        <v>1067</v>
      </c>
      <c r="J25" s="228" t="s">
        <v>1068</v>
      </c>
      <c r="K25" s="228" t="s">
        <v>569</v>
      </c>
      <c r="L25" s="131"/>
      <c r="M25" s="131"/>
      <c r="N25" s="131"/>
      <c r="O25" s="614" t="s">
        <v>1041</v>
      </c>
      <c r="P25" s="131" t="s">
        <v>167</v>
      </c>
      <c r="Q25" s="65">
        <v>44877</v>
      </c>
      <c r="R25" s="65">
        <v>44742</v>
      </c>
      <c r="S25" s="65"/>
      <c r="T25" s="65"/>
      <c r="U25" s="84" t="s">
        <v>3340</v>
      </c>
      <c r="V25" s="131" t="s">
        <v>1063</v>
      </c>
      <c r="W25" s="131" t="s">
        <v>570</v>
      </c>
      <c r="X25" s="134" t="s">
        <v>249</v>
      </c>
      <c r="Y25" s="134" t="s">
        <v>571</v>
      </c>
      <c r="Z25" s="134" t="s">
        <v>572</v>
      </c>
      <c r="AA25" s="131"/>
    </row>
    <row r="26" spans="1:27" s="561" customFormat="1" ht="24" customHeight="1">
      <c r="A26" s="134">
        <v>24</v>
      </c>
      <c r="B26" s="84" t="s">
        <v>2519</v>
      </c>
      <c r="C26" s="84" t="s">
        <v>1066</v>
      </c>
      <c r="D26" s="228" t="s">
        <v>1065</v>
      </c>
      <c r="E26" s="134" t="s">
        <v>566</v>
      </c>
      <c r="F26" s="84" t="s">
        <v>573</v>
      </c>
      <c r="G26" s="84" t="s">
        <v>568</v>
      </c>
      <c r="H26" s="131">
        <v>1</v>
      </c>
      <c r="I26" s="228" t="s">
        <v>1067</v>
      </c>
      <c r="J26" s="228" t="s">
        <v>1068</v>
      </c>
      <c r="K26" s="228" t="s">
        <v>569</v>
      </c>
      <c r="L26" s="131"/>
      <c r="M26" s="131"/>
      <c r="N26" s="131"/>
      <c r="O26" s="614" t="s">
        <v>1041</v>
      </c>
      <c r="P26" s="131" t="s">
        <v>167</v>
      </c>
      <c r="Q26" s="65">
        <v>44877</v>
      </c>
      <c r="R26" s="65">
        <v>44742</v>
      </c>
      <c r="S26" s="65"/>
      <c r="T26" s="65"/>
      <c r="U26" s="84" t="s">
        <v>3340</v>
      </c>
      <c r="V26" s="131" t="s">
        <v>1063</v>
      </c>
      <c r="W26" s="131" t="s">
        <v>570</v>
      </c>
      <c r="X26" s="134" t="s">
        <v>249</v>
      </c>
      <c r="Y26" s="134" t="s">
        <v>571</v>
      </c>
      <c r="Z26" s="134" t="s">
        <v>572</v>
      </c>
      <c r="AA26" s="131"/>
    </row>
    <row r="27" spans="1:27" s="674" customFormat="1" ht="24" customHeight="1">
      <c r="A27" s="134">
        <v>25</v>
      </c>
      <c r="B27" s="72" t="s">
        <v>615</v>
      </c>
      <c r="C27" s="72" t="s">
        <v>1619</v>
      </c>
      <c r="D27" s="72" t="s">
        <v>1561</v>
      </c>
      <c r="E27" s="105">
        <v>4300516988</v>
      </c>
      <c r="F27" s="133" t="s">
        <v>1620</v>
      </c>
      <c r="G27" s="72" t="s">
        <v>1156</v>
      </c>
      <c r="H27" s="75">
        <v>6</v>
      </c>
      <c r="I27" s="72" t="s">
        <v>2633</v>
      </c>
      <c r="J27" s="98" t="s">
        <v>1622</v>
      </c>
      <c r="K27" s="609">
        <v>44742</v>
      </c>
      <c r="L27" s="98"/>
      <c r="M27" s="664"/>
      <c r="N27" s="663"/>
      <c r="O27" s="133" t="s">
        <v>1041</v>
      </c>
      <c r="P27" s="73" t="s">
        <v>2634</v>
      </c>
      <c r="Q27" s="65">
        <v>44602</v>
      </c>
      <c r="R27" s="65">
        <v>44742</v>
      </c>
      <c r="S27" s="65"/>
      <c r="T27" s="65">
        <v>44708</v>
      </c>
      <c r="U27" s="475" t="s">
        <v>1623</v>
      </c>
      <c r="V27" s="133" t="s">
        <v>1545</v>
      </c>
      <c r="W27" s="133" t="s">
        <v>1469</v>
      </c>
      <c r="X27" s="624" t="s">
        <v>513</v>
      </c>
      <c r="Y27" s="624" t="s">
        <v>1624</v>
      </c>
      <c r="Z27" s="475" t="s">
        <v>1625</v>
      </c>
      <c r="AA27" s="656"/>
    </row>
    <row r="28" spans="1:27" s="675" customFormat="1" ht="24" customHeight="1">
      <c r="A28" s="134">
        <v>26</v>
      </c>
      <c r="B28" s="72" t="s">
        <v>615</v>
      </c>
      <c r="C28" s="72" t="s">
        <v>1619</v>
      </c>
      <c r="D28" s="72" t="s">
        <v>2635</v>
      </c>
      <c r="E28" s="105">
        <v>4300520638</v>
      </c>
      <c r="F28" s="133" t="s">
        <v>1620</v>
      </c>
      <c r="G28" s="72" t="s">
        <v>1156</v>
      </c>
      <c r="H28" s="75">
        <v>12</v>
      </c>
      <c r="I28" s="72" t="s">
        <v>1621</v>
      </c>
      <c r="J28" s="98" t="s">
        <v>1622</v>
      </c>
      <c r="K28" s="609">
        <v>44742</v>
      </c>
      <c r="L28" s="98"/>
      <c r="M28" s="664"/>
      <c r="N28" s="663"/>
      <c r="O28" s="133" t="s">
        <v>1041</v>
      </c>
      <c r="P28" s="73" t="s">
        <v>1110</v>
      </c>
      <c r="Q28" s="65">
        <v>44504</v>
      </c>
      <c r="R28" s="65">
        <v>44742</v>
      </c>
      <c r="S28" s="65"/>
      <c r="T28" s="65">
        <v>44726</v>
      </c>
      <c r="U28" s="475" t="s">
        <v>1623</v>
      </c>
      <c r="V28" s="133" t="s">
        <v>1545</v>
      </c>
      <c r="W28" s="133" t="s">
        <v>1469</v>
      </c>
      <c r="X28" s="624" t="s">
        <v>2636</v>
      </c>
      <c r="Y28" s="624" t="s">
        <v>1624</v>
      </c>
      <c r="Z28" s="475" t="s">
        <v>1625</v>
      </c>
      <c r="AA28" s="656"/>
    </row>
    <row r="29" spans="1:27" s="675" customFormat="1" ht="24" customHeight="1">
      <c r="A29" s="134">
        <v>27</v>
      </c>
      <c r="B29" s="72" t="s">
        <v>615</v>
      </c>
      <c r="C29" s="72" t="s">
        <v>1619</v>
      </c>
      <c r="D29" s="72" t="s">
        <v>2635</v>
      </c>
      <c r="E29" s="105">
        <v>4300516985</v>
      </c>
      <c r="F29" s="133" t="s">
        <v>1620</v>
      </c>
      <c r="G29" s="72" t="s">
        <v>1156</v>
      </c>
      <c r="H29" s="75">
        <v>8</v>
      </c>
      <c r="I29" s="72" t="s">
        <v>1621</v>
      </c>
      <c r="J29" s="98" t="s">
        <v>1622</v>
      </c>
      <c r="K29" s="609">
        <v>44742</v>
      </c>
      <c r="L29" s="98"/>
      <c r="M29" s="664"/>
      <c r="N29" s="663"/>
      <c r="O29" s="133" t="s">
        <v>1041</v>
      </c>
      <c r="P29" s="73" t="s">
        <v>1110</v>
      </c>
      <c r="Q29" s="65">
        <v>44504</v>
      </c>
      <c r="R29" s="65">
        <v>44742</v>
      </c>
      <c r="S29" s="65"/>
      <c r="T29" s="65">
        <v>44741</v>
      </c>
      <c r="U29" s="475" t="s">
        <v>1623</v>
      </c>
      <c r="V29" s="133" t="s">
        <v>1545</v>
      </c>
      <c r="W29" s="133" t="s">
        <v>2637</v>
      </c>
      <c r="X29" s="624" t="s">
        <v>513</v>
      </c>
      <c r="Y29" s="624" t="s">
        <v>1624</v>
      </c>
      <c r="Z29" s="475" t="s">
        <v>1625</v>
      </c>
      <c r="AA29" s="656"/>
    </row>
    <row r="30" spans="1:27" s="675" customFormat="1" ht="24" customHeight="1">
      <c r="A30" s="134">
        <v>28</v>
      </c>
      <c r="B30" s="72" t="s">
        <v>615</v>
      </c>
      <c r="C30" s="72" t="s">
        <v>2638</v>
      </c>
      <c r="D30" s="72" t="s">
        <v>2635</v>
      </c>
      <c r="E30" s="105">
        <v>4300516987</v>
      </c>
      <c r="F30" s="133" t="s">
        <v>1620</v>
      </c>
      <c r="G30" s="72" t="s">
        <v>1156</v>
      </c>
      <c r="H30" s="75">
        <v>4</v>
      </c>
      <c r="I30" s="72" t="s">
        <v>2633</v>
      </c>
      <c r="J30" s="98" t="s">
        <v>1622</v>
      </c>
      <c r="K30" s="609">
        <v>44742</v>
      </c>
      <c r="L30" s="98"/>
      <c r="M30" s="664"/>
      <c r="N30" s="663"/>
      <c r="O30" s="133" t="s">
        <v>1041</v>
      </c>
      <c r="P30" s="73" t="s">
        <v>1110</v>
      </c>
      <c r="Q30" s="65">
        <v>44504</v>
      </c>
      <c r="R30" s="65">
        <v>44742</v>
      </c>
      <c r="S30" s="65"/>
      <c r="T30" s="65">
        <v>44741</v>
      </c>
      <c r="U30" s="475" t="s">
        <v>1623</v>
      </c>
      <c r="V30" s="133" t="s">
        <v>2639</v>
      </c>
      <c r="W30" s="133" t="s">
        <v>1469</v>
      </c>
      <c r="X30" s="624" t="s">
        <v>513</v>
      </c>
      <c r="Y30" s="624" t="s">
        <v>2640</v>
      </c>
      <c r="Z30" s="475" t="s">
        <v>1625</v>
      </c>
      <c r="AA30" s="656"/>
    </row>
    <row r="31" spans="1:27" s="675" customFormat="1" ht="24" customHeight="1">
      <c r="A31" s="134">
        <v>29</v>
      </c>
      <c r="B31" s="72" t="s">
        <v>615</v>
      </c>
      <c r="C31" s="72" t="s">
        <v>2638</v>
      </c>
      <c r="D31" s="72" t="s">
        <v>620</v>
      </c>
      <c r="E31" s="105">
        <v>4300516987</v>
      </c>
      <c r="F31" s="133" t="s">
        <v>1620</v>
      </c>
      <c r="G31" s="72" t="s">
        <v>2641</v>
      </c>
      <c r="H31" s="75">
        <v>2</v>
      </c>
      <c r="I31" s="72" t="s">
        <v>1621</v>
      </c>
      <c r="J31" s="98" t="s">
        <v>1622</v>
      </c>
      <c r="K31" s="609">
        <v>44772</v>
      </c>
      <c r="L31" s="98"/>
      <c r="M31" s="664"/>
      <c r="N31" s="663"/>
      <c r="O31" s="133" t="s">
        <v>2642</v>
      </c>
      <c r="P31" s="73" t="s">
        <v>1110</v>
      </c>
      <c r="Q31" s="65">
        <v>44548</v>
      </c>
      <c r="R31" s="65">
        <v>44772</v>
      </c>
      <c r="S31" s="65"/>
      <c r="T31" s="65">
        <v>44762</v>
      </c>
      <c r="U31" s="475" t="s">
        <v>1623</v>
      </c>
      <c r="V31" s="133" t="s">
        <v>1545</v>
      </c>
      <c r="W31" s="133" t="s">
        <v>1469</v>
      </c>
      <c r="X31" s="624" t="s">
        <v>513</v>
      </c>
      <c r="Y31" s="624" t="s">
        <v>1624</v>
      </c>
      <c r="Z31" s="475" t="s">
        <v>1625</v>
      </c>
      <c r="AA31" s="656"/>
    </row>
    <row r="32" spans="1:27" s="675" customFormat="1" ht="24" customHeight="1">
      <c r="A32" s="134">
        <v>30</v>
      </c>
      <c r="B32" s="72" t="s">
        <v>615</v>
      </c>
      <c r="C32" s="72" t="s">
        <v>1619</v>
      </c>
      <c r="D32" s="72" t="s">
        <v>620</v>
      </c>
      <c r="E32" s="105">
        <v>4300516985</v>
      </c>
      <c r="F32" s="133" t="s">
        <v>1620</v>
      </c>
      <c r="G32" s="72" t="s">
        <v>2641</v>
      </c>
      <c r="H32" s="75">
        <v>10</v>
      </c>
      <c r="I32" s="72" t="s">
        <v>1621</v>
      </c>
      <c r="J32" s="98" t="s">
        <v>1622</v>
      </c>
      <c r="K32" s="609">
        <v>44772</v>
      </c>
      <c r="L32" s="98"/>
      <c r="M32" s="664"/>
      <c r="N32" s="663"/>
      <c r="O32" s="133" t="s">
        <v>2642</v>
      </c>
      <c r="P32" s="73" t="s">
        <v>1110</v>
      </c>
      <c r="Q32" s="65">
        <v>44548</v>
      </c>
      <c r="R32" s="65">
        <v>44772</v>
      </c>
      <c r="S32" s="65"/>
      <c r="T32" s="65">
        <v>44762</v>
      </c>
      <c r="U32" s="475" t="s">
        <v>1623</v>
      </c>
      <c r="V32" s="133" t="s">
        <v>1545</v>
      </c>
      <c r="W32" s="133" t="s">
        <v>1469</v>
      </c>
      <c r="X32" s="624" t="s">
        <v>513</v>
      </c>
      <c r="Y32" s="624" t="s">
        <v>2640</v>
      </c>
      <c r="Z32" s="475" t="s">
        <v>2643</v>
      </c>
      <c r="AA32" s="656"/>
    </row>
    <row r="33" spans="1:27" s="674" customFormat="1" ht="24" customHeight="1">
      <c r="A33" s="134">
        <v>31</v>
      </c>
      <c r="B33" s="72" t="s">
        <v>615</v>
      </c>
      <c r="C33" s="72" t="s">
        <v>1619</v>
      </c>
      <c r="D33" s="72" t="s">
        <v>1561</v>
      </c>
      <c r="E33" s="105">
        <v>4300516988</v>
      </c>
      <c r="F33" s="133" t="s">
        <v>1620</v>
      </c>
      <c r="G33" s="72" t="s">
        <v>1156</v>
      </c>
      <c r="H33" s="75">
        <v>24</v>
      </c>
      <c r="I33" s="72" t="s">
        <v>1621</v>
      </c>
      <c r="J33" s="98" t="s">
        <v>1622</v>
      </c>
      <c r="K33" s="609">
        <v>44803</v>
      </c>
      <c r="L33" s="98"/>
      <c r="M33" s="664"/>
      <c r="N33" s="663"/>
      <c r="O33" s="133" t="s">
        <v>2642</v>
      </c>
      <c r="P33" s="73" t="s">
        <v>1110</v>
      </c>
      <c r="Q33" s="65">
        <v>44602</v>
      </c>
      <c r="R33" s="65">
        <v>44803</v>
      </c>
      <c r="S33" s="65"/>
      <c r="T33" s="65">
        <v>44762</v>
      </c>
      <c r="U33" s="475" t="s">
        <v>1623</v>
      </c>
      <c r="V33" s="133" t="s">
        <v>2639</v>
      </c>
      <c r="W33" s="133" t="s">
        <v>1469</v>
      </c>
      <c r="X33" s="624" t="s">
        <v>513</v>
      </c>
      <c r="Y33" s="624" t="s">
        <v>1624</v>
      </c>
      <c r="Z33" s="475" t="s">
        <v>1625</v>
      </c>
      <c r="AA33" s="656"/>
    </row>
    <row r="34" spans="1:27" s="674" customFormat="1" ht="24" customHeight="1">
      <c r="A34" s="134">
        <v>32</v>
      </c>
      <c r="B34" s="72" t="s">
        <v>615</v>
      </c>
      <c r="C34" s="72" t="s">
        <v>1619</v>
      </c>
      <c r="D34" s="72" t="s">
        <v>1561</v>
      </c>
      <c r="E34" s="105">
        <v>4300516986</v>
      </c>
      <c r="F34" s="133" t="s">
        <v>1620</v>
      </c>
      <c r="G34" s="72" t="s">
        <v>1156</v>
      </c>
      <c r="H34" s="75">
        <v>18</v>
      </c>
      <c r="I34" s="72" t="s">
        <v>1621</v>
      </c>
      <c r="J34" s="98" t="s">
        <v>1622</v>
      </c>
      <c r="K34" s="609">
        <v>44803</v>
      </c>
      <c r="L34" s="98"/>
      <c r="M34" s="664"/>
      <c r="N34" s="663"/>
      <c r="O34" s="133" t="s">
        <v>1041</v>
      </c>
      <c r="P34" s="73" t="s">
        <v>2634</v>
      </c>
      <c r="Q34" s="65">
        <v>44602</v>
      </c>
      <c r="R34" s="65">
        <v>44803</v>
      </c>
      <c r="S34" s="65"/>
      <c r="T34" s="65">
        <v>44768</v>
      </c>
      <c r="U34" s="475" t="s">
        <v>1623</v>
      </c>
      <c r="V34" s="133" t="s">
        <v>1545</v>
      </c>
      <c r="W34" s="133" t="s">
        <v>1469</v>
      </c>
      <c r="X34" s="624" t="s">
        <v>513</v>
      </c>
      <c r="Y34" s="624" t="s">
        <v>1624</v>
      </c>
      <c r="Z34" s="475" t="s">
        <v>2643</v>
      </c>
      <c r="AA34" s="656"/>
    </row>
    <row r="35" spans="1:27" s="674" customFormat="1" ht="24" customHeight="1">
      <c r="A35" s="134">
        <v>33</v>
      </c>
      <c r="B35" s="72" t="s">
        <v>615</v>
      </c>
      <c r="C35" s="72" t="s">
        <v>1619</v>
      </c>
      <c r="D35" s="72" t="s">
        <v>1561</v>
      </c>
      <c r="E35" s="105">
        <v>4300520639</v>
      </c>
      <c r="F35" s="133" t="s">
        <v>1620</v>
      </c>
      <c r="G35" s="72" t="s">
        <v>2641</v>
      </c>
      <c r="H35" s="75">
        <v>6</v>
      </c>
      <c r="I35" s="72" t="s">
        <v>1621</v>
      </c>
      <c r="J35" s="98" t="s">
        <v>1622</v>
      </c>
      <c r="K35" s="609">
        <v>44834</v>
      </c>
      <c r="L35" s="98"/>
      <c r="M35" s="664"/>
      <c r="N35" s="663"/>
      <c r="O35" s="133" t="s">
        <v>1041</v>
      </c>
      <c r="P35" s="73" t="s">
        <v>1110</v>
      </c>
      <c r="Q35" s="65">
        <v>44602</v>
      </c>
      <c r="R35" s="65">
        <v>44834</v>
      </c>
      <c r="S35" s="65"/>
      <c r="T35" s="65">
        <v>44768</v>
      </c>
      <c r="U35" s="475" t="s">
        <v>1623</v>
      </c>
      <c r="V35" s="133" t="s">
        <v>1545</v>
      </c>
      <c r="W35" s="133" t="s">
        <v>1469</v>
      </c>
      <c r="X35" s="624" t="s">
        <v>513</v>
      </c>
      <c r="Y35" s="624" t="s">
        <v>2640</v>
      </c>
      <c r="Z35" s="475" t="s">
        <v>1625</v>
      </c>
      <c r="AA35" s="656"/>
    </row>
    <row r="36" spans="1:27" s="674" customFormat="1" ht="24" customHeight="1">
      <c r="A36" s="134">
        <v>34</v>
      </c>
      <c r="B36" s="72" t="s">
        <v>615</v>
      </c>
      <c r="C36" s="72" t="s">
        <v>1619</v>
      </c>
      <c r="D36" s="72" t="s">
        <v>2635</v>
      </c>
      <c r="E36" s="105">
        <v>4300516985</v>
      </c>
      <c r="F36" s="133" t="s">
        <v>1620</v>
      </c>
      <c r="G36" s="72" t="s">
        <v>1156</v>
      </c>
      <c r="H36" s="75">
        <v>14</v>
      </c>
      <c r="I36" s="72" t="s">
        <v>1621</v>
      </c>
      <c r="J36" s="98" t="s">
        <v>1622</v>
      </c>
      <c r="K36" s="609">
        <v>44803</v>
      </c>
      <c r="L36" s="98"/>
      <c r="M36" s="664"/>
      <c r="N36" s="663"/>
      <c r="O36" s="133" t="s">
        <v>2642</v>
      </c>
      <c r="P36" s="73" t="s">
        <v>1110</v>
      </c>
      <c r="Q36" s="65">
        <v>44589</v>
      </c>
      <c r="R36" s="65">
        <v>44803</v>
      </c>
      <c r="S36" s="65"/>
      <c r="T36" s="65">
        <v>44785</v>
      </c>
      <c r="U36" s="475" t="s">
        <v>1623</v>
      </c>
      <c r="V36" s="133" t="s">
        <v>1545</v>
      </c>
      <c r="W36" s="133" t="s">
        <v>1469</v>
      </c>
      <c r="X36" s="624" t="s">
        <v>513</v>
      </c>
      <c r="Y36" s="624" t="s">
        <v>2640</v>
      </c>
      <c r="Z36" s="475" t="s">
        <v>1625</v>
      </c>
      <c r="AA36" s="656"/>
    </row>
    <row r="37" spans="1:27" s="674" customFormat="1" ht="24" customHeight="1">
      <c r="A37" s="134">
        <v>35</v>
      </c>
      <c r="B37" s="72" t="s">
        <v>615</v>
      </c>
      <c r="C37" s="72" t="s">
        <v>1619</v>
      </c>
      <c r="D37" s="72" t="s">
        <v>620</v>
      </c>
      <c r="E37" s="105">
        <v>4300516985</v>
      </c>
      <c r="F37" s="133" t="s">
        <v>1620</v>
      </c>
      <c r="G37" s="72" t="s">
        <v>1156</v>
      </c>
      <c r="H37" s="75">
        <v>16</v>
      </c>
      <c r="I37" s="72" t="s">
        <v>2633</v>
      </c>
      <c r="J37" s="98" t="s">
        <v>1622</v>
      </c>
      <c r="K37" s="609">
        <v>44803</v>
      </c>
      <c r="L37" s="98"/>
      <c r="M37" s="664"/>
      <c r="N37" s="663"/>
      <c r="O37" s="133" t="s">
        <v>1041</v>
      </c>
      <c r="P37" s="73" t="s">
        <v>1110</v>
      </c>
      <c r="Q37" s="65">
        <v>44589</v>
      </c>
      <c r="R37" s="65">
        <v>44803</v>
      </c>
      <c r="S37" s="65"/>
      <c r="T37" s="65">
        <v>44802</v>
      </c>
      <c r="U37" s="475" t="s">
        <v>1623</v>
      </c>
      <c r="V37" s="133" t="s">
        <v>1545</v>
      </c>
      <c r="W37" s="133" t="s">
        <v>1469</v>
      </c>
      <c r="X37" s="624" t="s">
        <v>513</v>
      </c>
      <c r="Y37" s="624" t="s">
        <v>1624</v>
      </c>
      <c r="Z37" s="475" t="s">
        <v>1625</v>
      </c>
      <c r="AA37" s="656"/>
    </row>
    <row r="38" spans="1:27" s="675" customFormat="1" ht="24" customHeight="1">
      <c r="A38" s="134">
        <v>36</v>
      </c>
      <c r="B38" s="72" t="s">
        <v>615</v>
      </c>
      <c r="C38" s="72" t="s">
        <v>1619</v>
      </c>
      <c r="D38" s="72" t="s">
        <v>2635</v>
      </c>
      <c r="E38" s="105">
        <v>4300516987</v>
      </c>
      <c r="F38" s="133" t="s">
        <v>2644</v>
      </c>
      <c r="G38" s="72" t="s">
        <v>1156</v>
      </c>
      <c r="H38" s="75">
        <v>20</v>
      </c>
      <c r="I38" s="72" t="s">
        <v>1621</v>
      </c>
      <c r="J38" s="98" t="s">
        <v>1622</v>
      </c>
      <c r="K38" s="609">
        <v>44834</v>
      </c>
      <c r="L38" s="98"/>
      <c r="M38" s="664"/>
      <c r="N38" s="663"/>
      <c r="O38" s="133" t="s">
        <v>1041</v>
      </c>
      <c r="P38" s="73" t="s">
        <v>2634</v>
      </c>
      <c r="Q38" s="65">
        <v>44589</v>
      </c>
      <c r="R38" s="65">
        <v>44834</v>
      </c>
      <c r="S38" s="65"/>
      <c r="T38" s="65">
        <v>44824</v>
      </c>
      <c r="U38" s="475" t="s">
        <v>1623</v>
      </c>
      <c r="V38" s="133" t="s">
        <v>1545</v>
      </c>
      <c r="W38" s="133" t="s">
        <v>1469</v>
      </c>
      <c r="X38" s="624" t="s">
        <v>513</v>
      </c>
      <c r="Y38" s="624" t="s">
        <v>1624</v>
      </c>
      <c r="Z38" s="475" t="s">
        <v>1625</v>
      </c>
      <c r="AA38" s="656"/>
    </row>
    <row r="39" spans="1:27" s="675" customFormat="1" ht="24" customHeight="1">
      <c r="A39" s="134">
        <v>37</v>
      </c>
      <c r="B39" s="72" t="s">
        <v>615</v>
      </c>
      <c r="C39" s="72" t="s">
        <v>1619</v>
      </c>
      <c r="D39" s="72" t="s">
        <v>620</v>
      </c>
      <c r="E39" s="105">
        <v>4300516987</v>
      </c>
      <c r="F39" s="133" t="s">
        <v>1620</v>
      </c>
      <c r="G39" s="72" t="s">
        <v>1156</v>
      </c>
      <c r="H39" s="75">
        <v>22</v>
      </c>
      <c r="I39" s="72" t="s">
        <v>1621</v>
      </c>
      <c r="J39" s="98" t="s">
        <v>1622</v>
      </c>
      <c r="K39" s="609">
        <v>44834</v>
      </c>
      <c r="L39" s="98"/>
      <c r="M39" s="664"/>
      <c r="N39" s="663"/>
      <c r="O39" s="133" t="s">
        <v>1041</v>
      </c>
      <c r="P39" s="73" t="s">
        <v>1110</v>
      </c>
      <c r="Q39" s="65">
        <v>44589</v>
      </c>
      <c r="R39" s="65">
        <v>44834</v>
      </c>
      <c r="S39" s="65"/>
      <c r="T39" s="65">
        <v>44824</v>
      </c>
      <c r="U39" s="475" t="s">
        <v>1623</v>
      </c>
      <c r="V39" s="133" t="s">
        <v>1545</v>
      </c>
      <c r="W39" s="133" t="s">
        <v>1469</v>
      </c>
      <c r="X39" s="624" t="s">
        <v>513</v>
      </c>
      <c r="Y39" s="624" t="s">
        <v>1624</v>
      </c>
      <c r="Z39" s="475" t="s">
        <v>2643</v>
      </c>
      <c r="AA39" s="656"/>
    </row>
    <row r="40" spans="1:27" s="675" customFormat="1" ht="24" customHeight="1">
      <c r="A40" s="134">
        <v>38</v>
      </c>
      <c r="B40" s="72" t="s">
        <v>615</v>
      </c>
      <c r="C40" s="72" t="s">
        <v>1619</v>
      </c>
      <c r="D40" s="72" t="s">
        <v>1561</v>
      </c>
      <c r="E40" s="105">
        <v>4300516988</v>
      </c>
      <c r="F40" s="133" t="s">
        <v>1620</v>
      </c>
      <c r="G40" s="72" t="s">
        <v>2641</v>
      </c>
      <c r="H40" s="75">
        <v>18</v>
      </c>
      <c r="I40" s="72" t="s">
        <v>1621</v>
      </c>
      <c r="J40" s="98" t="s">
        <v>2645</v>
      </c>
      <c r="K40" s="609">
        <v>44834</v>
      </c>
      <c r="L40" s="98"/>
      <c r="M40" s="664"/>
      <c r="N40" s="663"/>
      <c r="O40" s="133" t="s">
        <v>1041</v>
      </c>
      <c r="P40" s="73" t="s">
        <v>1110</v>
      </c>
      <c r="Q40" s="65">
        <v>44589</v>
      </c>
      <c r="R40" s="65">
        <v>44834</v>
      </c>
      <c r="S40" s="65"/>
      <c r="T40" s="65">
        <v>44826</v>
      </c>
      <c r="U40" s="475" t="s">
        <v>2646</v>
      </c>
      <c r="V40" s="133" t="s">
        <v>1545</v>
      </c>
      <c r="W40" s="133" t="s">
        <v>1469</v>
      </c>
      <c r="X40" s="624" t="s">
        <v>513</v>
      </c>
      <c r="Y40" s="624" t="s">
        <v>2640</v>
      </c>
      <c r="Z40" s="475" t="s">
        <v>1625</v>
      </c>
      <c r="AA40" s="656"/>
    </row>
    <row r="41" spans="1:27" s="674" customFormat="1" ht="24" customHeight="1">
      <c r="A41" s="134">
        <v>39</v>
      </c>
      <c r="B41" s="72" t="s">
        <v>615</v>
      </c>
      <c r="C41" s="72" t="s">
        <v>1619</v>
      </c>
      <c r="D41" s="72" t="s">
        <v>1561</v>
      </c>
      <c r="E41" s="105">
        <v>4300520639</v>
      </c>
      <c r="F41" s="133" t="s">
        <v>2644</v>
      </c>
      <c r="G41" s="72" t="s">
        <v>1156</v>
      </c>
      <c r="H41" s="75">
        <v>6</v>
      </c>
      <c r="I41" s="72" t="s">
        <v>1621</v>
      </c>
      <c r="J41" s="98" t="s">
        <v>1622</v>
      </c>
      <c r="K41" s="609">
        <v>44834</v>
      </c>
      <c r="L41" s="98"/>
      <c r="M41" s="664"/>
      <c r="N41" s="663"/>
      <c r="O41" s="133" t="s">
        <v>1041</v>
      </c>
      <c r="P41" s="73" t="s">
        <v>2634</v>
      </c>
      <c r="Q41" s="65">
        <v>44602</v>
      </c>
      <c r="R41" s="65">
        <v>44834</v>
      </c>
      <c r="S41" s="65"/>
      <c r="T41" s="65">
        <v>44832</v>
      </c>
      <c r="U41" s="475" t="s">
        <v>1623</v>
      </c>
      <c r="V41" s="133" t="s">
        <v>1545</v>
      </c>
      <c r="W41" s="133" t="s">
        <v>2637</v>
      </c>
      <c r="X41" s="624" t="s">
        <v>513</v>
      </c>
      <c r="Y41" s="624" t="s">
        <v>1624</v>
      </c>
      <c r="Z41" s="475" t="s">
        <v>1625</v>
      </c>
      <c r="AA41" s="656"/>
    </row>
    <row r="42" spans="1:27" s="674" customFormat="1" ht="24" customHeight="1">
      <c r="A42" s="134">
        <v>40</v>
      </c>
      <c r="B42" s="72" t="s">
        <v>615</v>
      </c>
      <c r="C42" s="72" t="s">
        <v>1619</v>
      </c>
      <c r="D42" s="72" t="s">
        <v>2647</v>
      </c>
      <c r="E42" s="105">
        <v>4300516986</v>
      </c>
      <c r="F42" s="133" t="s">
        <v>1620</v>
      </c>
      <c r="G42" s="72" t="s">
        <v>1156</v>
      </c>
      <c r="H42" s="75">
        <v>24</v>
      </c>
      <c r="I42" s="72" t="s">
        <v>2633</v>
      </c>
      <c r="J42" s="98" t="s">
        <v>1622</v>
      </c>
      <c r="K42" s="609">
        <v>44834</v>
      </c>
      <c r="L42" s="98"/>
      <c r="M42" s="664"/>
      <c r="N42" s="663"/>
      <c r="O42" s="133" t="s">
        <v>1041</v>
      </c>
      <c r="P42" s="73" t="s">
        <v>1110</v>
      </c>
      <c r="Q42" s="65">
        <v>44602</v>
      </c>
      <c r="R42" s="65">
        <v>44864</v>
      </c>
      <c r="S42" s="65"/>
      <c r="T42" s="65">
        <v>44847</v>
      </c>
      <c r="U42" s="475" t="s">
        <v>1623</v>
      </c>
      <c r="V42" s="133" t="s">
        <v>1545</v>
      </c>
      <c r="W42" s="133" t="s">
        <v>1469</v>
      </c>
      <c r="X42" s="624" t="s">
        <v>513</v>
      </c>
      <c r="Y42" s="624" t="s">
        <v>1624</v>
      </c>
      <c r="Z42" s="475" t="s">
        <v>2643</v>
      </c>
      <c r="AA42" s="656"/>
    </row>
    <row r="43" spans="1:27" s="674" customFormat="1" ht="24" customHeight="1">
      <c r="A43" s="134">
        <v>41</v>
      </c>
      <c r="B43" s="72" t="s">
        <v>615</v>
      </c>
      <c r="C43" s="72" t="s">
        <v>1619</v>
      </c>
      <c r="D43" s="72" t="s">
        <v>2647</v>
      </c>
      <c r="E43" s="105">
        <v>4300516986</v>
      </c>
      <c r="F43" s="133" t="s">
        <v>1620</v>
      </c>
      <c r="G43" s="72" t="s">
        <v>1156</v>
      </c>
      <c r="H43" s="75">
        <v>6</v>
      </c>
      <c r="I43" s="72" t="s">
        <v>2633</v>
      </c>
      <c r="J43" s="98" t="s">
        <v>1622</v>
      </c>
      <c r="K43" s="609">
        <v>44834</v>
      </c>
      <c r="L43" s="98"/>
      <c r="M43" s="664"/>
      <c r="N43" s="663"/>
      <c r="O43" s="133" t="s">
        <v>1041</v>
      </c>
      <c r="P43" s="73" t="s">
        <v>1110</v>
      </c>
      <c r="Q43" s="65">
        <v>44602</v>
      </c>
      <c r="R43" s="65">
        <v>44895</v>
      </c>
      <c r="S43" s="65"/>
      <c r="T43" s="65">
        <v>44878</v>
      </c>
      <c r="U43" s="475" t="s">
        <v>1623</v>
      </c>
      <c r="V43" s="133" t="s">
        <v>1545</v>
      </c>
      <c r="W43" s="133" t="s">
        <v>2637</v>
      </c>
      <c r="X43" s="624" t="s">
        <v>2636</v>
      </c>
      <c r="Y43" s="624" t="s">
        <v>1624</v>
      </c>
      <c r="Z43" s="475" t="s">
        <v>1625</v>
      </c>
      <c r="AA43" s="656"/>
    </row>
    <row r="44" spans="1:27" s="675" customFormat="1" ht="24" customHeight="1">
      <c r="A44" s="134">
        <v>42</v>
      </c>
      <c r="B44" s="72" t="s">
        <v>2648</v>
      </c>
      <c r="C44" s="72" t="s">
        <v>1626</v>
      </c>
      <c r="D44" s="574" t="s">
        <v>1627</v>
      </c>
      <c r="E44" s="105" t="s">
        <v>2649</v>
      </c>
      <c r="F44" s="131" t="s">
        <v>1628</v>
      </c>
      <c r="G44" s="72" t="s">
        <v>1156</v>
      </c>
      <c r="H44" s="131">
        <v>2</v>
      </c>
      <c r="I44" s="131" t="s">
        <v>625</v>
      </c>
      <c r="J44" s="98" t="s">
        <v>1629</v>
      </c>
      <c r="K44" s="609">
        <v>45107</v>
      </c>
      <c r="L44" s="693"/>
      <c r="M44" s="693"/>
      <c r="N44" s="693"/>
      <c r="O44" s="133" t="s">
        <v>1041</v>
      </c>
      <c r="P44" s="73" t="s">
        <v>1110</v>
      </c>
      <c r="Q44" s="65">
        <v>44788</v>
      </c>
      <c r="R44" s="65">
        <v>45107</v>
      </c>
      <c r="S44" s="693"/>
      <c r="T44" s="65">
        <v>45090</v>
      </c>
      <c r="U44" s="475" t="s">
        <v>1623</v>
      </c>
      <c r="V44" s="133" t="s">
        <v>1545</v>
      </c>
      <c r="W44" s="693" t="s">
        <v>1112</v>
      </c>
      <c r="X44" s="693" t="s">
        <v>1630</v>
      </c>
      <c r="Y44" s="624" t="s">
        <v>1624</v>
      </c>
      <c r="Z44" s="475" t="s">
        <v>1631</v>
      </c>
      <c r="AA44" s="656"/>
    </row>
    <row r="45" spans="1:27" s="675" customFormat="1" ht="24" customHeight="1">
      <c r="A45" s="134">
        <v>43</v>
      </c>
      <c r="B45" s="72" t="s">
        <v>2650</v>
      </c>
      <c r="C45" s="72" t="s">
        <v>1626</v>
      </c>
      <c r="D45" s="574" t="s">
        <v>598</v>
      </c>
      <c r="E45" s="105" t="s">
        <v>2649</v>
      </c>
      <c r="F45" s="131" t="s">
        <v>1628</v>
      </c>
      <c r="G45" s="72" t="s">
        <v>1156</v>
      </c>
      <c r="H45" s="131">
        <v>2</v>
      </c>
      <c r="I45" s="131" t="s">
        <v>625</v>
      </c>
      <c r="J45" s="98" t="s">
        <v>1629</v>
      </c>
      <c r="K45" s="609">
        <v>45107</v>
      </c>
      <c r="L45" s="693"/>
      <c r="M45" s="693"/>
      <c r="N45" s="693"/>
      <c r="O45" s="133" t="s">
        <v>2642</v>
      </c>
      <c r="P45" s="73" t="s">
        <v>1110</v>
      </c>
      <c r="Q45" s="65">
        <v>44788</v>
      </c>
      <c r="R45" s="65">
        <v>45107</v>
      </c>
      <c r="S45" s="693"/>
      <c r="T45" s="65">
        <v>45090</v>
      </c>
      <c r="U45" s="475" t="s">
        <v>2646</v>
      </c>
      <c r="V45" s="133" t="s">
        <v>1545</v>
      </c>
      <c r="W45" s="693" t="s">
        <v>1112</v>
      </c>
      <c r="X45" s="693" t="s">
        <v>1630</v>
      </c>
      <c r="Y45" s="624" t="s">
        <v>1624</v>
      </c>
      <c r="Z45" s="475" t="s">
        <v>2651</v>
      </c>
      <c r="AA45" s="656"/>
    </row>
    <row r="46" spans="1:27" s="675" customFormat="1" ht="24" customHeight="1">
      <c r="A46" s="134">
        <v>44</v>
      </c>
      <c r="B46" s="72" t="s">
        <v>2648</v>
      </c>
      <c r="C46" s="72" t="s">
        <v>2652</v>
      </c>
      <c r="D46" s="574" t="s">
        <v>599</v>
      </c>
      <c r="E46" s="105" t="s">
        <v>2653</v>
      </c>
      <c r="F46" s="131" t="s">
        <v>1628</v>
      </c>
      <c r="G46" s="72" t="s">
        <v>1156</v>
      </c>
      <c r="H46" s="131">
        <v>2</v>
      </c>
      <c r="I46" s="131" t="s">
        <v>625</v>
      </c>
      <c r="J46" s="98" t="s">
        <v>1629</v>
      </c>
      <c r="K46" s="609">
        <v>45107</v>
      </c>
      <c r="L46" s="693"/>
      <c r="M46" s="693"/>
      <c r="N46" s="693"/>
      <c r="O46" s="133" t="s">
        <v>2642</v>
      </c>
      <c r="P46" s="73" t="s">
        <v>1110</v>
      </c>
      <c r="Q46" s="65">
        <v>44788</v>
      </c>
      <c r="R46" s="65">
        <v>45107</v>
      </c>
      <c r="S46" s="693"/>
      <c r="T46" s="65">
        <v>45090</v>
      </c>
      <c r="U46" s="475" t="s">
        <v>1623</v>
      </c>
      <c r="V46" s="133" t="s">
        <v>1545</v>
      </c>
      <c r="W46" s="693" t="s">
        <v>2654</v>
      </c>
      <c r="X46" s="693" t="s">
        <v>2655</v>
      </c>
      <c r="Y46" s="624" t="s">
        <v>1624</v>
      </c>
      <c r="Z46" s="475" t="s">
        <v>1631</v>
      </c>
      <c r="AA46" s="656"/>
    </row>
    <row r="47" spans="1:27" s="675" customFormat="1" ht="24" customHeight="1">
      <c r="A47" s="134">
        <v>45</v>
      </c>
      <c r="B47" s="72" t="s">
        <v>2648</v>
      </c>
      <c r="C47" s="72" t="s">
        <v>1626</v>
      </c>
      <c r="D47" s="574" t="s">
        <v>601</v>
      </c>
      <c r="E47" s="105" t="s">
        <v>2649</v>
      </c>
      <c r="F47" s="131" t="s">
        <v>1628</v>
      </c>
      <c r="G47" s="72" t="s">
        <v>2641</v>
      </c>
      <c r="H47" s="131">
        <v>2</v>
      </c>
      <c r="I47" s="131" t="s">
        <v>625</v>
      </c>
      <c r="J47" s="98" t="s">
        <v>1629</v>
      </c>
      <c r="K47" s="609">
        <v>45107</v>
      </c>
      <c r="L47" s="693"/>
      <c r="M47" s="693"/>
      <c r="N47" s="693"/>
      <c r="O47" s="133" t="s">
        <v>1041</v>
      </c>
      <c r="P47" s="73" t="s">
        <v>1110</v>
      </c>
      <c r="Q47" s="65">
        <v>44788</v>
      </c>
      <c r="R47" s="65">
        <v>45107</v>
      </c>
      <c r="S47" s="693"/>
      <c r="T47" s="65">
        <v>45090</v>
      </c>
      <c r="U47" s="475" t="s">
        <v>1623</v>
      </c>
      <c r="V47" s="133" t="s">
        <v>1545</v>
      </c>
      <c r="W47" s="693" t="s">
        <v>1112</v>
      </c>
      <c r="X47" s="693" t="s">
        <v>1630</v>
      </c>
      <c r="Y47" s="624" t="s">
        <v>1624</v>
      </c>
      <c r="Z47" s="475" t="s">
        <v>1631</v>
      </c>
      <c r="AA47" s="656"/>
    </row>
    <row r="48" spans="1:27" s="568" customFormat="1" ht="24" customHeight="1">
      <c r="A48" s="134">
        <v>46</v>
      </c>
      <c r="B48" s="610" t="s">
        <v>626</v>
      </c>
      <c r="C48" s="610" t="s">
        <v>689</v>
      </c>
      <c r="D48" s="610" t="s">
        <v>633</v>
      </c>
      <c r="E48" s="610"/>
      <c r="F48" s="610"/>
      <c r="G48" s="591" t="s">
        <v>694</v>
      </c>
      <c r="H48" s="610">
        <v>1</v>
      </c>
      <c r="I48" s="629" t="s">
        <v>627</v>
      </c>
      <c r="J48" s="630" t="s">
        <v>691</v>
      </c>
      <c r="K48" s="65">
        <v>44895</v>
      </c>
      <c r="L48" s="131" t="s">
        <v>133</v>
      </c>
      <c r="M48" s="131" t="s">
        <v>133</v>
      </c>
      <c r="N48" s="131" t="s">
        <v>133</v>
      </c>
      <c r="O48" s="156" t="s">
        <v>1041</v>
      </c>
      <c r="P48" s="73" t="s">
        <v>132</v>
      </c>
      <c r="Q48" s="65">
        <v>44691</v>
      </c>
      <c r="R48" s="65">
        <v>44895</v>
      </c>
      <c r="S48" s="65">
        <v>45005</v>
      </c>
      <c r="T48" s="65"/>
      <c r="U48" s="84" t="s">
        <v>3340</v>
      </c>
      <c r="V48" s="133" t="s">
        <v>631</v>
      </c>
      <c r="W48" s="133" t="s">
        <v>692</v>
      </c>
      <c r="X48" s="134" t="s">
        <v>133</v>
      </c>
      <c r="Y48" s="228" t="s">
        <v>329</v>
      </c>
      <c r="Z48" s="134" t="s">
        <v>720</v>
      </c>
      <c r="AA48" s="134"/>
    </row>
    <row r="49" spans="1:27" s="568" customFormat="1" ht="24" customHeight="1">
      <c r="A49" s="134">
        <v>47</v>
      </c>
      <c r="B49" s="610" t="s">
        <v>626</v>
      </c>
      <c r="C49" s="610" t="s">
        <v>689</v>
      </c>
      <c r="D49" s="610" t="s">
        <v>629</v>
      </c>
      <c r="E49" s="610"/>
      <c r="F49" s="610"/>
      <c r="G49" s="591" t="s">
        <v>690</v>
      </c>
      <c r="H49" s="610">
        <v>1</v>
      </c>
      <c r="I49" s="629" t="s">
        <v>627</v>
      </c>
      <c r="J49" s="630" t="s">
        <v>691</v>
      </c>
      <c r="K49" s="65">
        <v>44895</v>
      </c>
      <c r="L49" s="131" t="s">
        <v>133</v>
      </c>
      <c r="M49" s="131" t="s">
        <v>133</v>
      </c>
      <c r="N49" s="131" t="s">
        <v>133</v>
      </c>
      <c r="O49" s="156" t="s">
        <v>1041</v>
      </c>
      <c r="P49" s="73" t="s">
        <v>132</v>
      </c>
      <c r="Q49" s="65">
        <v>44701</v>
      </c>
      <c r="R49" s="65">
        <v>44895</v>
      </c>
      <c r="S49" s="65">
        <v>45005</v>
      </c>
      <c r="T49" s="65"/>
      <c r="U49" s="84" t="s">
        <v>3340</v>
      </c>
      <c r="V49" s="133" t="s">
        <v>631</v>
      </c>
      <c r="W49" s="133" t="s">
        <v>692</v>
      </c>
      <c r="X49" s="134" t="s">
        <v>133</v>
      </c>
      <c r="Y49" s="228" t="s">
        <v>329</v>
      </c>
      <c r="Z49" s="134" t="s">
        <v>720</v>
      </c>
      <c r="AA49" s="131"/>
    </row>
    <row r="50" spans="1:27" s="568" customFormat="1" ht="24" customHeight="1">
      <c r="A50" s="134">
        <v>48</v>
      </c>
      <c r="B50" s="610" t="s">
        <v>626</v>
      </c>
      <c r="C50" s="610" t="s">
        <v>689</v>
      </c>
      <c r="D50" s="610" t="s">
        <v>635</v>
      </c>
      <c r="E50" s="610"/>
      <c r="F50" s="610"/>
      <c r="G50" s="591" t="s">
        <v>690</v>
      </c>
      <c r="H50" s="610">
        <v>6</v>
      </c>
      <c r="I50" s="629" t="s">
        <v>627</v>
      </c>
      <c r="J50" s="630" t="s">
        <v>691</v>
      </c>
      <c r="K50" s="65">
        <v>44915</v>
      </c>
      <c r="L50" s="131" t="s">
        <v>133</v>
      </c>
      <c r="M50" s="131" t="s">
        <v>133</v>
      </c>
      <c r="N50" s="131" t="s">
        <v>133</v>
      </c>
      <c r="O50" s="156" t="s">
        <v>1041</v>
      </c>
      <c r="P50" s="73" t="s">
        <v>132</v>
      </c>
      <c r="Q50" s="65">
        <v>44719</v>
      </c>
      <c r="R50" s="65">
        <v>44915</v>
      </c>
      <c r="S50" s="65"/>
      <c r="T50" s="65">
        <v>44943</v>
      </c>
      <c r="U50" s="97" t="s">
        <v>329</v>
      </c>
      <c r="V50" s="133" t="s">
        <v>631</v>
      </c>
      <c r="W50" s="133" t="s">
        <v>692</v>
      </c>
      <c r="X50" s="134" t="s">
        <v>133</v>
      </c>
      <c r="Y50" s="228" t="s">
        <v>329</v>
      </c>
      <c r="Z50" s="134" t="s">
        <v>720</v>
      </c>
      <c r="AA50" s="131"/>
    </row>
    <row r="51" spans="1:27" s="78" customFormat="1" ht="24" customHeight="1">
      <c r="A51" s="134">
        <v>49</v>
      </c>
      <c r="B51" s="610" t="s">
        <v>626</v>
      </c>
      <c r="C51" s="610" t="s">
        <v>689</v>
      </c>
      <c r="D51" s="610" t="s">
        <v>639</v>
      </c>
      <c r="E51" s="610"/>
      <c r="F51" s="610"/>
      <c r="G51" s="591" t="s">
        <v>690</v>
      </c>
      <c r="H51" s="610">
        <v>6</v>
      </c>
      <c r="I51" s="629" t="s">
        <v>627</v>
      </c>
      <c r="J51" s="630" t="s">
        <v>691</v>
      </c>
      <c r="K51" s="65">
        <v>44942</v>
      </c>
      <c r="L51" s="131" t="s">
        <v>133</v>
      </c>
      <c r="M51" s="131" t="s">
        <v>133</v>
      </c>
      <c r="N51" s="131" t="s">
        <v>133</v>
      </c>
      <c r="O51" s="156" t="s">
        <v>1041</v>
      </c>
      <c r="P51" s="73" t="s">
        <v>132</v>
      </c>
      <c r="Q51" s="65">
        <v>44729</v>
      </c>
      <c r="R51" s="65">
        <v>44942</v>
      </c>
      <c r="S51" s="65">
        <v>45046</v>
      </c>
      <c r="T51" s="65"/>
      <c r="U51" s="84" t="s">
        <v>3340</v>
      </c>
      <c r="V51" s="133" t="s">
        <v>631</v>
      </c>
      <c r="W51" s="133" t="s">
        <v>692</v>
      </c>
      <c r="X51" s="776" t="s">
        <v>133</v>
      </c>
      <c r="Y51" s="228" t="s">
        <v>329</v>
      </c>
      <c r="Z51" s="134" t="s">
        <v>720</v>
      </c>
      <c r="AA51" s="131"/>
    </row>
    <row r="52" spans="1:27" s="78" customFormat="1" ht="24" customHeight="1">
      <c r="A52" s="134">
        <v>50</v>
      </c>
      <c r="B52" s="610" t="s">
        <v>626</v>
      </c>
      <c r="C52" s="610" t="s">
        <v>689</v>
      </c>
      <c r="D52" s="610" t="s">
        <v>640</v>
      </c>
      <c r="E52" s="610"/>
      <c r="F52" s="610"/>
      <c r="G52" s="591" t="s">
        <v>694</v>
      </c>
      <c r="H52" s="610">
        <v>6</v>
      </c>
      <c r="I52" s="629" t="s">
        <v>627</v>
      </c>
      <c r="J52" s="630" t="s">
        <v>691</v>
      </c>
      <c r="K52" s="65">
        <v>44952</v>
      </c>
      <c r="L52" s="131" t="s">
        <v>133</v>
      </c>
      <c r="M52" s="131" t="s">
        <v>133</v>
      </c>
      <c r="N52" s="131" t="s">
        <v>133</v>
      </c>
      <c r="O52" s="156" t="s">
        <v>1041</v>
      </c>
      <c r="P52" s="73" t="s">
        <v>132</v>
      </c>
      <c r="Q52" s="65">
        <v>44742</v>
      </c>
      <c r="R52" s="65">
        <v>44952</v>
      </c>
      <c r="S52" s="65">
        <v>45046</v>
      </c>
      <c r="T52" s="65"/>
      <c r="U52" s="84" t="s">
        <v>3340</v>
      </c>
      <c r="V52" s="133" t="s">
        <v>631</v>
      </c>
      <c r="W52" s="133" t="s">
        <v>692</v>
      </c>
      <c r="X52" s="776"/>
      <c r="Y52" s="228" t="s">
        <v>329</v>
      </c>
      <c r="Z52" s="134" t="s">
        <v>720</v>
      </c>
      <c r="AA52" s="131"/>
    </row>
    <row r="53" spans="1:27" s="78" customFormat="1" ht="24" customHeight="1">
      <c r="A53" s="134">
        <v>51</v>
      </c>
      <c r="B53" s="610" t="s">
        <v>626</v>
      </c>
      <c r="C53" s="610" t="s">
        <v>689</v>
      </c>
      <c r="D53" s="610" t="s">
        <v>641</v>
      </c>
      <c r="E53" s="610"/>
      <c r="F53" s="610"/>
      <c r="G53" s="591" t="s">
        <v>694</v>
      </c>
      <c r="H53" s="610">
        <v>6</v>
      </c>
      <c r="I53" s="629" t="s">
        <v>627</v>
      </c>
      <c r="J53" s="630" t="s">
        <v>691</v>
      </c>
      <c r="K53" s="65">
        <v>44963</v>
      </c>
      <c r="L53" s="131" t="s">
        <v>133</v>
      </c>
      <c r="M53" s="131" t="s">
        <v>133</v>
      </c>
      <c r="N53" s="131" t="s">
        <v>133</v>
      </c>
      <c r="O53" s="156" t="s">
        <v>1041</v>
      </c>
      <c r="P53" s="73" t="s">
        <v>132</v>
      </c>
      <c r="Q53" s="65">
        <v>44742</v>
      </c>
      <c r="R53" s="65">
        <v>44952</v>
      </c>
      <c r="S53" s="65">
        <v>45076</v>
      </c>
      <c r="T53" s="65"/>
      <c r="U53" s="84" t="s">
        <v>3340</v>
      </c>
      <c r="V53" s="133" t="s">
        <v>631</v>
      </c>
      <c r="W53" s="133" t="s">
        <v>692</v>
      </c>
      <c r="X53" s="776"/>
      <c r="Y53" s="228" t="s">
        <v>329</v>
      </c>
      <c r="Z53" s="134" t="s">
        <v>720</v>
      </c>
      <c r="AA53" s="84"/>
    </row>
    <row r="54" spans="1:27" s="568" customFormat="1" ht="24" customHeight="1">
      <c r="A54" s="134">
        <v>52</v>
      </c>
      <c r="B54" s="610" t="s">
        <v>626</v>
      </c>
      <c r="C54" s="610" t="s">
        <v>689</v>
      </c>
      <c r="D54" s="610" t="s">
        <v>642</v>
      </c>
      <c r="E54" s="610"/>
      <c r="F54" s="610"/>
      <c r="G54" s="591" t="s">
        <v>690</v>
      </c>
      <c r="H54" s="610">
        <v>1</v>
      </c>
      <c r="I54" s="629" t="s">
        <v>627</v>
      </c>
      <c r="J54" s="630" t="s">
        <v>691</v>
      </c>
      <c r="K54" s="65">
        <v>44991</v>
      </c>
      <c r="L54" s="131" t="s">
        <v>133</v>
      </c>
      <c r="M54" s="131" t="s">
        <v>133</v>
      </c>
      <c r="N54" s="131" t="s">
        <v>133</v>
      </c>
      <c r="O54" s="156" t="s">
        <v>1041</v>
      </c>
      <c r="P54" s="73" t="s">
        <v>132</v>
      </c>
      <c r="Q54" s="65">
        <v>44772</v>
      </c>
      <c r="R54" s="65">
        <v>44991</v>
      </c>
      <c r="S54" s="65">
        <v>45097</v>
      </c>
      <c r="T54" s="65"/>
      <c r="U54" s="84" t="s">
        <v>3340</v>
      </c>
      <c r="V54" s="133" t="s">
        <v>631</v>
      </c>
      <c r="W54" s="133" t="s">
        <v>692</v>
      </c>
      <c r="X54" s="134" t="s">
        <v>133</v>
      </c>
      <c r="Y54" s="228" t="s">
        <v>329</v>
      </c>
      <c r="Z54" s="134" t="s">
        <v>693</v>
      </c>
      <c r="AA54" s="131"/>
    </row>
    <row r="55" spans="1:27" s="568" customFormat="1" ht="24" customHeight="1">
      <c r="A55" s="134">
        <v>53</v>
      </c>
      <c r="B55" s="610" t="s">
        <v>626</v>
      </c>
      <c r="C55" s="610" t="s">
        <v>689</v>
      </c>
      <c r="D55" s="610" t="s">
        <v>647</v>
      </c>
      <c r="E55" s="610"/>
      <c r="F55" s="610"/>
      <c r="G55" s="591" t="s">
        <v>694</v>
      </c>
      <c r="H55" s="610">
        <v>1</v>
      </c>
      <c r="I55" s="629" t="s">
        <v>627</v>
      </c>
      <c r="J55" s="630" t="s">
        <v>691</v>
      </c>
      <c r="K55" s="65">
        <v>44991</v>
      </c>
      <c r="L55" s="131" t="s">
        <v>133</v>
      </c>
      <c r="M55" s="131" t="s">
        <v>133</v>
      </c>
      <c r="N55" s="131" t="s">
        <v>133</v>
      </c>
      <c r="O55" s="156" t="s">
        <v>1041</v>
      </c>
      <c r="P55" s="73" t="s">
        <v>132</v>
      </c>
      <c r="Q55" s="65">
        <v>44772</v>
      </c>
      <c r="R55" s="65">
        <v>44991</v>
      </c>
      <c r="S55" s="65">
        <v>45097</v>
      </c>
      <c r="T55" s="65"/>
      <c r="U55" s="84" t="s">
        <v>3340</v>
      </c>
      <c r="V55" s="133" t="s">
        <v>631</v>
      </c>
      <c r="W55" s="133" t="s">
        <v>692</v>
      </c>
      <c r="X55" s="134" t="s">
        <v>133</v>
      </c>
      <c r="Y55" s="228" t="s">
        <v>329</v>
      </c>
      <c r="Z55" s="134" t="s">
        <v>693</v>
      </c>
      <c r="AA55" s="131"/>
    </row>
    <row r="56" spans="1:27" s="679" customFormat="1" ht="24" customHeight="1">
      <c r="A56" s="134">
        <v>54</v>
      </c>
      <c r="B56" s="656" t="s">
        <v>2490</v>
      </c>
      <c r="C56" s="656" t="s">
        <v>856</v>
      </c>
      <c r="D56" s="112" t="s">
        <v>834</v>
      </c>
      <c r="E56" s="559" t="s">
        <v>857</v>
      </c>
      <c r="F56" s="112" t="s">
        <v>858</v>
      </c>
      <c r="G56" s="656" t="s">
        <v>616</v>
      </c>
      <c r="H56" s="131">
        <v>1</v>
      </c>
      <c r="I56" s="656" t="s">
        <v>859</v>
      </c>
      <c r="J56" s="559" t="s">
        <v>855</v>
      </c>
      <c r="K56" s="676">
        <v>44499</v>
      </c>
      <c r="L56" s="114" t="s">
        <v>321</v>
      </c>
      <c r="M56" s="677">
        <v>0.99</v>
      </c>
      <c r="N56" s="677">
        <v>0.01</v>
      </c>
      <c r="O56" s="112" t="s">
        <v>328</v>
      </c>
      <c r="P56" s="656" t="s">
        <v>132</v>
      </c>
      <c r="Q56" s="227">
        <v>44281</v>
      </c>
      <c r="R56" s="65">
        <v>44560</v>
      </c>
      <c r="S56" s="65"/>
      <c r="T56" s="791">
        <v>44553</v>
      </c>
      <c r="U56" s="65" t="s">
        <v>329</v>
      </c>
      <c r="V56" s="656" t="s">
        <v>815</v>
      </c>
      <c r="W56" s="65" t="s">
        <v>313</v>
      </c>
      <c r="X56" s="678" t="s">
        <v>133</v>
      </c>
      <c r="Y56" s="678" t="s">
        <v>860</v>
      </c>
      <c r="Z56" s="678" t="s">
        <v>861</v>
      </c>
      <c r="AA56" s="712"/>
    </row>
    <row r="57" spans="1:27" s="679" customFormat="1" ht="24" customHeight="1">
      <c r="A57" s="134">
        <v>55</v>
      </c>
      <c r="B57" s="656" t="s">
        <v>2490</v>
      </c>
      <c r="C57" s="656" t="s">
        <v>856</v>
      </c>
      <c r="D57" s="112" t="s">
        <v>835</v>
      </c>
      <c r="E57" s="559" t="s">
        <v>857</v>
      </c>
      <c r="F57" s="112" t="s">
        <v>862</v>
      </c>
      <c r="G57" s="656" t="s">
        <v>616</v>
      </c>
      <c r="H57" s="131">
        <v>1</v>
      </c>
      <c r="I57" s="656" t="s">
        <v>859</v>
      </c>
      <c r="J57" s="559" t="s">
        <v>855</v>
      </c>
      <c r="K57" s="676">
        <v>44499</v>
      </c>
      <c r="L57" s="114" t="s">
        <v>321</v>
      </c>
      <c r="M57" s="677">
        <v>0.99</v>
      </c>
      <c r="N57" s="677">
        <v>0.01</v>
      </c>
      <c r="O57" s="112" t="s">
        <v>328</v>
      </c>
      <c r="P57" s="656" t="s">
        <v>132</v>
      </c>
      <c r="Q57" s="227">
        <v>44281</v>
      </c>
      <c r="R57" s="65">
        <v>44560</v>
      </c>
      <c r="S57" s="65"/>
      <c r="T57" s="791"/>
      <c r="U57" s="65" t="s">
        <v>329</v>
      </c>
      <c r="V57" s="656" t="s">
        <v>815</v>
      </c>
      <c r="W57" s="65" t="s">
        <v>313</v>
      </c>
      <c r="X57" s="678" t="s">
        <v>133</v>
      </c>
      <c r="Y57" s="678" t="s">
        <v>860</v>
      </c>
      <c r="Z57" s="678" t="s">
        <v>861</v>
      </c>
      <c r="AA57" s="712"/>
    </row>
    <row r="58" spans="1:27" s="679" customFormat="1" ht="24" customHeight="1">
      <c r="A58" s="134">
        <v>56</v>
      </c>
      <c r="B58" s="112" t="s">
        <v>765</v>
      </c>
      <c r="C58" s="112" t="s">
        <v>863</v>
      </c>
      <c r="D58" s="113" t="s">
        <v>830</v>
      </c>
      <c r="E58" s="680" t="s">
        <v>864</v>
      </c>
      <c r="F58" s="112" t="s">
        <v>865</v>
      </c>
      <c r="G58" s="681" t="s">
        <v>616</v>
      </c>
      <c r="H58" s="111">
        <v>6</v>
      </c>
      <c r="I58" s="120" t="s">
        <v>766</v>
      </c>
      <c r="J58" s="113" t="s">
        <v>855</v>
      </c>
      <c r="K58" s="682">
        <v>44530</v>
      </c>
      <c r="L58" s="114" t="s">
        <v>866</v>
      </c>
      <c r="M58" s="677">
        <v>0.99</v>
      </c>
      <c r="N58" s="683">
        <v>0.05</v>
      </c>
      <c r="O58" s="112" t="s">
        <v>328</v>
      </c>
      <c r="P58" s="656" t="s">
        <v>132</v>
      </c>
      <c r="Q58" s="227" t="s">
        <v>867</v>
      </c>
      <c r="R58" s="227">
        <v>44560</v>
      </c>
      <c r="S58" s="120"/>
      <c r="T58" s="791">
        <v>44553</v>
      </c>
      <c r="U58" s="65" t="s">
        <v>329</v>
      </c>
      <c r="V58" s="112" t="s">
        <v>815</v>
      </c>
      <c r="W58" s="65" t="s">
        <v>258</v>
      </c>
      <c r="X58" s="678" t="s">
        <v>133</v>
      </c>
      <c r="Y58" s="678" t="s">
        <v>860</v>
      </c>
      <c r="Z58" s="678" t="s">
        <v>861</v>
      </c>
      <c r="AA58" s="116" t="s">
        <v>868</v>
      </c>
    </row>
    <row r="59" spans="1:27" s="679" customFormat="1" ht="24" customHeight="1">
      <c r="A59" s="134">
        <v>57</v>
      </c>
      <c r="B59" s="112" t="s">
        <v>765</v>
      </c>
      <c r="C59" s="112" t="s">
        <v>863</v>
      </c>
      <c r="D59" s="113" t="s">
        <v>832</v>
      </c>
      <c r="E59" s="680" t="s">
        <v>864</v>
      </c>
      <c r="F59" s="112" t="s">
        <v>869</v>
      </c>
      <c r="G59" s="681" t="s">
        <v>616</v>
      </c>
      <c r="H59" s="111">
        <v>6</v>
      </c>
      <c r="I59" s="120" t="s">
        <v>766</v>
      </c>
      <c r="J59" s="113" t="s">
        <v>855</v>
      </c>
      <c r="K59" s="682">
        <v>44530</v>
      </c>
      <c r="L59" s="114" t="s">
        <v>866</v>
      </c>
      <c r="M59" s="677">
        <v>0.99</v>
      </c>
      <c r="N59" s="683">
        <v>0.05</v>
      </c>
      <c r="O59" s="112" t="s">
        <v>328</v>
      </c>
      <c r="P59" s="656" t="s">
        <v>132</v>
      </c>
      <c r="Q59" s="227" t="s">
        <v>867</v>
      </c>
      <c r="R59" s="227">
        <v>44560</v>
      </c>
      <c r="S59" s="120"/>
      <c r="T59" s="791"/>
      <c r="U59" s="65" t="s">
        <v>329</v>
      </c>
      <c r="V59" s="112" t="s">
        <v>815</v>
      </c>
      <c r="W59" s="65" t="s">
        <v>258</v>
      </c>
      <c r="X59" s="678" t="s">
        <v>133</v>
      </c>
      <c r="Y59" s="678" t="s">
        <v>860</v>
      </c>
      <c r="Z59" s="678" t="s">
        <v>861</v>
      </c>
      <c r="AA59" s="116" t="s">
        <v>868</v>
      </c>
    </row>
    <row r="60" spans="1:27" s="679" customFormat="1" ht="24" customHeight="1">
      <c r="A60" s="134">
        <v>58</v>
      </c>
      <c r="B60" s="112" t="s">
        <v>765</v>
      </c>
      <c r="C60" s="112" t="s">
        <v>870</v>
      </c>
      <c r="D60" s="113" t="s">
        <v>871</v>
      </c>
      <c r="E60" s="114" t="s">
        <v>872</v>
      </c>
      <c r="F60" s="656" t="s">
        <v>873</v>
      </c>
      <c r="G60" s="113" t="s">
        <v>874</v>
      </c>
      <c r="H60" s="111">
        <v>2</v>
      </c>
      <c r="I60" s="120" t="s">
        <v>766</v>
      </c>
      <c r="J60" s="113" t="s">
        <v>875</v>
      </c>
      <c r="K60" s="682">
        <v>44438</v>
      </c>
      <c r="L60" s="114" t="s">
        <v>876</v>
      </c>
      <c r="M60" s="684">
        <v>0.995</v>
      </c>
      <c r="N60" s="677">
        <v>0.01</v>
      </c>
      <c r="O60" s="112" t="s">
        <v>328</v>
      </c>
      <c r="P60" s="656" t="s">
        <v>167</v>
      </c>
      <c r="Q60" s="110">
        <v>44145</v>
      </c>
      <c r="R60" s="110">
        <v>44377</v>
      </c>
      <c r="S60" s="110">
        <v>44530</v>
      </c>
      <c r="T60" s="110">
        <v>44533</v>
      </c>
      <c r="U60" s="65" t="s">
        <v>329</v>
      </c>
      <c r="V60" s="110" t="s">
        <v>815</v>
      </c>
      <c r="W60" s="110" t="s">
        <v>258</v>
      </c>
      <c r="X60" s="678" t="s">
        <v>133</v>
      </c>
      <c r="Y60" s="678" t="s">
        <v>877</v>
      </c>
      <c r="Z60" s="678" t="s">
        <v>861</v>
      </c>
      <c r="AA60" s="116" t="s">
        <v>868</v>
      </c>
    </row>
    <row r="61" spans="1:27" s="679" customFormat="1" ht="24" customHeight="1">
      <c r="A61" s="134">
        <v>59</v>
      </c>
      <c r="B61" s="112" t="s">
        <v>765</v>
      </c>
      <c r="C61" s="112" t="s">
        <v>870</v>
      </c>
      <c r="D61" s="113" t="s">
        <v>878</v>
      </c>
      <c r="E61" s="114" t="s">
        <v>872</v>
      </c>
      <c r="F61" s="656" t="s">
        <v>879</v>
      </c>
      <c r="G61" s="113" t="s">
        <v>874</v>
      </c>
      <c r="H61" s="111">
        <v>2</v>
      </c>
      <c r="I61" s="120" t="s">
        <v>766</v>
      </c>
      <c r="J61" s="113" t="s">
        <v>875</v>
      </c>
      <c r="K61" s="682">
        <v>44438</v>
      </c>
      <c r="L61" s="114" t="s">
        <v>876</v>
      </c>
      <c r="M61" s="684">
        <v>0.995</v>
      </c>
      <c r="N61" s="677">
        <v>0.01</v>
      </c>
      <c r="O61" s="112" t="s">
        <v>328</v>
      </c>
      <c r="P61" s="656" t="s">
        <v>167</v>
      </c>
      <c r="Q61" s="110">
        <v>44145</v>
      </c>
      <c r="R61" s="110">
        <v>44377</v>
      </c>
      <c r="S61" s="110">
        <v>44530</v>
      </c>
      <c r="T61" s="110">
        <v>44533</v>
      </c>
      <c r="U61" s="65" t="s">
        <v>329</v>
      </c>
      <c r="V61" s="110" t="s">
        <v>815</v>
      </c>
      <c r="W61" s="110" t="s">
        <v>258</v>
      </c>
      <c r="X61" s="678" t="s">
        <v>133</v>
      </c>
      <c r="Y61" s="678" t="s">
        <v>877</v>
      </c>
      <c r="Z61" s="678" t="s">
        <v>861</v>
      </c>
      <c r="AA61" s="116" t="s">
        <v>868</v>
      </c>
    </row>
    <row r="62" spans="1:27" s="679" customFormat="1" ht="24" customHeight="1">
      <c r="A62" s="134">
        <v>60</v>
      </c>
      <c r="B62" s="112" t="s">
        <v>765</v>
      </c>
      <c r="C62" s="112" t="s">
        <v>880</v>
      </c>
      <c r="D62" s="113" t="s">
        <v>839</v>
      </c>
      <c r="E62" s="114"/>
      <c r="F62" s="656"/>
      <c r="G62" s="113" t="s">
        <v>568</v>
      </c>
      <c r="H62" s="111">
        <v>2</v>
      </c>
      <c r="I62" s="120" t="s">
        <v>766</v>
      </c>
      <c r="J62" s="113" t="s">
        <v>881</v>
      </c>
      <c r="K62" s="682">
        <v>44377</v>
      </c>
      <c r="L62" s="114" t="s">
        <v>882</v>
      </c>
      <c r="M62" s="684">
        <v>0.995</v>
      </c>
      <c r="N62" s="677">
        <v>0.01</v>
      </c>
      <c r="O62" s="112" t="s">
        <v>328</v>
      </c>
      <c r="P62" s="656" t="s">
        <v>132</v>
      </c>
      <c r="Q62" s="110" t="s">
        <v>133</v>
      </c>
      <c r="R62" s="110" t="s">
        <v>133</v>
      </c>
      <c r="S62" s="110" t="s">
        <v>133</v>
      </c>
      <c r="T62" s="110" t="s">
        <v>133</v>
      </c>
      <c r="U62" s="65" t="s">
        <v>329</v>
      </c>
      <c r="V62" s="110" t="s">
        <v>815</v>
      </c>
      <c r="W62" s="110" t="s">
        <v>258</v>
      </c>
      <c r="X62" s="678" t="s">
        <v>133</v>
      </c>
      <c r="Y62" s="678" t="s">
        <v>883</v>
      </c>
      <c r="Z62" s="678"/>
      <c r="AA62" s="116"/>
    </row>
    <row r="63" spans="1:27" s="679" customFormat="1" ht="24" customHeight="1">
      <c r="A63" s="134">
        <v>61</v>
      </c>
      <c r="B63" s="112" t="s">
        <v>765</v>
      </c>
      <c r="C63" s="112" t="s">
        <v>884</v>
      </c>
      <c r="D63" s="113" t="s">
        <v>823</v>
      </c>
      <c r="E63" s="114" t="s">
        <v>885</v>
      </c>
      <c r="F63" s="656" t="s">
        <v>886</v>
      </c>
      <c r="G63" s="113" t="s">
        <v>887</v>
      </c>
      <c r="H63" s="111">
        <v>2</v>
      </c>
      <c r="I63" s="120" t="s">
        <v>821</v>
      </c>
      <c r="J63" s="113" t="s">
        <v>888</v>
      </c>
      <c r="K63" s="682">
        <v>44620</v>
      </c>
      <c r="L63" s="114" t="s">
        <v>321</v>
      </c>
      <c r="M63" s="684">
        <v>0.95</v>
      </c>
      <c r="N63" s="677">
        <v>0.03</v>
      </c>
      <c r="O63" s="112" t="s">
        <v>328</v>
      </c>
      <c r="P63" s="656" t="s">
        <v>132</v>
      </c>
      <c r="Q63" s="110" t="s">
        <v>889</v>
      </c>
      <c r="R63" s="110">
        <v>44620</v>
      </c>
      <c r="S63" s="110"/>
      <c r="T63" s="110">
        <v>44734</v>
      </c>
      <c r="U63" s="65" t="s">
        <v>329</v>
      </c>
      <c r="V63" s="110" t="s">
        <v>890</v>
      </c>
      <c r="W63" s="110" t="s">
        <v>258</v>
      </c>
      <c r="X63" s="678" t="s">
        <v>133</v>
      </c>
      <c r="Y63" s="678" t="s">
        <v>883</v>
      </c>
      <c r="Z63" s="678"/>
      <c r="AA63" s="116"/>
    </row>
    <row r="64" spans="1:27" s="679" customFormat="1" ht="24" customHeight="1">
      <c r="A64" s="134">
        <v>62</v>
      </c>
      <c r="B64" s="112" t="s">
        <v>765</v>
      </c>
      <c r="C64" s="112" t="s">
        <v>884</v>
      </c>
      <c r="D64" s="113" t="s">
        <v>826</v>
      </c>
      <c r="E64" s="114" t="s">
        <v>885</v>
      </c>
      <c r="F64" s="656" t="s">
        <v>891</v>
      </c>
      <c r="G64" s="113" t="s">
        <v>892</v>
      </c>
      <c r="H64" s="111">
        <v>2</v>
      </c>
      <c r="I64" s="120" t="s">
        <v>821</v>
      </c>
      <c r="J64" s="113" t="s">
        <v>888</v>
      </c>
      <c r="K64" s="682">
        <v>44620</v>
      </c>
      <c r="L64" s="114" t="s">
        <v>321</v>
      </c>
      <c r="M64" s="684">
        <v>0.95</v>
      </c>
      <c r="N64" s="677">
        <v>0.03</v>
      </c>
      <c r="O64" s="112" t="s">
        <v>328</v>
      </c>
      <c r="P64" s="656" t="s">
        <v>132</v>
      </c>
      <c r="Q64" s="110" t="s">
        <v>889</v>
      </c>
      <c r="R64" s="110">
        <v>44620</v>
      </c>
      <c r="S64" s="110"/>
      <c r="T64" s="110">
        <v>44734</v>
      </c>
      <c r="U64" s="65" t="s">
        <v>329</v>
      </c>
      <c r="V64" s="110" t="s">
        <v>890</v>
      </c>
      <c r="W64" s="110" t="s">
        <v>258</v>
      </c>
      <c r="X64" s="678" t="s">
        <v>133</v>
      </c>
      <c r="Y64" s="678" t="s">
        <v>883</v>
      </c>
      <c r="Z64" s="678"/>
      <c r="AA64" s="116"/>
    </row>
    <row r="65" spans="1:27" s="679" customFormat="1" ht="24" customHeight="1">
      <c r="A65" s="134">
        <v>63</v>
      </c>
      <c r="B65" s="112" t="s">
        <v>765</v>
      </c>
      <c r="C65" s="112" t="s">
        <v>884</v>
      </c>
      <c r="D65" s="113" t="s">
        <v>825</v>
      </c>
      <c r="E65" s="114" t="s">
        <v>885</v>
      </c>
      <c r="F65" s="656" t="s">
        <v>893</v>
      </c>
      <c r="G65" s="113" t="s">
        <v>894</v>
      </c>
      <c r="H65" s="111">
        <v>6</v>
      </c>
      <c r="I65" s="120" t="s">
        <v>821</v>
      </c>
      <c r="J65" s="113" t="s">
        <v>888</v>
      </c>
      <c r="K65" s="682">
        <v>44620</v>
      </c>
      <c r="L65" s="114" t="s">
        <v>321</v>
      </c>
      <c r="M65" s="684">
        <v>0.95</v>
      </c>
      <c r="N65" s="677">
        <v>0.03</v>
      </c>
      <c r="O65" s="112" t="s">
        <v>328</v>
      </c>
      <c r="P65" s="656" t="s">
        <v>132</v>
      </c>
      <c r="Q65" s="110" t="s">
        <v>889</v>
      </c>
      <c r="R65" s="110">
        <v>44620</v>
      </c>
      <c r="S65" s="110"/>
      <c r="T65" s="110">
        <v>44734</v>
      </c>
      <c r="U65" s="65" t="s">
        <v>329</v>
      </c>
      <c r="V65" s="110" t="s">
        <v>890</v>
      </c>
      <c r="W65" s="110" t="s">
        <v>258</v>
      </c>
      <c r="X65" s="678" t="s">
        <v>133</v>
      </c>
      <c r="Y65" s="678" t="s">
        <v>883</v>
      </c>
      <c r="Z65" s="678"/>
      <c r="AA65" s="116"/>
    </row>
    <row r="66" spans="1:27" s="679" customFormat="1" ht="24" customHeight="1">
      <c r="A66" s="134">
        <v>64</v>
      </c>
      <c r="B66" s="112" t="s">
        <v>765</v>
      </c>
      <c r="C66" s="112" t="s">
        <v>884</v>
      </c>
      <c r="D66" s="113" t="s">
        <v>827</v>
      </c>
      <c r="E66" s="114" t="s">
        <v>885</v>
      </c>
      <c r="F66" s="656" t="s">
        <v>895</v>
      </c>
      <c r="G66" s="113" t="s">
        <v>894</v>
      </c>
      <c r="H66" s="111">
        <v>6</v>
      </c>
      <c r="I66" s="120" t="s">
        <v>821</v>
      </c>
      <c r="J66" s="113" t="s">
        <v>888</v>
      </c>
      <c r="K66" s="682">
        <v>44620</v>
      </c>
      <c r="L66" s="114" t="s">
        <v>321</v>
      </c>
      <c r="M66" s="684">
        <v>0.95</v>
      </c>
      <c r="N66" s="677">
        <v>0.03</v>
      </c>
      <c r="O66" s="112" t="s">
        <v>328</v>
      </c>
      <c r="P66" s="656" t="s">
        <v>132</v>
      </c>
      <c r="Q66" s="110" t="s">
        <v>889</v>
      </c>
      <c r="R66" s="110">
        <v>44620</v>
      </c>
      <c r="S66" s="110"/>
      <c r="T66" s="110">
        <v>44734</v>
      </c>
      <c r="U66" s="65" t="s">
        <v>329</v>
      </c>
      <c r="V66" s="110" t="s">
        <v>890</v>
      </c>
      <c r="W66" s="110" t="s">
        <v>258</v>
      </c>
      <c r="X66" s="678" t="s">
        <v>133</v>
      </c>
      <c r="Y66" s="678" t="s">
        <v>883</v>
      </c>
      <c r="Z66" s="678"/>
      <c r="AA66" s="116"/>
    </row>
    <row r="67" spans="1:27" s="679" customFormat="1" ht="24" customHeight="1">
      <c r="A67" s="134">
        <v>65</v>
      </c>
      <c r="B67" s="112" t="s">
        <v>765</v>
      </c>
      <c r="C67" s="112" t="s">
        <v>896</v>
      </c>
      <c r="D67" s="113" t="s">
        <v>819</v>
      </c>
      <c r="E67" s="114" t="s">
        <v>897</v>
      </c>
      <c r="F67" s="656" t="s">
        <v>898</v>
      </c>
      <c r="G67" s="113" t="s">
        <v>616</v>
      </c>
      <c r="H67" s="111">
        <v>4</v>
      </c>
      <c r="I67" s="120" t="s">
        <v>766</v>
      </c>
      <c r="J67" s="113" t="s">
        <v>855</v>
      </c>
      <c r="K67" s="682">
        <v>44554</v>
      </c>
      <c r="L67" s="114" t="s">
        <v>321</v>
      </c>
      <c r="M67" s="684">
        <v>0.95</v>
      </c>
      <c r="N67" s="677">
        <v>0.03</v>
      </c>
      <c r="O67" s="112" t="s">
        <v>328</v>
      </c>
      <c r="P67" s="656" t="s">
        <v>132</v>
      </c>
      <c r="Q67" s="110" t="s">
        <v>899</v>
      </c>
      <c r="R67" s="110">
        <v>44554</v>
      </c>
      <c r="S67" s="110"/>
      <c r="T67" s="110">
        <v>44740</v>
      </c>
      <c r="U67" s="65" t="s">
        <v>329</v>
      </c>
      <c r="V67" s="110" t="s">
        <v>890</v>
      </c>
      <c r="W67" s="110" t="s">
        <v>258</v>
      </c>
      <c r="X67" s="678" t="s">
        <v>133</v>
      </c>
      <c r="Y67" s="678" t="s">
        <v>883</v>
      </c>
      <c r="Z67" s="678"/>
      <c r="AA67" s="116"/>
    </row>
    <row r="68" spans="1:27" s="679" customFormat="1" ht="24" customHeight="1">
      <c r="A68" s="134">
        <v>66</v>
      </c>
      <c r="B68" s="112" t="s">
        <v>765</v>
      </c>
      <c r="C68" s="112" t="s">
        <v>896</v>
      </c>
      <c r="D68" s="113" t="s">
        <v>820</v>
      </c>
      <c r="E68" s="114" t="s">
        <v>897</v>
      </c>
      <c r="F68" s="656" t="s">
        <v>900</v>
      </c>
      <c r="G68" s="113" t="s">
        <v>616</v>
      </c>
      <c r="H68" s="111">
        <v>4</v>
      </c>
      <c r="I68" s="120" t="s">
        <v>766</v>
      </c>
      <c r="J68" s="113" t="s">
        <v>855</v>
      </c>
      <c r="K68" s="682">
        <v>44681</v>
      </c>
      <c r="L68" s="114" t="s">
        <v>321</v>
      </c>
      <c r="M68" s="684">
        <v>0.95</v>
      </c>
      <c r="N68" s="677">
        <v>0.03</v>
      </c>
      <c r="O68" s="112" t="s">
        <v>328</v>
      </c>
      <c r="P68" s="656" t="s">
        <v>132</v>
      </c>
      <c r="Q68" s="110" t="s">
        <v>899</v>
      </c>
      <c r="R68" s="110">
        <v>44681</v>
      </c>
      <c r="S68" s="110"/>
      <c r="T68" s="110">
        <v>44740</v>
      </c>
      <c r="U68" s="65" t="s">
        <v>329</v>
      </c>
      <c r="V68" s="110" t="s">
        <v>890</v>
      </c>
      <c r="W68" s="110" t="s">
        <v>258</v>
      </c>
      <c r="X68" s="678" t="s">
        <v>133</v>
      </c>
      <c r="Y68" s="678" t="s">
        <v>883</v>
      </c>
      <c r="Z68" s="678"/>
      <c r="AA68" s="116"/>
    </row>
    <row r="69" spans="1:27" s="679" customFormat="1" ht="24" customHeight="1">
      <c r="A69" s="134">
        <v>67</v>
      </c>
      <c r="B69" s="112" t="s">
        <v>765</v>
      </c>
      <c r="C69" s="112" t="s">
        <v>901</v>
      </c>
      <c r="D69" s="680" t="s">
        <v>829</v>
      </c>
      <c r="E69" s="680" t="s">
        <v>902</v>
      </c>
      <c r="F69" s="112" t="s">
        <v>903</v>
      </c>
      <c r="G69" s="681" t="s">
        <v>568</v>
      </c>
      <c r="H69" s="111">
        <v>1</v>
      </c>
      <c r="I69" s="120" t="s">
        <v>821</v>
      </c>
      <c r="J69" s="113" t="s">
        <v>904</v>
      </c>
      <c r="K69" s="121">
        <v>44712</v>
      </c>
      <c r="L69" s="122" t="s">
        <v>321</v>
      </c>
      <c r="M69" s="115">
        <v>0.95</v>
      </c>
      <c r="N69" s="115">
        <v>0.05</v>
      </c>
      <c r="O69" s="156" t="s">
        <v>1041</v>
      </c>
      <c r="P69" s="656" t="s">
        <v>132</v>
      </c>
      <c r="Q69" s="120">
        <v>44486</v>
      </c>
      <c r="R69" s="121">
        <v>44712</v>
      </c>
      <c r="S69" s="84"/>
      <c r="T69" s="116"/>
      <c r="U69" s="65" t="s">
        <v>329</v>
      </c>
      <c r="V69" s="107" t="s">
        <v>890</v>
      </c>
      <c r="W69" s="112" t="s">
        <v>258</v>
      </c>
      <c r="X69" s="116"/>
      <c r="Y69" s="678" t="s">
        <v>3337</v>
      </c>
      <c r="Z69" s="678" t="s">
        <v>905</v>
      </c>
      <c r="AA69" s="713"/>
    </row>
    <row r="70" spans="1:27" s="679" customFormat="1" ht="24" customHeight="1">
      <c r="A70" s="134">
        <v>68</v>
      </c>
      <c r="B70" s="112" t="s">
        <v>765</v>
      </c>
      <c r="C70" s="107" t="s">
        <v>880</v>
      </c>
      <c r="D70" s="113" t="s">
        <v>814</v>
      </c>
      <c r="E70" s="559" t="s">
        <v>906</v>
      </c>
      <c r="F70" s="84" t="s">
        <v>907</v>
      </c>
      <c r="G70" s="681" t="s">
        <v>616</v>
      </c>
      <c r="H70" s="111">
        <v>1</v>
      </c>
      <c r="I70" s="120" t="s">
        <v>766</v>
      </c>
      <c r="J70" s="113" t="s">
        <v>855</v>
      </c>
      <c r="K70" s="121">
        <v>44742</v>
      </c>
      <c r="L70" s="122" t="s">
        <v>249</v>
      </c>
      <c r="M70" s="122" t="s">
        <v>249</v>
      </c>
      <c r="N70" s="122" t="s">
        <v>249</v>
      </c>
      <c r="O70" s="156" t="s">
        <v>1041</v>
      </c>
      <c r="P70" s="656" t="s">
        <v>132</v>
      </c>
      <c r="Q70" s="120">
        <v>44550</v>
      </c>
      <c r="R70" s="121">
        <v>44742</v>
      </c>
      <c r="S70" s="84"/>
      <c r="T70" s="116"/>
      <c r="U70" s="65" t="s">
        <v>329</v>
      </c>
      <c r="V70" s="107" t="s">
        <v>815</v>
      </c>
      <c r="W70" s="112" t="s">
        <v>258</v>
      </c>
      <c r="X70" s="116"/>
      <c r="Y70" s="678" t="s">
        <v>3337</v>
      </c>
      <c r="Z70" s="678" t="s">
        <v>908</v>
      </c>
      <c r="AA70" s="713"/>
    </row>
    <row r="71" spans="1:27" s="679" customFormat="1" ht="24" customHeight="1">
      <c r="A71" s="134">
        <v>69</v>
      </c>
      <c r="B71" s="112" t="s">
        <v>765</v>
      </c>
      <c r="C71" s="107" t="s">
        <v>880</v>
      </c>
      <c r="D71" s="113" t="s">
        <v>816</v>
      </c>
      <c r="E71" s="559" t="s">
        <v>906</v>
      </c>
      <c r="F71" s="84" t="s">
        <v>909</v>
      </c>
      <c r="G71" s="681" t="s">
        <v>616</v>
      </c>
      <c r="H71" s="111">
        <v>1</v>
      </c>
      <c r="I71" s="120" t="s">
        <v>766</v>
      </c>
      <c r="J71" s="113" t="s">
        <v>855</v>
      </c>
      <c r="K71" s="121">
        <v>44742</v>
      </c>
      <c r="L71" s="122" t="s">
        <v>249</v>
      </c>
      <c r="M71" s="122" t="s">
        <v>249</v>
      </c>
      <c r="N71" s="122" t="s">
        <v>249</v>
      </c>
      <c r="O71" s="156" t="s">
        <v>1041</v>
      </c>
      <c r="P71" s="656" t="s">
        <v>132</v>
      </c>
      <c r="Q71" s="120">
        <v>44550</v>
      </c>
      <c r="R71" s="121">
        <v>44742</v>
      </c>
      <c r="S71" s="84"/>
      <c r="T71" s="116"/>
      <c r="U71" s="65" t="s">
        <v>329</v>
      </c>
      <c r="V71" s="107" t="s">
        <v>815</v>
      </c>
      <c r="W71" s="112" t="s">
        <v>258</v>
      </c>
      <c r="X71" s="116"/>
      <c r="Y71" s="678" t="s">
        <v>3337</v>
      </c>
      <c r="Z71" s="678" t="s">
        <v>908</v>
      </c>
      <c r="AA71" s="713"/>
    </row>
    <row r="72" spans="1:27" s="679" customFormat="1" ht="24" customHeight="1">
      <c r="A72" s="134">
        <v>70</v>
      </c>
      <c r="B72" s="112" t="s">
        <v>765</v>
      </c>
      <c r="C72" s="107" t="s">
        <v>910</v>
      </c>
      <c r="D72" s="113" t="s">
        <v>817</v>
      </c>
      <c r="E72" s="559" t="s">
        <v>911</v>
      </c>
      <c r="F72" s="84" t="s">
        <v>912</v>
      </c>
      <c r="G72" s="681" t="s">
        <v>568</v>
      </c>
      <c r="H72" s="111">
        <v>1</v>
      </c>
      <c r="I72" s="120" t="s">
        <v>766</v>
      </c>
      <c r="J72" s="113" t="s">
        <v>855</v>
      </c>
      <c r="K72" s="121">
        <v>44742</v>
      </c>
      <c r="L72" s="122" t="s">
        <v>249</v>
      </c>
      <c r="M72" s="122" t="s">
        <v>249</v>
      </c>
      <c r="N72" s="122" t="s">
        <v>249</v>
      </c>
      <c r="O72" s="156" t="s">
        <v>1041</v>
      </c>
      <c r="P72" s="656" t="s">
        <v>132</v>
      </c>
      <c r="Q72" s="120">
        <v>44550</v>
      </c>
      <c r="R72" s="121">
        <v>44742</v>
      </c>
      <c r="S72" s="84"/>
      <c r="T72" s="116"/>
      <c r="U72" s="65" t="s">
        <v>329</v>
      </c>
      <c r="V72" s="107" t="s">
        <v>815</v>
      </c>
      <c r="W72" s="112" t="s">
        <v>258</v>
      </c>
      <c r="X72" s="116"/>
      <c r="Y72" s="678" t="s">
        <v>3337</v>
      </c>
      <c r="Z72" s="678" t="s">
        <v>908</v>
      </c>
      <c r="AA72" s="713"/>
    </row>
    <row r="73" spans="1:27" s="679" customFormat="1" ht="24" customHeight="1">
      <c r="A73" s="134">
        <v>71</v>
      </c>
      <c r="B73" s="112" t="s">
        <v>765</v>
      </c>
      <c r="C73" s="107" t="s">
        <v>910</v>
      </c>
      <c r="D73" s="113" t="s">
        <v>818</v>
      </c>
      <c r="E73" s="559" t="s">
        <v>911</v>
      </c>
      <c r="F73" s="84" t="s">
        <v>913</v>
      </c>
      <c r="G73" s="106" t="s">
        <v>568</v>
      </c>
      <c r="H73" s="111">
        <v>1</v>
      </c>
      <c r="I73" s="120" t="s">
        <v>766</v>
      </c>
      <c r="J73" s="113" t="s">
        <v>855</v>
      </c>
      <c r="K73" s="121">
        <v>44742</v>
      </c>
      <c r="L73" s="122" t="s">
        <v>249</v>
      </c>
      <c r="M73" s="122" t="s">
        <v>249</v>
      </c>
      <c r="N73" s="122" t="s">
        <v>249</v>
      </c>
      <c r="O73" s="156" t="s">
        <v>1041</v>
      </c>
      <c r="P73" s="656" t="s">
        <v>132</v>
      </c>
      <c r="Q73" s="120">
        <v>44550</v>
      </c>
      <c r="R73" s="121">
        <v>44742</v>
      </c>
      <c r="S73" s="84"/>
      <c r="T73" s="116"/>
      <c r="U73" s="65" t="s">
        <v>329</v>
      </c>
      <c r="V73" s="107" t="s">
        <v>815</v>
      </c>
      <c r="W73" s="112" t="s">
        <v>258</v>
      </c>
      <c r="X73" s="116"/>
      <c r="Y73" s="678" t="s">
        <v>3337</v>
      </c>
      <c r="Z73" s="678" t="s">
        <v>908</v>
      </c>
      <c r="AA73" s="713"/>
    </row>
    <row r="74" spans="1:27" s="685" customFormat="1" ht="24" customHeight="1">
      <c r="A74" s="134">
        <v>72</v>
      </c>
      <c r="B74" s="112" t="s">
        <v>840</v>
      </c>
      <c r="C74" s="112" t="s">
        <v>914</v>
      </c>
      <c r="D74" s="112" t="s">
        <v>841</v>
      </c>
      <c r="E74" s="112" t="s">
        <v>915</v>
      </c>
      <c r="F74" s="112" t="s">
        <v>916</v>
      </c>
      <c r="G74" s="112" t="s">
        <v>676</v>
      </c>
      <c r="H74" s="639">
        <v>4</v>
      </c>
      <c r="I74" s="640" t="s">
        <v>917</v>
      </c>
      <c r="J74" s="640" t="s">
        <v>918</v>
      </c>
      <c r="K74" s="121">
        <v>44925</v>
      </c>
      <c r="L74" s="122" t="s">
        <v>321</v>
      </c>
      <c r="M74" s="684">
        <v>0.995</v>
      </c>
      <c r="N74" s="677">
        <v>0.01</v>
      </c>
      <c r="O74" s="156" t="s">
        <v>1041</v>
      </c>
      <c r="P74" s="112" t="s">
        <v>132</v>
      </c>
      <c r="Q74" s="121">
        <v>44925</v>
      </c>
      <c r="R74" s="121">
        <v>44925</v>
      </c>
      <c r="S74" s="65"/>
      <c r="T74" s="65"/>
      <c r="U74" s="65" t="s">
        <v>329</v>
      </c>
      <c r="V74" s="640" t="s">
        <v>815</v>
      </c>
      <c r="W74" s="640" t="s">
        <v>919</v>
      </c>
      <c r="X74" s="134"/>
      <c r="Y74" s="678" t="s">
        <v>3337</v>
      </c>
      <c r="Z74" s="678" t="s">
        <v>908</v>
      </c>
      <c r="AA74" s="638"/>
    </row>
    <row r="75" spans="1:27" s="685" customFormat="1" ht="24" customHeight="1">
      <c r="A75" s="134">
        <v>73</v>
      </c>
      <c r="B75" s="112" t="s">
        <v>840</v>
      </c>
      <c r="C75" s="112" t="s">
        <v>914</v>
      </c>
      <c r="D75" s="112" t="s">
        <v>843</v>
      </c>
      <c r="E75" s="112" t="s">
        <v>915</v>
      </c>
      <c r="F75" s="112" t="s">
        <v>920</v>
      </c>
      <c r="G75" s="112" t="s">
        <v>676</v>
      </c>
      <c r="H75" s="639">
        <v>4</v>
      </c>
      <c r="I75" s="112" t="s">
        <v>917</v>
      </c>
      <c r="J75" s="640" t="s">
        <v>918</v>
      </c>
      <c r="K75" s="121">
        <v>44925</v>
      </c>
      <c r="L75" s="122" t="s">
        <v>321</v>
      </c>
      <c r="M75" s="684">
        <v>0.995</v>
      </c>
      <c r="N75" s="677">
        <v>0.01</v>
      </c>
      <c r="O75" s="156" t="s">
        <v>1041</v>
      </c>
      <c r="P75" s="112" t="s">
        <v>132</v>
      </c>
      <c r="Q75" s="121">
        <v>44925</v>
      </c>
      <c r="R75" s="121">
        <v>44925</v>
      </c>
      <c r="S75" s="112"/>
      <c r="T75" s="112"/>
      <c r="U75" s="65" t="s">
        <v>329</v>
      </c>
      <c r="V75" s="112" t="s">
        <v>815</v>
      </c>
      <c r="W75" s="112" t="s">
        <v>919</v>
      </c>
      <c r="X75" s="134"/>
      <c r="Y75" s="678" t="s">
        <v>3337</v>
      </c>
      <c r="Z75" s="678" t="s">
        <v>908</v>
      </c>
      <c r="AA75" s="112"/>
    </row>
    <row r="76" spans="1:27" s="686" customFormat="1" ht="24" customHeight="1">
      <c r="A76" s="134">
        <v>74</v>
      </c>
      <c r="B76" s="574" t="s">
        <v>200</v>
      </c>
      <c r="C76" s="84" t="s">
        <v>1209</v>
      </c>
      <c r="D76" s="650" t="s">
        <v>1920</v>
      </c>
      <c r="E76" s="131"/>
      <c r="F76" s="574" t="s">
        <v>1235</v>
      </c>
      <c r="G76" s="84" t="s">
        <v>1236</v>
      </c>
      <c r="H76" s="651">
        <v>6</v>
      </c>
      <c r="I76" s="131" t="s">
        <v>171</v>
      </c>
      <c r="J76" s="91" t="s">
        <v>1233</v>
      </c>
      <c r="K76" s="100">
        <v>45078</v>
      </c>
      <c r="L76" s="652"/>
      <c r="M76" s="652"/>
      <c r="N76" s="652" t="s">
        <v>1234</v>
      </c>
      <c r="O76" s="156" t="s">
        <v>1041</v>
      </c>
      <c r="P76" s="654" t="s">
        <v>132</v>
      </c>
      <c r="Q76" s="649">
        <v>44321</v>
      </c>
      <c r="R76" s="65">
        <v>44515</v>
      </c>
      <c r="S76" s="655">
        <v>44681</v>
      </c>
      <c r="T76" s="670">
        <v>45077</v>
      </c>
      <c r="U76" s="228" t="s">
        <v>1623</v>
      </c>
      <c r="V76" s="553" t="s">
        <v>1841</v>
      </c>
      <c r="W76" s="654" t="s">
        <v>252</v>
      </c>
      <c r="X76" s="97" t="s">
        <v>3160</v>
      </c>
      <c r="Y76" s="228" t="s">
        <v>1623</v>
      </c>
      <c r="Z76" s="228" t="s">
        <v>1249</v>
      </c>
      <c r="AA76" s="84"/>
    </row>
    <row r="77" spans="1:27" s="686" customFormat="1" ht="24" customHeight="1">
      <c r="A77" s="134">
        <v>75</v>
      </c>
      <c r="B77" s="574" t="s">
        <v>200</v>
      </c>
      <c r="C77" s="84" t="s">
        <v>1209</v>
      </c>
      <c r="D77" s="650" t="s">
        <v>1250</v>
      </c>
      <c r="E77" s="131"/>
      <c r="F77" s="574" t="s">
        <v>1235</v>
      </c>
      <c r="G77" s="84" t="s">
        <v>1251</v>
      </c>
      <c r="H77" s="651">
        <v>6</v>
      </c>
      <c r="I77" s="131" t="s">
        <v>171</v>
      </c>
      <c r="J77" s="91" t="s">
        <v>1233</v>
      </c>
      <c r="K77" s="100">
        <v>45078</v>
      </c>
      <c r="L77" s="652"/>
      <c r="M77" s="652"/>
      <c r="N77" s="652" t="s">
        <v>1234</v>
      </c>
      <c r="O77" s="156" t="s">
        <v>1041</v>
      </c>
      <c r="P77" s="654" t="s">
        <v>132</v>
      </c>
      <c r="Q77" s="649">
        <v>44321</v>
      </c>
      <c r="R77" s="65">
        <v>44515</v>
      </c>
      <c r="S77" s="655">
        <v>44681</v>
      </c>
      <c r="T77" s="670">
        <v>45077</v>
      </c>
      <c r="U77" s="228" t="s">
        <v>1623</v>
      </c>
      <c r="V77" s="553" t="s">
        <v>3161</v>
      </c>
      <c r="W77" s="654" t="s">
        <v>252</v>
      </c>
      <c r="X77" s="97" t="s">
        <v>3160</v>
      </c>
      <c r="Y77" s="228" t="s">
        <v>3162</v>
      </c>
      <c r="Z77" s="228" t="s">
        <v>1249</v>
      </c>
      <c r="AA77" s="84"/>
    </row>
    <row r="78" spans="1:27" s="686" customFormat="1" ht="24" customHeight="1">
      <c r="A78" s="134">
        <v>76</v>
      </c>
      <c r="B78" s="610" t="s">
        <v>626</v>
      </c>
      <c r="C78" s="133" t="s">
        <v>1252</v>
      </c>
      <c r="D78" s="133" t="s">
        <v>1253</v>
      </c>
      <c r="E78" s="133" t="s">
        <v>1254</v>
      </c>
      <c r="F78" s="133" t="s">
        <v>1255</v>
      </c>
      <c r="G78" s="133" t="s">
        <v>1252</v>
      </c>
      <c r="H78" s="658">
        <v>4</v>
      </c>
      <c r="I78" s="133" t="s">
        <v>171</v>
      </c>
      <c r="J78" s="132" t="s">
        <v>1256</v>
      </c>
      <c r="K78" s="133"/>
      <c r="L78" s="133"/>
      <c r="M78" s="133"/>
      <c r="N78" s="133"/>
      <c r="O78" s="156" t="s">
        <v>1041</v>
      </c>
      <c r="P78" s="133" t="s">
        <v>132</v>
      </c>
      <c r="Q78" s="65">
        <v>44615</v>
      </c>
      <c r="R78" s="65">
        <v>44920</v>
      </c>
      <c r="S78" s="133"/>
      <c r="T78" s="133"/>
      <c r="U78" s="228" t="s">
        <v>3162</v>
      </c>
      <c r="V78" s="133" t="s">
        <v>1911</v>
      </c>
      <c r="W78" s="133" t="s">
        <v>692</v>
      </c>
      <c r="X78" s="792" t="s">
        <v>1921</v>
      </c>
      <c r="Y78" s="793" t="s">
        <v>3163</v>
      </c>
      <c r="Z78" s="793" t="s">
        <v>1922</v>
      </c>
      <c r="AA78" s="794"/>
    </row>
    <row r="79" spans="1:27" s="686" customFormat="1" ht="24" customHeight="1">
      <c r="A79" s="134">
        <v>77</v>
      </c>
      <c r="B79" s="610" t="s">
        <v>626</v>
      </c>
      <c r="C79" s="133" t="s">
        <v>1257</v>
      </c>
      <c r="D79" s="133" t="s">
        <v>1258</v>
      </c>
      <c r="E79" s="133" t="s">
        <v>1254</v>
      </c>
      <c r="F79" s="133" t="s">
        <v>1259</v>
      </c>
      <c r="G79" s="133" t="s">
        <v>1257</v>
      </c>
      <c r="H79" s="658">
        <v>5</v>
      </c>
      <c r="I79" s="133" t="s">
        <v>171</v>
      </c>
      <c r="J79" s="132" t="s">
        <v>1256</v>
      </c>
      <c r="K79" s="133"/>
      <c r="L79" s="133"/>
      <c r="M79" s="133"/>
      <c r="N79" s="133"/>
      <c r="O79" s="156" t="s">
        <v>1041</v>
      </c>
      <c r="P79" s="133" t="s">
        <v>132</v>
      </c>
      <c r="Q79" s="65">
        <v>44615</v>
      </c>
      <c r="R79" s="65">
        <v>44920</v>
      </c>
      <c r="S79" s="133"/>
      <c r="T79" s="133"/>
      <c r="U79" s="228" t="s">
        <v>1623</v>
      </c>
      <c r="V79" s="133" t="s">
        <v>1911</v>
      </c>
      <c r="W79" s="133" t="s">
        <v>692</v>
      </c>
      <c r="X79" s="792"/>
      <c r="Y79" s="793"/>
      <c r="Z79" s="793"/>
      <c r="AA79" s="794"/>
    </row>
    <row r="80" spans="1:27" s="686" customFormat="1" ht="24" customHeight="1">
      <c r="A80" s="134">
        <v>78</v>
      </c>
      <c r="B80" s="610" t="s">
        <v>626</v>
      </c>
      <c r="C80" s="133" t="s">
        <v>1260</v>
      </c>
      <c r="D80" s="133" t="s">
        <v>1261</v>
      </c>
      <c r="E80" s="133" t="s">
        <v>1254</v>
      </c>
      <c r="F80" s="133" t="s">
        <v>1262</v>
      </c>
      <c r="G80" s="133" t="s">
        <v>1260</v>
      </c>
      <c r="H80" s="658">
        <v>5</v>
      </c>
      <c r="I80" s="133" t="s">
        <v>171</v>
      </c>
      <c r="J80" s="132" t="s">
        <v>1256</v>
      </c>
      <c r="K80" s="133"/>
      <c r="L80" s="133"/>
      <c r="M80" s="133"/>
      <c r="N80" s="133"/>
      <c r="O80" s="156" t="s">
        <v>1041</v>
      </c>
      <c r="P80" s="133" t="s">
        <v>132</v>
      </c>
      <c r="Q80" s="65">
        <v>44610</v>
      </c>
      <c r="R80" s="65">
        <v>44920</v>
      </c>
      <c r="S80" s="133"/>
      <c r="T80" s="133"/>
      <c r="U80" s="228" t="s">
        <v>1623</v>
      </c>
      <c r="V80" s="133" t="s">
        <v>1911</v>
      </c>
      <c r="W80" s="133" t="s">
        <v>692</v>
      </c>
      <c r="X80" s="792"/>
      <c r="Y80" s="793"/>
      <c r="Z80" s="793"/>
      <c r="AA80" s="794"/>
    </row>
    <row r="81" spans="1:27" s="686" customFormat="1" ht="24" customHeight="1">
      <c r="A81" s="134">
        <v>79</v>
      </c>
      <c r="B81" s="610" t="s">
        <v>626</v>
      </c>
      <c r="C81" s="133" t="s">
        <v>1263</v>
      </c>
      <c r="D81" s="133" t="s">
        <v>1264</v>
      </c>
      <c r="E81" s="133" t="s">
        <v>1254</v>
      </c>
      <c r="F81" s="133" t="s">
        <v>1265</v>
      </c>
      <c r="G81" s="133" t="s">
        <v>1263</v>
      </c>
      <c r="H81" s="658">
        <v>4</v>
      </c>
      <c r="I81" s="133" t="s">
        <v>171</v>
      </c>
      <c r="J81" s="132" t="s">
        <v>1256</v>
      </c>
      <c r="K81" s="133"/>
      <c r="L81" s="133"/>
      <c r="M81" s="133"/>
      <c r="N81" s="133"/>
      <c r="O81" s="156" t="s">
        <v>1041</v>
      </c>
      <c r="P81" s="133" t="s">
        <v>132</v>
      </c>
      <c r="Q81" s="65">
        <v>44613</v>
      </c>
      <c r="R81" s="65">
        <v>44920</v>
      </c>
      <c r="S81" s="133"/>
      <c r="T81" s="133"/>
      <c r="U81" s="228" t="s">
        <v>1623</v>
      </c>
      <c r="V81" s="133" t="s">
        <v>1911</v>
      </c>
      <c r="W81" s="133" t="s">
        <v>692</v>
      </c>
      <c r="X81" s="792"/>
      <c r="Y81" s="793"/>
      <c r="Z81" s="793"/>
      <c r="AA81" s="794"/>
    </row>
    <row r="82" spans="1:27" s="561" customFormat="1" ht="24" customHeight="1">
      <c r="A82" s="134">
        <v>80</v>
      </c>
      <c r="B82" s="659" t="s">
        <v>1274</v>
      </c>
      <c r="C82" s="659" t="s">
        <v>1290</v>
      </c>
      <c r="D82" s="656" t="s">
        <v>1289</v>
      </c>
      <c r="E82" s="659" t="s">
        <v>1291</v>
      </c>
      <c r="F82" s="659" t="s">
        <v>3246</v>
      </c>
      <c r="G82" s="659" t="s">
        <v>568</v>
      </c>
      <c r="H82" s="131">
        <v>1</v>
      </c>
      <c r="I82" s="660" t="s">
        <v>159</v>
      </c>
      <c r="J82" s="553" t="s">
        <v>1243</v>
      </c>
      <c r="K82" s="659"/>
      <c r="L82" s="694"/>
      <c r="M82" s="688"/>
      <c r="N82" s="688"/>
      <c r="O82" s="303" t="s">
        <v>328</v>
      </c>
      <c r="P82" s="131" t="s">
        <v>132</v>
      </c>
      <c r="Q82" s="65">
        <v>44347</v>
      </c>
      <c r="R82" s="65">
        <v>44509</v>
      </c>
      <c r="S82" s="65">
        <v>44803</v>
      </c>
      <c r="T82" s="65">
        <v>44803</v>
      </c>
      <c r="U82" s="65" t="s">
        <v>329</v>
      </c>
      <c r="V82" s="131" t="s">
        <v>3247</v>
      </c>
      <c r="W82" s="303" t="s">
        <v>258</v>
      </c>
      <c r="X82" s="714"/>
      <c r="Y82" s="714"/>
      <c r="Z82" s="715"/>
      <c r="AA82" s="660"/>
    </row>
    <row r="83" spans="1:27" s="561" customFormat="1" ht="24" customHeight="1">
      <c r="A83" s="134">
        <v>81</v>
      </c>
      <c r="B83" s="131" t="s">
        <v>1274</v>
      </c>
      <c r="C83" s="559" t="s">
        <v>3248</v>
      </c>
      <c r="D83" s="656" t="s">
        <v>1276</v>
      </c>
      <c r="E83" s="134" t="s">
        <v>1279</v>
      </c>
      <c r="F83" s="695" t="s">
        <v>3249</v>
      </c>
      <c r="G83" s="559" t="s">
        <v>1277</v>
      </c>
      <c r="H83" s="131">
        <v>6</v>
      </c>
      <c r="I83" s="660" t="s">
        <v>3188</v>
      </c>
      <c r="J83" s="559" t="s">
        <v>3189</v>
      </c>
      <c r="K83" s="131"/>
      <c r="L83" s="134" t="s">
        <v>866</v>
      </c>
      <c r="M83" s="692">
        <v>0.998</v>
      </c>
      <c r="N83" s="692">
        <v>1.4999999999999999E-2</v>
      </c>
      <c r="O83" s="131" t="s">
        <v>328</v>
      </c>
      <c r="P83" s="131" t="s">
        <v>132</v>
      </c>
      <c r="Q83" s="65">
        <v>44535</v>
      </c>
      <c r="R83" s="65">
        <v>44717</v>
      </c>
      <c r="S83" s="65">
        <v>44918</v>
      </c>
      <c r="T83" s="65">
        <v>44918</v>
      </c>
      <c r="U83" s="65" t="s">
        <v>329</v>
      </c>
      <c r="V83" s="131" t="s">
        <v>3247</v>
      </c>
      <c r="W83" s="131" t="s">
        <v>258</v>
      </c>
      <c r="X83" s="776"/>
      <c r="Y83" s="776"/>
      <c r="Z83" s="776"/>
      <c r="AA83" s="778"/>
    </row>
    <row r="84" spans="1:27" s="561" customFormat="1" ht="24" customHeight="1">
      <c r="A84" s="134">
        <v>82</v>
      </c>
      <c r="B84" s="131" t="s">
        <v>1274</v>
      </c>
      <c r="C84" s="559" t="s">
        <v>3250</v>
      </c>
      <c r="D84" s="656" t="s">
        <v>1280</v>
      </c>
      <c r="E84" s="134" t="s">
        <v>1279</v>
      </c>
      <c r="F84" s="695" t="s">
        <v>3251</v>
      </c>
      <c r="G84" s="559" t="s">
        <v>1281</v>
      </c>
      <c r="H84" s="131">
        <v>7</v>
      </c>
      <c r="I84" s="660" t="s">
        <v>3188</v>
      </c>
      <c r="J84" s="559" t="s">
        <v>3195</v>
      </c>
      <c r="K84" s="131"/>
      <c r="L84" s="134" t="s">
        <v>321</v>
      </c>
      <c r="M84" s="692">
        <v>0.998</v>
      </c>
      <c r="N84" s="692">
        <v>1.4999999999999999E-2</v>
      </c>
      <c r="O84" s="131" t="s">
        <v>328</v>
      </c>
      <c r="P84" s="131" t="s">
        <v>132</v>
      </c>
      <c r="Q84" s="65">
        <v>44535</v>
      </c>
      <c r="R84" s="65">
        <v>44717</v>
      </c>
      <c r="S84" s="65">
        <v>44918</v>
      </c>
      <c r="T84" s="65">
        <v>44918</v>
      </c>
      <c r="U84" s="65" t="s">
        <v>329</v>
      </c>
      <c r="V84" s="131" t="s">
        <v>3247</v>
      </c>
      <c r="W84" s="131" t="s">
        <v>258</v>
      </c>
      <c r="X84" s="776"/>
      <c r="Y84" s="778"/>
      <c r="Z84" s="778"/>
      <c r="AA84" s="778"/>
    </row>
  </sheetData>
  <autoFilter ref="A2:AA84"/>
  <mergeCells count="15">
    <mergeCell ref="T56:T57"/>
    <mergeCell ref="X78:X81"/>
    <mergeCell ref="Y78:Y81"/>
    <mergeCell ref="Z78:Z81"/>
    <mergeCell ref="AA78:AA81"/>
    <mergeCell ref="T58:T59"/>
    <mergeCell ref="X83:X84"/>
    <mergeCell ref="Y83:Y84"/>
    <mergeCell ref="Z83:Z84"/>
    <mergeCell ref="AA83:AA84"/>
    <mergeCell ref="Z9:Z10"/>
    <mergeCell ref="AA9:AA10"/>
    <mergeCell ref="X51:X53"/>
    <mergeCell ref="X9:X10"/>
    <mergeCell ref="Y9:Y10"/>
  </mergeCells>
  <phoneticPr fontId="3" type="noConversion"/>
  <conditionalFormatting sqref="O2">
    <cfRule type="cellIs" dxfId="120" priority="2345" operator="equal">
      <formula>"M1开拓立项"</formula>
    </cfRule>
    <cfRule type="cellIs" dxfId="119" priority="2346" operator="equal">
      <formula>"M1开拓立项;M2设计验证;M3生产准备;M4装配调试;M5安装验收;M6售后质保"</formula>
    </cfRule>
  </conditionalFormatting>
  <conditionalFormatting sqref="O3:O4">
    <cfRule type="cellIs" dxfId="118" priority="137" operator="equal">
      <formula>"M1开拓立项"</formula>
    </cfRule>
    <cfRule type="cellIs" dxfId="117" priority="138" operator="equal">
      <formula>"M1开拓立项;M2设计验证;M3生产准备;M4装配调试;M5安装验收;M6售后质保"</formula>
    </cfRule>
  </conditionalFormatting>
  <conditionalFormatting sqref="O5:O6">
    <cfRule type="cellIs" dxfId="116" priority="135" operator="equal">
      <formula>"M1开拓立项"</formula>
    </cfRule>
    <cfRule type="cellIs" dxfId="115" priority="136" operator="equal">
      <formula>"M1开拓立项;M2设计验证;M3生产准备;M4装配调试;M5安装验收;M6售后质保"</formula>
    </cfRule>
  </conditionalFormatting>
  <conditionalFormatting sqref="O7">
    <cfRule type="cellIs" dxfId="114" priority="127" operator="equal">
      <formula>"M1开拓立项"</formula>
    </cfRule>
    <cfRule type="cellIs" dxfId="113" priority="128" operator="equal">
      <formula>"M1开拓立项;M2设计验证;M3生产准备;M4装配调试;M5安装验收;M6售后质保"</formula>
    </cfRule>
    <cfRule type="cellIs" dxfId="112" priority="129" operator="equal">
      <formula>"M1开拓立项"</formula>
    </cfRule>
    <cfRule type="cellIs" dxfId="111" priority="130" operator="equal">
      <formula>"M1开拓立项;M2设计验证;M3生产准备;M4装配调试;M5安装验收;M6售后质保"</formula>
    </cfRule>
    <cfRule type="cellIs" dxfId="110" priority="131" operator="equal">
      <formula>"M1开拓立项"</formula>
    </cfRule>
    <cfRule type="cellIs" dxfId="109" priority="132" operator="equal">
      <formula>"M1开拓立项;M2设计验证;M3生产准备;M4装配调试;M5安装验收;M6售后质保"</formula>
    </cfRule>
    <cfRule type="cellIs" dxfId="108" priority="133" operator="equal">
      <formula>"M1开拓立项"</formula>
    </cfRule>
    <cfRule type="cellIs" dxfId="107" priority="134" operator="equal">
      <formula>"M1开拓立项;M2设计验证;M3生产准备;M4装配调试;M5安装验收;M6售后质保"</formula>
    </cfRule>
  </conditionalFormatting>
  <conditionalFormatting sqref="U7">
    <cfRule type="containsText" dxfId="106" priority="125" operator="containsText" text="未验收">
      <formula>NOT(ISERROR(SEARCH("未验收",U7)))</formula>
    </cfRule>
    <cfRule type="containsText" dxfId="105" priority="126" operator="containsText" text="已验收">
      <formula>NOT(ISERROR(SEARCH("已验收",U7)))</formula>
    </cfRule>
  </conditionalFormatting>
  <conditionalFormatting sqref="O8">
    <cfRule type="cellIs" dxfId="104" priority="121" operator="equal">
      <formula>"M1开拓立项"</formula>
    </cfRule>
    <cfRule type="cellIs" dxfId="103" priority="122" operator="equal">
      <formula>"M1开拓立项;M2设计验证;M3生产准备;M4装配调试;M5安装验收;M6售后质保"</formula>
    </cfRule>
    <cfRule type="cellIs" dxfId="102" priority="123" operator="equal">
      <formula>"M1开拓立项"</formula>
    </cfRule>
    <cfRule type="cellIs" dxfId="101" priority="124" operator="equal">
      <formula>"M1开拓立项;M2设计验证;M3生产准备;M4装配调试;M5安装验收;M6售后质保"</formula>
    </cfRule>
  </conditionalFormatting>
  <conditionalFormatting sqref="U8">
    <cfRule type="containsText" dxfId="100" priority="119" operator="containsText" text="未验收">
      <formula>NOT(ISERROR(SEARCH("未验收",U8)))</formula>
    </cfRule>
    <cfRule type="containsText" dxfId="99" priority="120" operator="containsText" text="已验收">
      <formula>NOT(ISERROR(SEARCH("已验收",U8)))</formula>
    </cfRule>
  </conditionalFormatting>
  <conditionalFormatting sqref="U12">
    <cfRule type="containsText" dxfId="98" priority="117" operator="containsText" text="未验收">
      <formula>NOT(ISERROR(SEARCH("未验收",U12)))</formula>
    </cfRule>
    <cfRule type="containsText" dxfId="97" priority="118" operator="containsText" text="已验收">
      <formula>NOT(ISERROR(SEARCH("已验收",U12)))</formula>
    </cfRule>
  </conditionalFormatting>
  <conditionalFormatting sqref="J25">
    <cfRule type="cellIs" dxfId="96" priority="112" operator="equal">
      <formula>"延迟"</formula>
    </cfRule>
  </conditionalFormatting>
  <conditionalFormatting sqref="K25">
    <cfRule type="cellIs" dxfId="95" priority="110" operator="equal">
      <formula>"延迟"</formula>
    </cfRule>
  </conditionalFormatting>
  <conditionalFormatting sqref="J26">
    <cfRule type="cellIs" dxfId="94" priority="111" operator="equal">
      <formula>"延迟"</formula>
    </cfRule>
  </conditionalFormatting>
  <conditionalFormatting sqref="K26">
    <cfRule type="cellIs" dxfId="93" priority="109" operator="equal">
      <formula>"延迟"</formula>
    </cfRule>
  </conditionalFormatting>
  <conditionalFormatting sqref="D25:D26">
    <cfRule type="duplicateValues" dxfId="92" priority="113"/>
    <cfRule type="duplicateValues" dxfId="91" priority="114"/>
    <cfRule type="duplicateValues" dxfId="90" priority="115"/>
    <cfRule type="duplicateValues" dxfId="89" priority="116"/>
  </conditionalFormatting>
  <conditionalFormatting sqref="U27">
    <cfRule type="containsText" dxfId="88" priority="107" operator="containsText" text="未验收">
      <formula>NOT(ISERROR(SEARCH("未验收",U27)))</formula>
    </cfRule>
    <cfRule type="containsText" dxfId="87" priority="108" operator="containsText" text="已验收">
      <formula>NOT(ISERROR(SEARCH("已验收",U27)))</formula>
    </cfRule>
  </conditionalFormatting>
  <conditionalFormatting sqref="U28">
    <cfRule type="containsText" dxfId="86" priority="105" operator="containsText" text="未验收">
      <formula>NOT(ISERROR(SEARCH("未验收",U28)))</formula>
    </cfRule>
    <cfRule type="containsText" dxfId="85" priority="106" operator="containsText" text="已验收">
      <formula>NOT(ISERROR(SEARCH("已验收",U28)))</formula>
    </cfRule>
  </conditionalFormatting>
  <conditionalFormatting sqref="U29">
    <cfRule type="containsText" dxfId="84" priority="103" operator="containsText" text="未验收">
      <formula>NOT(ISERROR(SEARCH("未验收",U29)))</formula>
    </cfRule>
    <cfRule type="containsText" dxfId="83" priority="104" operator="containsText" text="已验收">
      <formula>NOT(ISERROR(SEARCH("已验收",U29)))</formula>
    </cfRule>
  </conditionalFormatting>
  <conditionalFormatting sqref="U30">
    <cfRule type="containsText" dxfId="82" priority="101" operator="containsText" text="未验收">
      <formula>NOT(ISERROR(SEARCH("未验收",U30)))</formula>
    </cfRule>
    <cfRule type="containsText" dxfId="81" priority="102" operator="containsText" text="已验收">
      <formula>NOT(ISERROR(SEARCH("已验收",U30)))</formula>
    </cfRule>
  </conditionalFormatting>
  <conditionalFormatting sqref="U31">
    <cfRule type="containsText" dxfId="80" priority="99" operator="containsText" text="未验收">
      <formula>NOT(ISERROR(SEARCH("未验收",U31)))</formula>
    </cfRule>
    <cfRule type="containsText" dxfId="79" priority="100" operator="containsText" text="已验收">
      <formula>NOT(ISERROR(SEARCH("已验收",U31)))</formula>
    </cfRule>
  </conditionalFormatting>
  <conditionalFormatting sqref="U32">
    <cfRule type="containsText" dxfId="78" priority="97" operator="containsText" text="未验收">
      <formula>NOT(ISERROR(SEARCH("未验收",U32)))</formula>
    </cfRule>
    <cfRule type="containsText" dxfId="77" priority="98" operator="containsText" text="已验收">
      <formula>NOT(ISERROR(SEARCH("已验收",U32)))</formula>
    </cfRule>
  </conditionalFormatting>
  <conditionalFormatting sqref="U33">
    <cfRule type="containsText" dxfId="76" priority="95" operator="containsText" text="未验收">
      <formula>NOT(ISERROR(SEARCH("未验收",U33)))</formula>
    </cfRule>
    <cfRule type="containsText" dxfId="75" priority="96" operator="containsText" text="已验收">
      <formula>NOT(ISERROR(SEARCH("已验收",U33)))</formula>
    </cfRule>
  </conditionalFormatting>
  <conditionalFormatting sqref="U34">
    <cfRule type="containsText" dxfId="74" priority="93" operator="containsText" text="未验收">
      <formula>NOT(ISERROR(SEARCH("未验收",U34)))</formula>
    </cfRule>
    <cfRule type="containsText" dxfId="73" priority="94" operator="containsText" text="已验收">
      <formula>NOT(ISERROR(SEARCH("已验收",U34)))</formula>
    </cfRule>
  </conditionalFormatting>
  <conditionalFormatting sqref="U35">
    <cfRule type="containsText" dxfId="72" priority="91" operator="containsText" text="未验收">
      <formula>NOT(ISERROR(SEARCH("未验收",U35)))</formula>
    </cfRule>
    <cfRule type="containsText" dxfId="71" priority="92" operator="containsText" text="已验收">
      <formula>NOT(ISERROR(SEARCH("已验收",U35)))</formula>
    </cfRule>
  </conditionalFormatting>
  <conditionalFormatting sqref="U36">
    <cfRule type="containsText" dxfId="70" priority="89" operator="containsText" text="未验收">
      <formula>NOT(ISERROR(SEARCH("未验收",U36)))</formula>
    </cfRule>
    <cfRule type="containsText" dxfId="69" priority="90" operator="containsText" text="已验收">
      <formula>NOT(ISERROR(SEARCH("已验收",U36)))</formula>
    </cfRule>
  </conditionalFormatting>
  <conditionalFormatting sqref="U37">
    <cfRule type="containsText" dxfId="68" priority="87" operator="containsText" text="未验收">
      <formula>NOT(ISERROR(SEARCH("未验收",U37)))</formula>
    </cfRule>
    <cfRule type="containsText" dxfId="67" priority="88" operator="containsText" text="已验收">
      <formula>NOT(ISERROR(SEARCH("已验收",U37)))</formula>
    </cfRule>
  </conditionalFormatting>
  <conditionalFormatting sqref="U38">
    <cfRule type="containsText" dxfId="66" priority="85" operator="containsText" text="未验收">
      <formula>NOT(ISERROR(SEARCH("未验收",U38)))</formula>
    </cfRule>
    <cfRule type="containsText" dxfId="65" priority="86" operator="containsText" text="已验收">
      <formula>NOT(ISERROR(SEARCH("已验收",U38)))</formula>
    </cfRule>
  </conditionalFormatting>
  <conditionalFormatting sqref="U39">
    <cfRule type="containsText" dxfId="64" priority="83" operator="containsText" text="未验收">
      <formula>NOT(ISERROR(SEARCH("未验收",U39)))</formula>
    </cfRule>
    <cfRule type="containsText" dxfId="63" priority="84" operator="containsText" text="已验收">
      <formula>NOT(ISERROR(SEARCH("已验收",U39)))</formula>
    </cfRule>
  </conditionalFormatting>
  <conditionalFormatting sqref="U40">
    <cfRule type="containsText" dxfId="62" priority="81" operator="containsText" text="未验收">
      <formula>NOT(ISERROR(SEARCH("未验收",U40)))</formula>
    </cfRule>
    <cfRule type="containsText" dxfId="61" priority="82" operator="containsText" text="已验收">
      <formula>NOT(ISERROR(SEARCH("已验收",U40)))</formula>
    </cfRule>
  </conditionalFormatting>
  <conditionalFormatting sqref="U41">
    <cfRule type="containsText" dxfId="60" priority="79" operator="containsText" text="未验收">
      <formula>NOT(ISERROR(SEARCH("未验收",U41)))</formula>
    </cfRule>
    <cfRule type="containsText" dxfId="59" priority="80" operator="containsText" text="已验收">
      <formula>NOT(ISERROR(SEARCH("已验收",U41)))</formula>
    </cfRule>
  </conditionalFormatting>
  <conditionalFormatting sqref="U42">
    <cfRule type="containsText" dxfId="58" priority="77" operator="containsText" text="未验收">
      <formula>NOT(ISERROR(SEARCH("未验收",U42)))</formula>
    </cfRule>
    <cfRule type="containsText" dxfId="57" priority="78" operator="containsText" text="已验收">
      <formula>NOT(ISERROR(SEARCH("已验收",U42)))</formula>
    </cfRule>
  </conditionalFormatting>
  <conditionalFormatting sqref="U43">
    <cfRule type="containsText" dxfId="56" priority="75" operator="containsText" text="未验收">
      <formula>NOT(ISERROR(SEARCH("未验收",U43)))</formula>
    </cfRule>
    <cfRule type="containsText" dxfId="55" priority="76" operator="containsText" text="已验收">
      <formula>NOT(ISERROR(SEARCH("已验收",U43)))</formula>
    </cfRule>
  </conditionalFormatting>
  <conditionalFormatting sqref="D44:D47">
    <cfRule type="duplicateValues" dxfId="54" priority="73"/>
    <cfRule type="duplicateValues" dxfId="53" priority="74"/>
  </conditionalFormatting>
  <conditionalFormatting sqref="U44:U47">
    <cfRule type="containsText" dxfId="52" priority="71" operator="containsText" text="未验收">
      <formula>NOT(ISERROR(SEARCH("未验收",U44)))</formula>
    </cfRule>
    <cfRule type="containsText" dxfId="51" priority="72" operator="containsText" text="已验收">
      <formula>NOT(ISERROR(SEARCH("已验收",U44)))</formula>
    </cfRule>
  </conditionalFormatting>
  <conditionalFormatting sqref="U50">
    <cfRule type="containsText" dxfId="50" priority="65" operator="containsText" text="未验收">
      <formula>NOT(ISERROR(SEARCH("未验收",U50)))</formula>
    </cfRule>
    <cfRule type="containsText" dxfId="49" priority="66" operator="containsText" text="已验收">
      <formula>NOT(ISERROR(SEARCH("已验收",U50)))</formula>
    </cfRule>
  </conditionalFormatting>
  <conditionalFormatting sqref="O62:O68">
    <cfRule type="cellIs" priority="41" operator="equal">
      <formula>"M1开拓立项"</formula>
    </cfRule>
    <cfRule type="cellIs" priority="42" operator="equal">
      <formula>"M1开拓立项;M2设计验证;M3生产准备;M4装配调试;M5安装验收;M6售后质保"</formula>
    </cfRule>
  </conditionalFormatting>
  <conditionalFormatting sqref="K60:K61">
    <cfRule type="cellIs" priority="44" operator="equal">
      <formula>"M6售后质保"</formula>
    </cfRule>
    <cfRule type="cellIs" priority="45" operator="equal">
      <formula>"M5安装验收"</formula>
    </cfRule>
    <cfRule type="cellIs" priority="46" operator="equal">
      <formula>"M4装配调试"</formula>
    </cfRule>
    <cfRule type="cellIs" priority="47" operator="equal">
      <formula>"M3生产准备"</formula>
    </cfRule>
    <cfRule type="cellIs" priority="48" operator="equal">
      <formula>"M2设计验证"</formula>
    </cfRule>
    <cfRule type="cellIs" priority="49" operator="equal">
      <formula>"M1开拓立项"</formula>
    </cfRule>
  </conditionalFormatting>
  <conditionalFormatting sqref="K63:K68">
    <cfRule type="cellIs" priority="21" operator="equal">
      <formula>"M6售后质保"</formula>
    </cfRule>
    <cfRule type="cellIs" priority="22" operator="equal">
      <formula>"M5安装验收"</formula>
    </cfRule>
    <cfRule type="cellIs" priority="23" operator="equal">
      <formula>"M4装配调试"</formula>
    </cfRule>
    <cfRule type="cellIs" priority="24" operator="equal">
      <formula>"M3生产准备"</formula>
    </cfRule>
    <cfRule type="cellIs" priority="25" operator="equal">
      <formula>"M2设计验证"</formula>
    </cfRule>
    <cfRule type="cellIs" priority="26" operator="equal">
      <formula>"M1开拓立项"</formula>
    </cfRule>
  </conditionalFormatting>
  <conditionalFormatting sqref="L56:L57">
    <cfRule type="cellIs" dxfId="48" priority="43" operator="equal">
      <formula>"延迟"</formula>
    </cfRule>
  </conditionalFormatting>
  <conditionalFormatting sqref="K62">
    <cfRule type="cellIs" priority="35" operator="equal">
      <formula>"M6售后质保"</formula>
    </cfRule>
    <cfRule type="cellIs" priority="36" operator="equal">
      <formula>"M5安装验收"</formula>
    </cfRule>
    <cfRule type="cellIs" priority="37" operator="equal">
      <formula>"M4装配调试"</formula>
    </cfRule>
    <cfRule type="cellIs" priority="38" operator="equal">
      <formula>"M3生产准备"</formula>
    </cfRule>
    <cfRule type="cellIs" priority="39" operator="equal">
      <formula>"M2设计验证"</formula>
    </cfRule>
    <cfRule type="cellIs" priority="40" operator="equal">
      <formula>"M1开拓立项"</formula>
    </cfRule>
  </conditionalFormatting>
  <conditionalFormatting sqref="D69">
    <cfRule type="duplicateValues" dxfId="47" priority="17"/>
    <cfRule type="duplicateValues" dxfId="46" priority="18"/>
    <cfRule type="duplicateValues" dxfId="45" priority="19"/>
    <cfRule type="duplicateValues" dxfId="44" priority="20"/>
  </conditionalFormatting>
  <conditionalFormatting sqref="O60:O61">
    <cfRule type="cellIs" priority="57" operator="equal">
      <formula>"M1开拓立项"</formula>
    </cfRule>
    <cfRule type="cellIs" priority="58" operator="equal">
      <formula>"M1开拓立项;M2设计验证;M3生产准备;M4装配调试;M5安装验收;M6售后质保"</formula>
    </cfRule>
  </conditionalFormatting>
  <conditionalFormatting sqref="O57">
    <cfRule type="cellIs" priority="31" operator="equal">
      <formula>"M1开拓立项"</formula>
    </cfRule>
    <cfRule type="cellIs" priority="32" operator="equal">
      <formula>"M1开拓立项;M2设计验证;M3生产准备;M4装配调试;M5安装验收;M6售后质保"</formula>
    </cfRule>
  </conditionalFormatting>
  <conditionalFormatting sqref="O58">
    <cfRule type="cellIs" priority="29" operator="equal">
      <formula>"M1开拓立项"</formula>
    </cfRule>
    <cfRule type="cellIs" priority="30" operator="equal">
      <formula>"M1开拓立项;M2设计验证;M3生产准备;M4装配调试;M5安装验收;M6售后质保"</formula>
    </cfRule>
  </conditionalFormatting>
  <conditionalFormatting sqref="L58:L59">
    <cfRule type="cellIs" dxfId="43" priority="56" operator="equal">
      <formula>"延迟"</formula>
    </cfRule>
  </conditionalFormatting>
  <conditionalFormatting sqref="O59">
    <cfRule type="cellIs" priority="27" operator="equal">
      <formula>"M1开拓立项"</formula>
    </cfRule>
    <cfRule type="cellIs" priority="28" operator="equal">
      <formula>"M1开拓立项;M2设计验证;M3生产准备;M4装配调试;M5安装验收;M6售后质保"</formula>
    </cfRule>
  </conditionalFormatting>
  <conditionalFormatting sqref="D70:D73">
    <cfRule type="duplicateValues" dxfId="42" priority="11"/>
    <cfRule type="duplicateValues" dxfId="41" priority="12"/>
    <cfRule type="duplicateValues" dxfId="40" priority="13"/>
    <cfRule type="duplicateValues" dxfId="39" priority="14"/>
  </conditionalFormatting>
  <conditionalFormatting sqref="O56">
    <cfRule type="cellIs" priority="33" operator="equal">
      <formula>"M1开拓立项"</formula>
    </cfRule>
    <cfRule type="cellIs" priority="34" operator="equal">
      <formula>"M1开拓立项;M2设计验证;M3生产准备;M4装配调试;M5安装验收;M6售后质保"</formula>
    </cfRule>
  </conditionalFormatting>
  <conditionalFormatting sqref="K58:K59">
    <cfRule type="cellIs" priority="50" operator="equal">
      <formula>"M6售后质保"</formula>
    </cfRule>
    <cfRule type="cellIs" priority="51" operator="equal">
      <formula>"M5安装验收"</formula>
    </cfRule>
    <cfRule type="cellIs" priority="52" operator="equal">
      <formula>"M4装配调试"</formula>
    </cfRule>
    <cfRule type="cellIs" priority="53" operator="equal">
      <formula>"M3生产准备"</formula>
    </cfRule>
    <cfRule type="cellIs" priority="54" operator="equal">
      <formula>"M2设计验证"</formula>
    </cfRule>
    <cfRule type="cellIs" priority="55" operator="equal">
      <formula>"M1开拓立项"</formula>
    </cfRule>
  </conditionalFormatting>
  <conditionalFormatting sqref="D82">
    <cfRule type="duplicateValues" dxfId="38" priority="3"/>
    <cfRule type="duplicateValues" dxfId="37" priority="4"/>
  </conditionalFormatting>
  <conditionalFormatting sqref="O82">
    <cfRule type="cellIs" dxfId="36" priority="5" operator="equal">
      <formula>"M1开拓立项"</formula>
    </cfRule>
    <cfRule type="cellIs" dxfId="35" priority="6" operator="equal">
      <formula>"M1开拓立项;M2设计验证;M3生产准备;M4装配调试;M5安装验收;M6售后质保"</formula>
    </cfRule>
    <cfRule type="cellIs" dxfId="34" priority="7" operator="equal">
      <formula>"M1开拓立项"</formula>
    </cfRule>
    <cfRule type="cellIs" dxfId="33" priority="8" operator="equal">
      <formula>"M1开拓立项;M2设计验证;M3生产准备;M4装配调试;M5安装验收;M6售后质保"</formula>
    </cfRule>
  </conditionalFormatting>
  <conditionalFormatting sqref="D83:D84">
    <cfRule type="duplicateValues" dxfId="32" priority="1"/>
    <cfRule type="duplicateValues" dxfId="31" priority="2"/>
  </conditionalFormatting>
  <dataValidations count="1">
    <dataValidation type="list" allowBlank="1" showInputMessage="1" showErrorMessage="1" sqref="U7:U8 U12:U18 U20:U22 U27:U47 U50">
      <formula1>"已验收,未验收"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Y36"/>
  <sheetViews>
    <sheetView zoomScale="90" zoomScaleNormal="90" workbookViewId="0">
      <pane ySplit="2" topLeftCell="A3" activePane="bottomLeft" state="frozen"/>
      <selection pane="bottomLeft" activeCell="F18" sqref="F18"/>
    </sheetView>
  </sheetViews>
  <sheetFormatPr defaultColWidth="9" defaultRowHeight="13"/>
  <cols>
    <col min="1" max="1" width="6.9140625" style="13" customWidth="1"/>
    <col min="2" max="2" width="9.08203125" style="13" bestFit="1" customWidth="1"/>
    <col min="3" max="3" width="16.08203125" style="13" customWidth="1"/>
    <col min="4" max="4" width="24.5" style="13" bestFit="1" customWidth="1"/>
    <col min="5" max="5" width="10.58203125" style="13" customWidth="1"/>
    <col min="6" max="6" width="33.08203125" style="13" bestFit="1" customWidth="1"/>
    <col min="7" max="7" width="9.08203125" style="13" bestFit="1" customWidth="1"/>
    <col min="8" max="8" width="9" style="13"/>
    <col min="9" max="13" width="12.9140625" style="13" bestFit="1" customWidth="1"/>
    <col min="14" max="14" width="11.6640625" style="13" bestFit="1" customWidth="1"/>
    <col min="15" max="15" width="12.9140625" style="13" bestFit="1" customWidth="1"/>
    <col min="16" max="19" width="9" style="13"/>
    <col min="20" max="20" width="20.33203125" style="13" customWidth="1"/>
    <col min="21" max="21" width="13.08203125" style="13" customWidth="1"/>
    <col min="22" max="22" width="9.83203125" style="13" customWidth="1"/>
    <col min="23" max="23" width="7.83203125" style="13" customWidth="1"/>
    <col min="24" max="24" width="10.33203125" style="13" customWidth="1"/>
    <col min="25" max="25" width="16" style="87" customWidth="1"/>
    <col min="26" max="16384" width="9" style="89"/>
  </cols>
  <sheetData>
    <row r="1" spans="1:25" s="38" customFormat="1" ht="20.5" customHeight="1">
      <c r="A1" s="10" t="s">
        <v>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88" customFormat="1" ht="28.5" customHeight="1">
      <c r="A2" s="30" t="s">
        <v>40</v>
      </c>
      <c r="B2" s="30" t="s">
        <v>41</v>
      </c>
      <c r="C2" s="30" t="s">
        <v>43</v>
      </c>
      <c r="D2" s="30" t="s">
        <v>59</v>
      </c>
      <c r="E2" s="30" t="s">
        <v>45</v>
      </c>
      <c r="F2" s="30" t="s">
        <v>46</v>
      </c>
      <c r="G2" s="30" t="s">
        <v>3</v>
      </c>
      <c r="H2" s="31" t="s">
        <v>49</v>
      </c>
      <c r="I2" s="32" t="s">
        <v>51</v>
      </c>
      <c r="J2" s="32" t="s">
        <v>70</v>
      </c>
      <c r="K2" s="32" t="s">
        <v>53</v>
      </c>
      <c r="L2" s="32" t="s">
        <v>65</v>
      </c>
      <c r="M2" s="32" t="s">
        <v>66</v>
      </c>
      <c r="N2" s="32" t="s">
        <v>67</v>
      </c>
      <c r="O2" s="32" t="s">
        <v>68</v>
      </c>
      <c r="P2" s="32" t="s">
        <v>71</v>
      </c>
      <c r="Q2" s="30" t="s">
        <v>4</v>
      </c>
      <c r="R2" s="30" t="s">
        <v>54</v>
      </c>
      <c r="S2" s="30" t="s">
        <v>55</v>
      </c>
      <c r="T2" s="30" t="s">
        <v>56</v>
      </c>
      <c r="U2" s="30" t="s">
        <v>57</v>
      </c>
      <c r="V2" s="30" t="s">
        <v>58</v>
      </c>
      <c r="W2" s="33" t="s">
        <v>72</v>
      </c>
      <c r="X2" s="33" t="s">
        <v>73</v>
      </c>
      <c r="Y2" s="86" t="s">
        <v>74</v>
      </c>
    </row>
    <row r="3" spans="1:25" s="696" customFormat="1" ht="20" customHeight="1">
      <c r="A3" s="60">
        <v>1</v>
      </c>
      <c r="B3" s="131" t="s">
        <v>399</v>
      </c>
      <c r="C3" s="60" t="s">
        <v>400</v>
      </c>
      <c r="D3" s="59" t="s">
        <v>401</v>
      </c>
      <c r="E3" s="59" t="s">
        <v>402</v>
      </c>
      <c r="F3" s="59" t="s">
        <v>381</v>
      </c>
      <c r="G3" s="60">
        <v>1</v>
      </c>
      <c r="H3" s="60" t="s">
        <v>166</v>
      </c>
      <c r="I3" s="61">
        <v>44250</v>
      </c>
      <c r="J3" s="61">
        <v>44387</v>
      </c>
      <c r="K3" s="61"/>
      <c r="L3" s="61">
        <v>44390</v>
      </c>
      <c r="M3" s="61"/>
      <c r="N3" s="61"/>
      <c r="O3" s="61">
        <v>44390</v>
      </c>
      <c r="P3" s="97" t="s">
        <v>340</v>
      </c>
      <c r="Q3" s="60" t="s">
        <v>1042</v>
      </c>
      <c r="R3" s="60" t="s">
        <v>258</v>
      </c>
      <c r="S3" s="59" t="s">
        <v>249</v>
      </c>
      <c r="T3" s="59" t="s">
        <v>403</v>
      </c>
      <c r="U3" s="59"/>
      <c r="V3" s="59"/>
      <c r="W3" s="59"/>
      <c r="X3" s="59"/>
      <c r="Y3" s="59" t="s">
        <v>404</v>
      </c>
    </row>
    <row r="4" spans="1:25" s="696" customFormat="1" ht="20" customHeight="1">
      <c r="A4" s="60">
        <v>2</v>
      </c>
      <c r="B4" s="131" t="s">
        <v>399</v>
      </c>
      <c r="C4" s="60" t="s">
        <v>405</v>
      </c>
      <c r="D4" s="59" t="s">
        <v>401</v>
      </c>
      <c r="E4" s="59" t="s">
        <v>406</v>
      </c>
      <c r="F4" s="59" t="s">
        <v>407</v>
      </c>
      <c r="G4" s="60">
        <v>1</v>
      </c>
      <c r="H4" s="60" t="s">
        <v>166</v>
      </c>
      <c r="I4" s="61">
        <v>44250</v>
      </c>
      <c r="J4" s="61">
        <v>44387</v>
      </c>
      <c r="K4" s="61"/>
      <c r="L4" s="61">
        <v>44390</v>
      </c>
      <c r="M4" s="61"/>
      <c r="N4" s="61"/>
      <c r="O4" s="61">
        <v>44390</v>
      </c>
      <c r="P4" s="97" t="s">
        <v>340</v>
      </c>
      <c r="Q4" s="60" t="s">
        <v>1042</v>
      </c>
      <c r="R4" s="60" t="s">
        <v>258</v>
      </c>
      <c r="S4" s="59" t="s">
        <v>249</v>
      </c>
      <c r="T4" s="59" t="s">
        <v>403</v>
      </c>
      <c r="U4" s="59"/>
      <c r="V4" s="59"/>
      <c r="W4" s="59"/>
      <c r="X4" s="59"/>
      <c r="Y4" s="59" t="s">
        <v>408</v>
      </c>
    </row>
    <row r="5" spans="1:25" s="696" customFormat="1" ht="20" customHeight="1">
      <c r="A5" s="60">
        <v>3</v>
      </c>
      <c r="B5" s="131" t="s">
        <v>399</v>
      </c>
      <c r="C5" s="60" t="s">
        <v>409</v>
      </c>
      <c r="D5" s="59" t="s">
        <v>287</v>
      </c>
      <c r="E5" s="59" t="s">
        <v>410</v>
      </c>
      <c r="F5" s="59" t="s">
        <v>381</v>
      </c>
      <c r="G5" s="60">
        <v>1</v>
      </c>
      <c r="H5" s="60" t="s">
        <v>166</v>
      </c>
      <c r="I5" s="61">
        <v>44234</v>
      </c>
      <c r="J5" s="61">
        <v>44387</v>
      </c>
      <c r="K5" s="61"/>
      <c r="L5" s="61">
        <v>44390</v>
      </c>
      <c r="M5" s="61"/>
      <c r="N5" s="61"/>
      <c r="O5" s="61">
        <v>44390</v>
      </c>
      <c r="P5" s="97" t="s">
        <v>340</v>
      </c>
      <c r="Q5" s="60" t="s">
        <v>1042</v>
      </c>
      <c r="R5" s="60" t="s">
        <v>258</v>
      </c>
      <c r="S5" s="59" t="s">
        <v>249</v>
      </c>
      <c r="T5" s="59" t="s">
        <v>403</v>
      </c>
      <c r="U5" s="59"/>
      <c r="V5" s="59"/>
      <c r="W5" s="59"/>
      <c r="X5" s="59"/>
      <c r="Y5" s="59" t="s">
        <v>411</v>
      </c>
    </row>
    <row r="6" spans="1:25" s="696" customFormat="1" ht="20" customHeight="1">
      <c r="A6" s="60">
        <v>4</v>
      </c>
      <c r="B6" s="131" t="s">
        <v>399</v>
      </c>
      <c r="C6" s="60" t="s">
        <v>412</v>
      </c>
      <c r="D6" s="59" t="s">
        <v>413</v>
      </c>
      <c r="E6" s="59" t="s">
        <v>414</v>
      </c>
      <c r="F6" s="59" t="s">
        <v>375</v>
      </c>
      <c r="G6" s="60">
        <v>54</v>
      </c>
      <c r="H6" s="60" t="s">
        <v>328</v>
      </c>
      <c r="I6" s="61">
        <v>44277</v>
      </c>
      <c r="J6" s="61">
        <v>44316</v>
      </c>
      <c r="K6" s="61"/>
      <c r="L6" s="61">
        <v>44315</v>
      </c>
      <c r="M6" s="61"/>
      <c r="N6" s="61"/>
      <c r="O6" s="61">
        <v>44315</v>
      </c>
      <c r="P6" s="97" t="s">
        <v>340</v>
      </c>
      <c r="Q6" s="60" t="s">
        <v>1042</v>
      </c>
      <c r="R6" s="60" t="s">
        <v>258</v>
      </c>
      <c r="S6" s="59"/>
      <c r="T6" s="59" t="s">
        <v>415</v>
      </c>
      <c r="U6" s="59"/>
      <c r="V6" s="59"/>
      <c r="W6" s="59"/>
      <c r="X6" s="59"/>
      <c r="Y6" s="59" t="s">
        <v>416</v>
      </c>
    </row>
    <row r="7" spans="1:25" s="696" customFormat="1" ht="20" customHeight="1">
      <c r="A7" s="60">
        <v>5</v>
      </c>
      <c r="B7" s="131" t="s">
        <v>399</v>
      </c>
      <c r="C7" s="60" t="s">
        <v>417</v>
      </c>
      <c r="D7" s="59" t="s">
        <v>418</v>
      </c>
      <c r="E7" s="59"/>
      <c r="F7" s="59" t="s">
        <v>419</v>
      </c>
      <c r="G7" s="60">
        <v>130</v>
      </c>
      <c r="H7" s="60" t="s">
        <v>328</v>
      </c>
      <c r="I7" s="61">
        <v>44339</v>
      </c>
      <c r="J7" s="61">
        <v>44387</v>
      </c>
      <c r="K7" s="61"/>
      <c r="L7" s="61">
        <v>44382</v>
      </c>
      <c r="M7" s="61"/>
      <c r="N7" s="61"/>
      <c r="O7" s="61">
        <v>44382</v>
      </c>
      <c r="P7" s="97" t="s">
        <v>340</v>
      </c>
      <c r="Q7" s="60" t="s">
        <v>1042</v>
      </c>
      <c r="R7" s="60" t="s">
        <v>258</v>
      </c>
      <c r="S7" s="59"/>
      <c r="T7" s="59" t="s">
        <v>420</v>
      </c>
      <c r="U7" s="59"/>
      <c r="V7" s="59"/>
      <c r="W7" s="59"/>
      <c r="X7" s="59"/>
      <c r="Y7" s="59"/>
    </row>
    <row r="8" spans="1:25" s="696" customFormat="1" ht="20" customHeight="1">
      <c r="A8" s="60">
        <v>6</v>
      </c>
      <c r="B8" s="131" t="s">
        <v>399</v>
      </c>
      <c r="C8" s="60" t="s">
        <v>421</v>
      </c>
      <c r="D8" s="59" t="s">
        <v>422</v>
      </c>
      <c r="E8" s="59"/>
      <c r="F8" s="59" t="s">
        <v>423</v>
      </c>
      <c r="G8" s="60">
        <v>120</v>
      </c>
      <c r="H8" s="60" t="s">
        <v>328</v>
      </c>
      <c r="I8" s="61">
        <v>44341</v>
      </c>
      <c r="J8" s="61">
        <v>44387</v>
      </c>
      <c r="K8" s="61"/>
      <c r="L8" s="61">
        <v>44383</v>
      </c>
      <c r="M8" s="61"/>
      <c r="N8" s="61"/>
      <c r="O8" s="61">
        <v>44383</v>
      </c>
      <c r="P8" s="97" t="s">
        <v>340</v>
      </c>
      <c r="Q8" s="60" t="s">
        <v>1042</v>
      </c>
      <c r="R8" s="60" t="s">
        <v>258</v>
      </c>
      <c r="S8" s="59"/>
      <c r="T8" s="59" t="s">
        <v>424</v>
      </c>
      <c r="U8" s="59"/>
      <c r="V8" s="59"/>
      <c r="W8" s="59"/>
      <c r="X8" s="59"/>
      <c r="Y8" s="59"/>
    </row>
    <row r="9" spans="1:25" s="696" customFormat="1" ht="20" customHeight="1">
      <c r="A9" s="60">
        <v>7</v>
      </c>
      <c r="B9" s="131" t="s">
        <v>399</v>
      </c>
      <c r="C9" s="60" t="s">
        <v>425</v>
      </c>
      <c r="D9" s="59" t="s">
        <v>426</v>
      </c>
      <c r="E9" s="59"/>
      <c r="F9" s="59" t="s">
        <v>427</v>
      </c>
      <c r="G9" s="60">
        <v>190</v>
      </c>
      <c r="H9" s="60" t="s">
        <v>328</v>
      </c>
      <c r="I9" s="61">
        <v>44433</v>
      </c>
      <c r="J9" s="61">
        <v>44453</v>
      </c>
      <c r="K9" s="61">
        <v>44482</v>
      </c>
      <c r="L9" s="61">
        <v>44482</v>
      </c>
      <c r="M9" s="61"/>
      <c r="N9" s="61"/>
      <c r="O9" s="61">
        <v>44482</v>
      </c>
      <c r="P9" s="97" t="s">
        <v>340</v>
      </c>
      <c r="Q9" s="60" t="s">
        <v>1042</v>
      </c>
      <c r="R9" s="60" t="s">
        <v>258</v>
      </c>
      <c r="S9" s="59" t="s">
        <v>428</v>
      </c>
      <c r="T9" s="59" t="s">
        <v>429</v>
      </c>
      <c r="U9" s="59"/>
      <c r="V9" s="564"/>
      <c r="W9" s="59"/>
      <c r="X9" s="59"/>
      <c r="Y9" s="59"/>
    </row>
    <row r="10" spans="1:25" s="696" customFormat="1" ht="20" customHeight="1">
      <c r="A10" s="60">
        <v>8</v>
      </c>
      <c r="B10" s="131" t="s">
        <v>399</v>
      </c>
      <c r="C10" s="698" t="s">
        <v>430</v>
      </c>
      <c r="D10" s="60" t="s">
        <v>431</v>
      </c>
      <c r="E10" s="698" t="s">
        <v>432</v>
      </c>
      <c r="F10" s="699" t="s">
        <v>433</v>
      </c>
      <c r="G10" s="60">
        <v>10</v>
      </c>
      <c r="H10" s="60" t="s">
        <v>131</v>
      </c>
      <c r="I10" s="61">
        <v>44511</v>
      </c>
      <c r="J10" s="61">
        <v>44545</v>
      </c>
      <c r="K10" s="61" t="s">
        <v>343</v>
      </c>
      <c r="L10" s="60"/>
      <c r="M10" s="60"/>
      <c r="N10" s="60"/>
      <c r="O10" s="60"/>
      <c r="P10" s="97" t="s">
        <v>340</v>
      </c>
      <c r="Q10" s="60" t="s">
        <v>1043</v>
      </c>
      <c r="R10" s="60" t="s">
        <v>258</v>
      </c>
      <c r="S10" s="59"/>
      <c r="T10" s="59" t="s">
        <v>434</v>
      </c>
      <c r="U10" s="59"/>
      <c r="V10" s="59"/>
      <c r="W10" s="59"/>
      <c r="X10" s="59"/>
      <c r="Y10" s="59"/>
    </row>
    <row r="11" spans="1:25" s="565" customFormat="1" ht="20" customHeight="1">
      <c r="A11" s="60">
        <v>9</v>
      </c>
      <c r="B11" s="131" t="s">
        <v>399</v>
      </c>
      <c r="C11" s="698" t="s">
        <v>435</v>
      </c>
      <c r="D11" s="60" t="s">
        <v>431</v>
      </c>
      <c r="E11" s="698" t="s">
        <v>436</v>
      </c>
      <c r="F11" s="698" t="s">
        <v>437</v>
      </c>
      <c r="G11" s="60">
        <v>2</v>
      </c>
      <c r="H11" s="60" t="s">
        <v>131</v>
      </c>
      <c r="I11" s="61">
        <v>44511</v>
      </c>
      <c r="J11" s="61">
        <v>44545</v>
      </c>
      <c r="K11" s="61" t="s">
        <v>343</v>
      </c>
      <c r="L11" s="60"/>
      <c r="M11" s="60"/>
      <c r="N11" s="60"/>
      <c r="O11" s="60"/>
      <c r="P11" s="97" t="s">
        <v>340</v>
      </c>
      <c r="Q11" s="60" t="s">
        <v>1043</v>
      </c>
      <c r="R11" s="60" t="s">
        <v>258</v>
      </c>
      <c r="S11" s="59"/>
      <c r="T11" s="59" t="s">
        <v>434</v>
      </c>
      <c r="U11" s="59"/>
      <c r="V11" s="59"/>
      <c r="W11" s="59"/>
      <c r="X11" s="59"/>
      <c r="Y11" s="59"/>
    </row>
    <row r="12" spans="1:25" s="565" customFormat="1" ht="20" customHeight="1">
      <c r="A12" s="60">
        <v>10</v>
      </c>
      <c r="B12" s="131" t="s">
        <v>399</v>
      </c>
      <c r="C12" s="698" t="s">
        <v>438</v>
      </c>
      <c r="D12" s="60" t="s">
        <v>431</v>
      </c>
      <c r="E12" s="698" t="s">
        <v>439</v>
      </c>
      <c r="F12" s="698" t="s">
        <v>440</v>
      </c>
      <c r="G12" s="60">
        <v>10</v>
      </c>
      <c r="H12" s="60" t="s">
        <v>131</v>
      </c>
      <c r="I12" s="61">
        <v>44511</v>
      </c>
      <c r="J12" s="61">
        <v>44545</v>
      </c>
      <c r="K12" s="61" t="s">
        <v>343</v>
      </c>
      <c r="L12" s="60"/>
      <c r="M12" s="60"/>
      <c r="N12" s="60"/>
      <c r="O12" s="60"/>
      <c r="P12" s="97" t="s">
        <v>340</v>
      </c>
      <c r="Q12" s="60" t="s">
        <v>1043</v>
      </c>
      <c r="R12" s="60" t="s">
        <v>258</v>
      </c>
      <c r="S12" s="59"/>
      <c r="T12" s="59" t="s">
        <v>434</v>
      </c>
      <c r="U12" s="59"/>
      <c r="V12" s="59"/>
      <c r="W12" s="59"/>
      <c r="X12" s="59"/>
      <c r="Y12" s="59"/>
    </row>
    <row r="13" spans="1:25" s="565" customFormat="1" ht="20" customHeight="1">
      <c r="A13" s="60">
        <v>11</v>
      </c>
      <c r="B13" s="131" t="s">
        <v>399</v>
      </c>
      <c r="C13" s="698" t="s">
        <v>441</v>
      </c>
      <c r="D13" s="60" t="s">
        <v>431</v>
      </c>
      <c r="E13" s="698" t="s">
        <v>442</v>
      </c>
      <c r="F13" s="698" t="s">
        <v>443</v>
      </c>
      <c r="G13" s="60">
        <v>2</v>
      </c>
      <c r="H13" s="60" t="s">
        <v>131</v>
      </c>
      <c r="I13" s="61">
        <v>44511</v>
      </c>
      <c r="J13" s="61">
        <v>44545</v>
      </c>
      <c r="K13" s="61" t="s">
        <v>343</v>
      </c>
      <c r="L13" s="60"/>
      <c r="M13" s="60"/>
      <c r="N13" s="60"/>
      <c r="O13" s="60"/>
      <c r="P13" s="97" t="s">
        <v>340</v>
      </c>
      <c r="Q13" s="60" t="s">
        <v>1043</v>
      </c>
      <c r="R13" s="60" t="s">
        <v>258</v>
      </c>
      <c r="S13" s="59"/>
      <c r="T13" s="59" t="s">
        <v>434</v>
      </c>
      <c r="U13" s="59"/>
      <c r="V13" s="59"/>
      <c r="W13" s="59"/>
      <c r="X13" s="59"/>
      <c r="Y13" s="59"/>
    </row>
    <row r="14" spans="1:25" s="565" customFormat="1" ht="20" customHeight="1">
      <c r="A14" s="60">
        <v>12</v>
      </c>
      <c r="B14" s="131" t="s">
        <v>399</v>
      </c>
      <c r="C14" s="60" t="s">
        <v>444</v>
      </c>
      <c r="D14" s="59" t="s">
        <v>445</v>
      </c>
      <c r="E14" s="59" t="s">
        <v>446</v>
      </c>
      <c r="F14" s="59" t="s">
        <v>447</v>
      </c>
      <c r="G14" s="60">
        <v>13</v>
      </c>
      <c r="H14" s="60" t="s">
        <v>328</v>
      </c>
      <c r="I14" s="61">
        <v>44487</v>
      </c>
      <c r="J14" s="61">
        <v>44518</v>
      </c>
      <c r="K14" s="60"/>
      <c r="L14" s="564">
        <v>44547</v>
      </c>
      <c r="M14" s="61">
        <v>44518</v>
      </c>
      <c r="N14" s="60"/>
      <c r="O14" s="60"/>
      <c r="P14" s="97" t="s">
        <v>340</v>
      </c>
      <c r="Q14" s="60" t="s">
        <v>1044</v>
      </c>
      <c r="R14" s="60" t="s">
        <v>258</v>
      </c>
      <c r="S14" s="59" t="s">
        <v>133</v>
      </c>
      <c r="T14" s="59" t="s">
        <v>448</v>
      </c>
      <c r="U14" s="60"/>
      <c r="V14" s="60"/>
      <c r="W14" s="699"/>
      <c r="X14" s="60" t="s">
        <v>325</v>
      </c>
      <c r="Y14" s="699" t="s">
        <v>342</v>
      </c>
    </row>
    <row r="15" spans="1:25" s="565" customFormat="1" ht="20" customHeight="1">
      <c r="A15" s="60">
        <v>13</v>
      </c>
      <c r="B15" s="131" t="s">
        <v>399</v>
      </c>
      <c r="C15" s="60" t="s">
        <v>449</v>
      </c>
      <c r="D15" s="59" t="s">
        <v>426</v>
      </c>
      <c r="E15" s="59"/>
      <c r="F15" s="59" t="s">
        <v>450</v>
      </c>
      <c r="G15" s="60">
        <v>10</v>
      </c>
      <c r="H15" s="60" t="s">
        <v>328</v>
      </c>
      <c r="I15" s="65">
        <v>44502</v>
      </c>
      <c r="J15" s="61">
        <v>44530</v>
      </c>
      <c r="K15" s="60"/>
      <c r="L15" s="564">
        <v>44531</v>
      </c>
      <c r="M15" s="61">
        <v>44530</v>
      </c>
      <c r="N15" s="60"/>
      <c r="O15" s="60"/>
      <c r="P15" s="97" t="s">
        <v>340</v>
      </c>
      <c r="Q15" s="60" t="s">
        <v>1044</v>
      </c>
      <c r="R15" s="60" t="s">
        <v>258</v>
      </c>
      <c r="S15" s="59"/>
      <c r="T15" s="59" t="s">
        <v>451</v>
      </c>
      <c r="U15" s="60"/>
      <c r="V15" s="60"/>
      <c r="W15" s="699"/>
      <c r="X15" s="59" t="s">
        <v>133</v>
      </c>
      <c r="Y15" s="699" t="s">
        <v>342</v>
      </c>
    </row>
    <row r="16" spans="1:25" s="565" customFormat="1" ht="20" customHeight="1">
      <c r="A16" s="60">
        <v>14</v>
      </c>
      <c r="B16" s="131" t="s">
        <v>399</v>
      </c>
      <c r="C16" s="131" t="s">
        <v>452</v>
      </c>
      <c r="D16" s="131" t="s">
        <v>453</v>
      </c>
      <c r="E16" s="59" t="s">
        <v>133</v>
      </c>
      <c r="F16" s="131" t="s">
        <v>454</v>
      </c>
      <c r="G16" s="131">
        <v>520</v>
      </c>
      <c r="H16" s="60" t="s">
        <v>328</v>
      </c>
      <c r="I16" s="65">
        <v>44503</v>
      </c>
      <c r="J16" s="65">
        <v>44533</v>
      </c>
      <c r="K16" s="131"/>
      <c r="L16" s="65">
        <v>44557</v>
      </c>
      <c r="M16" s="65">
        <v>44533</v>
      </c>
      <c r="N16" s="131"/>
      <c r="O16" s="131"/>
      <c r="P16" s="97" t="s">
        <v>340</v>
      </c>
      <c r="Q16" s="60" t="s">
        <v>1044</v>
      </c>
      <c r="R16" s="60" t="s">
        <v>258</v>
      </c>
      <c r="S16" s="59" t="s">
        <v>133</v>
      </c>
      <c r="T16" s="134" t="s">
        <v>455</v>
      </c>
      <c r="U16" s="131"/>
      <c r="V16" s="131"/>
      <c r="W16" s="131"/>
      <c r="X16" s="131" t="s">
        <v>325</v>
      </c>
      <c r="Y16" s="699" t="s">
        <v>342</v>
      </c>
    </row>
    <row r="17" spans="1:25" s="565" customFormat="1" ht="20" customHeight="1">
      <c r="A17" s="60">
        <v>15</v>
      </c>
      <c r="B17" s="131" t="s">
        <v>399</v>
      </c>
      <c r="C17" s="131" t="s">
        <v>456</v>
      </c>
      <c r="D17" s="131" t="s">
        <v>376</v>
      </c>
      <c r="E17" s="60"/>
      <c r="F17" s="131" t="s">
        <v>457</v>
      </c>
      <c r="G17" s="131">
        <v>1</v>
      </c>
      <c r="H17" s="60" t="s">
        <v>150</v>
      </c>
      <c r="I17" s="700">
        <v>44602</v>
      </c>
      <c r="J17" s="65">
        <v>44630</v>
      </c>
      <c r="K17" s="131"/>
      <c r="L17" s="65"/>
      <c r="M17" s="65"/>
      <c r="N17" s="131"/>
      <c r="O17" s="131"/>
      <c r="P17" s="97" t="s">
        <v>340</v>
      </c>
      <c r="Q17" s="60" t="s">
        <v>1042</v>
      </c>
      <c r="R17" s="131" t="s">
        <v>458</v>
      </c>
      <c r="S17" s="131"/>
      <c r="T17" s="131" t="s">
        <v>459</v>
      </c>
      <c r="U17" s="131"/>
      <c r="V17" s="131"/>
      <c r="W17" s="131"/>
      <c r="X17" s="131" t="s">
        <v>284</v>
      </c>
      <c r="Y17" s="131" t="s">
        <v>341</v>
      </c>
    </row>
    <row r="18" spans="1:25" s="565" customFormat="1" ht="20" customHeight="1">
      <c r="A18" s="60">
        <v>16</v>
      </c>
      <c r="B18" s="131" t="s">
        <v>399</v>
      </c>
      <c r="C18" s="59" t="s">
        <v>2184</v>
      </c>
      <c r="D18" s="59" t="s">
        <v>2185</v>
      </c>
      <c r="E18" s="59" t="s">
        <v>1045</v>
      </c>
      <c r="F18" s="59" t="s">
        <v>2186</v>
      </c>
      <c r="G18" s="60">
        <v>4</v>
      </c>
      <c r="H18" s="141" t="s">
        <v>1073</v>
      </c>
      <c r="I18" s="61">
        <v>44646</v>
      </c>
      <c r="J18" s="61">
        <v>44682</v>
      </c>
      <c r="K18" s="61"/>
      <c r="L18" s="61"/>
      <c r="M18" s="61"/>
      <c r="N18" s="61"/>
      <c r="O18" s="61"/>
      <c r="P18" s="97" t="s">
        <v>340</v>
      </c>
      <c r="Q18" s="60" t="s">
        <v>1040</v>
      </c>
      <c r="R18" s="141" t="s">
        <v>2187</v>
      </c>
      <c r="S18" s="97"/>
      <c r="T18" s="97" t="s">
        <v>1046</v>
      </c>
      <c r="U18" s="97"/>
      <c r="V18" s="97"/>
      <c r="W18" s="97"/>
      <c r="X18" s="131" t="s">
        <v>325</v>
      </c>
      <c r="Y18" s="131" t="s">
        <v>341</v>
      </c>
    </row>
    <row r="19" spans="1:25" s="565" customFormat="1" ht="20" customHeight="1">
      <c r="A19" s="60">
        <v>17</v>
      </c>
      <c r="B19" s="131" t="s">
        <v>399</v>
      </c>
      <c r="C19" s="60" t="s">
        <v>1047</v>
      </c>
      <c r="D19" s="59" t="s">
        <v>2188</v>
      </c>
      <c r="E19" s="59" t="s">
        <v>1031</v>
      </c>
      <c r="F19" s="59" t="s">
        <v>2189</v>
      </c>
      <c r="G19" s="60">
        <v>22</v>
      </c>
      <c r="H19" s="141" t="s">
        <v>1041</v>
      </c>
      <c r="I19" s="61">
        <v>44642</v>
      </c>
      <c r="J19" s="61">
        <v>44681</v>
      </c>
      <c r="K19" s="61">
        <v>44700</v>
      </c>
      <c r="L19" s="61">
        <v>44700</v>
      </c>
      <c r="M19" s="61"/>
      <c r="N19" s="61"/>
      <c r="O19" s="61"/>
      <c r="P19" s="97" t="s">
        <v>340</v>
      </c>
      <c r="Q19" s="60" t="s">
        <v>1040</v>
      </c>
      <c r="R19" s="141" t="s">
        <v>2187</v>
      </c>
      <c r="S19" s="97"/>
      <c r="T19" s="97" t="s">
        <v>2190</v>
      </c>
      <c r="U19" s="97"/>
      <c r="V19" s="97"/>
      <c r="W19" s="97"/>
      <c r="X19" s="97"/>
      <c r="Y19" s="97" t="s">
        <v>1048</v>
      </c>
    </row>
    <row r="20" spans="1:25" s="565" customFormat="1" ht="20" customHeight="1">
      <c r="A20" s="60">
        <v>18</v>
      </c>
      <c r="B20" s="131" t="s">
        <v>399</v>
      </c>
      <c r="C20" s="60" t="s">
        <v>2191</v>
      </c>
      <c r="D20" s="59" t="s">
        <v>2192</v>
      </c>
      <c r="E20" s="59" t="s">
        <v>2193</v>
      </c>
      <c r="F20" s="59" t="s">
        <v>2194</v>
      </c>
      <c r="G20" s="60">
        <v>2</v>
      </c>
      <c r="H20" s="141" t="s">
        <v>1073</v>
      </c>
      <c r="I20" s="61">
        <v>44646</v>
      </c>
      <c r="J20" s="61">
        <v>44682</v>
      </c>
      <c r="K20" s="61"/>
      <c r="L20" s="61"/>
      <c r="M20" s="61"/>
      <c r="N20" s="61"/>
      <c r="O20" s="61"/>
      <c r="P20" s="97" t="s">
        <v>340</v>
      </c>
      <c r="Q20" s="60" t="s">
        <v>1040</v>
      </c>
      <c r="R20" s="141" t="s">
        <v>2187</v>
      </c>
      <c r="S20" s="97"/>
      <c r="T20" s="97" t="s">
        <v>1046</v>
      </c>
      <c r="U20" s="97"/>
      <c r="V20" s="97"/>
      <c r="W20" s="97"/>
      <c r="X20" s="131" t="s">
        <v>325</v>
      </c>
      <c r="Y20" s="131" t="s">
        <v>341</v>
      </c>
    </row>
    <row r="21" spans="1:25" s="565" customFormat="1" ht="20" customHeight="1">
      <c r="A21" s="60">
        <v>19</v>
      </c>
      <c r="B21" s="141" t="s">
        <v>2195</v>
      </c>
      <c r="C21" s="60" t="s">
        <v>1031</v>
      </c>
      <c r="D21" s="59" t="s">
        <v>1031</v>
      </c>
      <c r="E21" s="59"/>
      <c r="F21" s="59" t="s">
        <v>2196</v>
      </c>
      <c r="G21" s="60">
        <v>1</v>
      </c>
      <c r="H21" s="141"/>
      <c r="I21" s="61"/>
      <c r="J21" s="61"/>
      <c r="K21" s="61"/>
      <c r="L21" s="61"/>
      <c r="M21" s="61"/>
      <c r="N21" s="61"/>
      <c r="O21" s="61"/>
      <c r="P21" s="61" t="s">
        <v>2197</v>
      </c>
      <c r="Q21" s="60" t="s">
        <v>1040</v>
      </c>
      <c r="R21" s="141" t="s">
        <v>2198</v>
      </c>
      <c r="S21" s="97"/>
      <c r="T21" s="97" t="s">
        <v>2199</v>
      </c>
      <c r="U21" s="97"/>
      <c r="V21" s="97"/>
      <c r="W21" s="97"/>
      <c r="X21" s="97"/>
      <c r="Y21" s="97"/>
    </row>
    <row r="22" spans="1:25" s="565" customFormat="1" ht="20" customHeight="1">
      <c r="A22" s="60">
        <v>20</v>
      </c>
      <c r="B22" s="84" t="s">
        <v>398</v>
      </c>
      <c r="C22" s="131" t="s">
        <v>460</v>
      </c>
      <c r="D22" s="131" t="s">
        <v>461</v>
      </c>
      <c r="E22" s="131"/>
      <c r="F22" s="134" t="s">
        <v>462</v>
      </c>
      <c r="G22" s="134">
        <v>4</v>
      </c>
      <c r="H22" s="84" t="s">
        <v>166</v>
      </c>
      <c r="I22" s="65">
        <v>44294</v>
      </c>
      <c r="J22" s="65">
        <v>44334</v>
      </c>
      <c r="K22" s="84"/>
      <c r="L22" s="227" t="s">
        <v>463</v>
      </c>
      <c r="M22" s="601" t="s">
        <v>464</v>
      </c>
      <c r="N22" s="227"/>
      <c r="O22" s="84"/>
      <c r="P22" s="84" t="s">
        <v>340</v>
      </c>
      <c r="Q22" s="131" t="s">
        <v>331</v>
      </c>
      <c r="R22" s="84" t="s">
        <v>313</v>
      </c>
      <c r="S22" s="552" t="s">
        <v>299</v>
      </c>
      <c r="T22" s="552" t="s">
        <v>465</v>
      </c>
      <c r="U22" s="552" t="s">
        <v>299</v>
      </c>
      <c r="V22" s="552" t="s">
        <v>299</v>
      </c>
      <c r="W22" s="552"/>
      <c r="X22" s="552"/>
      <c r="Y22" s="552"/>
    </row>
    <row r="23" spans="1:25" s="565" customFormat="1" ht="20" customHeight="1">
      <c r="A23" s="60">
        <v>21</v>
      </c>
      <c r="B23" s="84" t="s">
        <v>398</v>
      </c>
      <c r="C23" s="131" t="s">
        <v>466</v>
      </c>
      <c r="D23" s="131" t="s">
        <v>461</v>
      </c>
      <c r="E23" s="131"/>
      <c r="F23" s="134" t="s">
        <v>467</v>
      </c>
      <c r="G23" s="134">
        <v>2</v>
      </c>
      <c r="H23" s="84" t="s">
        <v>166</v>
      </c>
      <c r="I23" s="65">
        <v>44294</v>
      </c>
      <c r="J23" s="65">
        <v>44334</v>
      </c>
      <c r="K23" s="65"/>
      <c r="L23" s="227" t="s">
        <v>463</v>
      </c>
      <c r="M23" s="601" t="s">
        <v>464</v>
      </c>
      <c r="N23" s="227"/>
      <c r="O23" s="84"/>
      <c r="P23" s="84" t="s">
        <v>340</v>
      </c>
      <c r="Q23" s="131" t="s">
        <v>331</v>
      </c>
      <c r="R23" s="84" t="s">
        <v>313</v>
      </c>
      <c r="S23" s="552" t="s">
        <v>299</v>
      </c>
      <c r="T23" s="552" t="s">
        <v>468</v>
      </c>
      <c r="U23" s="552" t="s">
        <v>299</v>
      </c>
      <c r="V23" s="552"/>
      <c r="W23" s="552"/>
      <c r="X23" s="552"/>
      <c r="Y23" s="552"/>
    </row>
    <row r="24" spans="1:25" s="565" customFormat="1" ht="20" customHeight="1">
      <c r="A24" s="60">
        <v>22</v>
      </c>
      <c r="B24" s="84" t="s">
        <v>398</v>
      </c>
      <c r="C24" s="131" t="s">
        <v>469</v>
      </c>
      <c r="D24" s="131" t="s">
        <v>470</v>
      </c>
      <c r="E24" s="131"/>
      <c r="F24" s="134" t="s">
        <v>471</v>
      </c>
      <c r="G24" s="134">
        <v>2</v>
      </c>
      <c r="H24" s="84" t="s">
        <v>150</v>
      </c>
      <c r="I24" s="65">
        <v>44420</v>
      </c>
      <c r="J24" s="65">
        <v>44477</v>
      </c>
      <c r="K24" s="65"/>
      <c r="L24" s="227">
        <v>44485</v>
      </c>
      <c r="M24" s="227">
        <v>44681</v>
      </c>
      <c r="N24" s="227"/>
      <c r="O24" s="84"/>
      <c r="P24" s="84" t="s">
        <v>340</v>
      </c>
      <c r="Q24" s="131" t="s">
        <v>331</v>
      </c>
      <c r="R24" s="84" t="s">
        <v>313</v>
      </c>
      <c r="S24" s="552" t="s">
        <v>249</v>
      </c>
      <c r="T24" s="552" t="s">
        <v>472</v>
      </c>
      <c r="U24" s="552" t="s">
        <v>345</v>
      </c>
      <c r="V24" s="552"/>
      <c r="W24" s="552"/>
      <c r="X24" s="552"/>
      <c r="Y24" s="552"/>
    </row>
    <row r="25" spans="1:25" s="565" customFormat="1" ht="20" customHeight="1">
      <c r="A25" s="60">
        <v>23</v>
      </c>
      <c r="B25" s="84" t="s">
        <v>398</v>
      </c>
      <c r="C25" s="131" t="s">
        <v>473</v>
      </c>
      <c r="D25" s="701" t="s">
        <v>474</v>
      </c>
      <c r="E25" s="131"/>
      <c r="F25" s="134" t="s">
        <v>475</v>
      </c>
      <c r="G25" s="134">
        <v>13</v>
      </c>
      <c r="H25" s="84" t="s">
        <v>166</v>
      </c>
      <c r="I25" s="65">
        <v>44461</v>
      </c>
      <c r="J25" s="65">
        <v>44490</v>
      </c>
      <c r="K25" s="65"/>
      <c r="L25" s="227">
        <v>44481</v>
      </c>
      <c r="M25" s="227" t="s">
        <v>464</v>
      </c>
      <c r="N25" s="227"/>
      <c r="O25" s="84"/>
      <c r="P25" s="84" t="s">
        <v>340</v>
      </c>
      <c r="Q25" s="131" t="s">
        <v>331</v>
      </c>
      <c r="R25" s="84" t="s">
        <v>313</v>
      </c>
      <c r="S25" s="552"/>
      <c r="T25" s="552" t="s">
        <v>476</v>
      </c>
      <c r="U25" s="552" t="s">
        <v>299</v>
      </c>
      <c r="V25" s="552"/>
      <c r="W25" s="552"/>
      <c r="X25" s="552"/>
      <c r="Y25" s="552"/>
    </row>
    <row r="26" spans="1:25" s="565" customFormat="1" ht="20" customHeight="1">
      <c r="A26" s="60">
        <v>24</v>
      </c>
      <c r="B26" s="228" t="s">
        <v>330</v>
      </c>
      <c r="C26" s="228" t="s">
        <v>477</v>
      </c>
      <c r="D26" s="228" t="s">
        <v>478</v>
      </c>
      <c r="E26" s="228" t="s">
        <v>479</v>
      </c>
      <c r="F26" s="150" t="s">
        <v>480</v>
      </c>
      <c r="G26" s="134">
        <v>1</v>
      </c>
      <c r="H26" s="134" t="s">
        <v>328</v>
      </c>
      <c r="I26" s="599">
        <v>44316</v>
      </c>
      <c r="J26" s="599">
        <v>44181</v>
      </c>
      <c r="K26" s="601" t="s">
        <v>300</v>
      </c>
      <c r="L26" s="599">
        <v>44499</v>
      </c>
      <c r="M26" s="65">
        <v>44560</v>
      </c>
      <c r="N26" s="84" t="s">
        <v>167</v>
      </c>
      <c r="O26" s="65">
        <v>44592</v>
      </c>
      <c r="P26" s="84" t="s">
        <v>329</v>
      </c>
      <c r="Q26" s="131" t="s">
        <v>331</v>
      </c>
      <c r="R26" s="84" t="s">
        <v>313</v>
      </c>
      <c r="S26" s="659" t="s">
        <v>299</v>
      </c>
      <c r="T26" s="552" t="s">
        <v>481</v>
      </c>
      <c r="U26" s="552" t="s">
        <v>299</v>
      </c>
      <c r="V26" s="552" t="s">
        <v>482</v>
      </c>
      <c r="W26" s="84"/>
      <c r="X26" s="84"/>
      <c r="Y26" s="84"/>
    </row>
    <row r="27" spans="1:25" s="565" customFormat="1" ht="20" customHeight="1">
      <c r="A27" s="60">
        <v>25</v>
      </c>
      <c r="B27" s="228" t="s">
        <v>330</v>
      </c>
      <c r="C27" s="228" t="s">
        <v>483</v>
      </c>
      <c r="D27" s="228" t="s">
        <v>478</v>
      </c>
      <c r="E27" s="228" t="s">
        <v>484</v>
      </c>
      <c r="F27" s="150" t="s">
        <v>480</v>
      </c>
      <c r="G27" s="134">
        <v>1</v>
      </c>
      <c r="H27" s="134" t="s">
        <v>328</v>
      </c>
      <c r="I27" s="599">
        <v>44316</v>
      </c>
      <c r="J27" s="599">
        <v>44181</v>
      </c>
      <c r="K27" s="601" t="s">
        <v>300</v>
      </c>
      <c r="L27" s="599">
        <v>44499</v>
      </c>
      <c r="M27" s="65">
        <v>44560</v>
      </c>
      <c r="N27" s="84" t="s">
        <v>167</v>
      </c>
      <c r="O27" s="65">
        <v>44592</v>
      </c>
      <c r="P27" s="84" t="s">
        <v>329</v>
      </c>
      <c r="Q27" s="131" t="s">
        <v>331</v>
      </c>
      <c r="R27" s="84" t="s">
        <v>313</v>
      </c>
      <c r="S27" s="659" t="s">
        <v>299</v>
      </c>
      <c r="T27" s="552" t="s">
        <v>481</v>
      </c>
      <c r="U27" s="552" t="s">
        <v>299</v>
      </c>
      <c r="V27" s="552" t="s">
        <v>482</v>
      </c>
      <c r="W27" s="84"/>
      <c r="X27" s="84"/>
      <c r="Y27" s="84"/>
    </row>
    <row r="28" spans="1:25" s="565" customFormat="1" ht="20" customHeight="1">
      <c r="A28" s="60">
        <v>26</v>
      </c>
      <c r="B28" s="228" t="s">
        <v>330</v>
      </c>
      <c r="C28" s="228" t="s">
        <v>2200</v>
      </c>
      <c r="D28" s="228" t="s">
        <v>2201</v>
      </c>
      <c r="E28" s="228" t="s">
        <v>2050</v>
      </c>
      <c r="F28" s="150" t="s">
        <v>2202</v>
      </c>
      <c r="G28" s="134">
        <v>2</v>
      </c>
      <c r="H28" s="134" t="s">
        <v>1109</v>
      </c>
      <c r="I28" s="599">
        <v>44704</v>
      </c>
      <c r="J28" s="599">
        <v>44735</v>
      </c>
      <c r="K28" s="601"/>
      <c r="L28" s="599"/>
      <c r="M28" s="227" t="s">
        <v>464</v>
      </c>
      <c r="N28" s="84"/>
      <c r="O28" s="65"/>
      <c r="P28" s="84"/>
      <c r="Q28" s="131" t="s">
        <v>331</v>
      </c>
      <c r="R28" s="84" t="s">
        <v>2203</v>
      </c>
      <c r="S28" s="659"/>
      <c r="T28" s="552" t="s">
        <v>2204</v>
      </c>
      <c r="U28" s="552"/>
      <c r="V28" s="552"/>
      <c r="W28" s="84"/>
      <c r="X28" s="84"/>
      <c r="Y28" s="84"/>
    </row>
    <row r="29" spans="1:25" s="565" customFormat="1" ht="20" customHeight="1">
      <c r="A29" s="60">
        <v>27</v>
      </c>
      <c r="B29" s="228" t="s">
        <v>2205</v>
      </c>
      <c r="C29" s="228" t="s">
        <v>2206</v>
      </c>
      <c r="D29" s="228" t="s">
        <v>2050</v>
      </c>
      <c r="E29" s="228" t="s">
        <v>2207</v>
      </c>
      <c r="F29" s="150" t="s">
        <v>2208</v>
      </c>
      <c r="G29" s="134">
        <v>1</v>
      </c>
      <c r="H29" s="134" t="s">
        <v>2049</v>
      </c>
      <c r="I29" s="599">
        <v>44665</v>
      </c>
      <c r="J29" s="599">
        <v>44742</v>
      </c>
      <c r="K29" s="601"/>
      <c r="L29" s="599"/>
      <c r="M29" s="227" t="s">
        <v>464</v>
      </c>
      <c r="N29" s="84"/>
      <c r="O29" s="65"/>
      <c r="P29" s="84"/>
      <c r="Q29" s="131" t="s">
        <v>331</v>
      </c>
      <c r="R29" s="84" t="s">
        <v>2203</v>
      </c>
      <c r="S29" s="659"/>
      <c r="T29" s="552" t="s">
        <v>2209</v>
      </c>
      <c r="U29" s="552"/>
      <c r="V29" s="552"/>
      <c r="W29" s="84"/>
      <c r="X29" s="84"/>
      <c r="Y29" s="84"/>
    </row>
    <row r="30" spans="1:25" s="565" customFormat="1" ht="20" customHeight="1">
      <c r="A30" s="60">
        <v>28</v>
      </c>
      <c r="B30" s="131" t="s">
        <v>2210</v>
      </c>
      <c r="C30" s="131" t="s">
        <v>2211</v>
      </c>
      <c r="D30" s="134" t="s">
        <v>2212</v>
      </c>
      <c r="E30" s="84"/>
      <c r="F30" s="228" t="s">
        <v>2213</v>
      </c>
      <c r="G30" s="131">
        <v>1</v>
      </c>
      <c r="H30" s="131" t="s">
        <v>2214</v>
      </c>
      <c r="I30" s="62">
        <v>44637</v>
      </c>
      <c r="J30" s="62">
        <v>44681</v>
      </c>
      <c r="K30" s="62"/>
      <c r="L30" s="62"/>
      <c r="M30" s="62"/>
      <c r="N30" s="62"/>
      <c r="O30" s="62"/>
      <c r="P30" s="477" t="s">
        <v>344</v>
      </c>
      <c r="Q30" s="63" t="s">
        <v>485</v>
      </c>
      <c r="R30" s="65" t="s">
        <v>2215</v>
      </c>
      <c r="S30" s="697" t="s">
        <v>249</v>
      </c>
      <c r="T30" s="134" t="s">
        <v>2216</v>
      </c>
      <c r="U30" s="131"/>
      <c r="V30" s="131"/>
      <c r="W30" s="697" t="s">
        <v>2217</v>
      </c>
      <c r="X30" s="131"/>
      <c r="Y30" s="131" t="s">
        <v>2218</v>
      </c>
    </row>
    <row r="31" spans="1:25" s="565" customFormat="1" ht="20" customHeight="1">
      <c r="A31" s="60">
        <v>29</v>
      </c>
      <c r="B31" s="141" t="s">
        <v>2219</v>
      </c>
      <c r="C31" s="60" t="s">
        <v>2220</v>
      </c>
      <c r="D31" s="59" t="s">
        <v>2221</v>
      </c>
      <c r="E31" s="59"/>
      <c r="F31" s="59" t="s">
        <v>2222</v>
      </c>
      <c r="G31" s="60">
        <v>1</v>
      </c>
      <c r="H31" s="141" t="s">
        <v>2049</v>
      </c>
      <c r="I31" s="61">
        <v>44729</v>
      </c>
      <c r="J31" s="61">
        <v>44742</v>
      </c>
      <c r="K31" s="61"/>
      <c r="L31" s="61"/>
      <c r="M31" s="227" t="s">
        <v>464</v>
      </c>
      <c r="N31" s="61"/>
      <c r="O31" s="61"/>
      <c r="P31" s="61"/>
      <c r="Q31" s="60" t="s">
        <v>2223</v>
      </c>
      <c r="R31" s="141" t="s">
        <v>2224</v>
      </c>
      <c r="S31" s="97"/>
      <c r="T31" s="97" t="s">
        <v>2225</v>
      </c>
      <c r="U31" s="97"/>
      <c r="V31" s="97"/>
      <c r="W31" s="97"/>
      <c r="X31" s="97"/>
      <c r="Y31" s="97"/>
    </row>
    <row r="32" spans="1:25" s="565" customFormat="1" ht="20" customHeight="1">
      <c r="A32" s="60">
        <v>30</v>
      </c>
      <c r="B32" s="141" t="s">
        <v>2226</v>
      </c>
      <c r="C32" s="60" t="s">
        <v>2227</v>
      </c>
      <c r="D32" s="702" t="s">
        <v>2228</v>
      </c>
      <c r="E32" s="59" t="s">
        <v>2229</v>
      </c>
      <c r="F32" s="59" t="s">
        <v>2230</v>
      </c>
      <c r="G32" s="60">
        <v>64</v>
      </c>
      <c r="H32" s="141" t="s">
        <v>2049</v>
      </c>
      <c r="I32" s="61">
        <v>44771</v>
      </c>
      <c r="J32" s="61">
        <v>44803</v>
      </c>
      <c r="K32" s="61"/>
      <c r="L32" s="61"/>
      <c r="M32" s="227" t="s">
        <v>464</v>
      </c>
      <c r="N32" s="61"/>
      <c r="O32" s="61"/>
      <c r="P32" s="61"/>
      <c r="Q32" s="60" t="s">
        <v>2223</v>
      </c>
      <c r="R32" s="141" t="s">
        <v>2162</v>
      </c>
      <c r="S32" s="97"/>
      <c r="T32" s="97" t="s">
        <v>2231</v>
      </c>
      <c r="U32" s="97"/>
      <c r="V32" s="97"/>
      <c r="W32" s="97"/>
      <c r="X32" s="97"/>
      <c r="Y32" s="97"/>
    </row>
    <row r="33" spans="1:25" s="705" customFormat="1" ht="20" customHeight="1">
      <c r="A33" s="60">
        <v>31</v>
      </c>
      <c r="B33" s="242" t="s">
        <v>621</v>
      </c>
      <c r="C33" s="703" t="s">
        <v>1266</v>
      </c>
      <c r="D33" s="701"/>
      <c r="E33" s="703" t="s">
        <v>1267</v>
      </c>
      <c r="F33" s="208" t="s">
        <v>1923</v>
      </c>
      <c r="G33" s="704">
        <v>1</v>
      </c>
      <c r="H33" s="242" t="s">
        <v>1109</v>
      </c>
      <c r="I33" s="595">
        <v>44887</v>
      </c>
      <c r="J33" s="595">
        <v>44894</v>
      </c>
      <c r="K33" s="701"/>
      <c r="L33" s="595">
        <v>44894</v>
      </c>
      <c r="M33" s="703" t="s">
        <v>3164</v>
      </c>
      <c r="N33" s="701"/>
      <c r="O33" s="701"/>
      <c r="P33" s="242" t="s">
        <v>1925</v>
      </c>
      <c r="Q33" s="242" t="s">
        <v>1841</v>
      </c>
      <c r="R33" s="242" t="s">
        <v>1532</v>
      </c>
      <c r="S33" s="208" t="s">
        <v>1926</v>
      </c>
      <c r="T33" s="208" t="s">
        <v>1927</v>
      </c>
      <c r="U33" s="208" t="s">
        <v>1928</v>
      </c>
      <c r="V33" s="701"/>
      <c r="W33" s="208" t="s">
        <v>1929</v>
      </c>
      <c r="X33" s="703" t="s">
        <v>1268</v>
      </c>
      <c r="Y33" s="703" t="s">
        <v>3165</v>
      </c>
    </row>
    <row r="34" spans="1:25" s="705" customFormat="1" ht="20" customHeight="1">
      <c r="A34" s="60">
        <v>32</v>
      </c>
      <c r="B34" s="242" t="s">
        <v>621</v>
      </c>
      <c r="C34" s="703" t="s">
        <v>1269</v>
      </c>
      <c r="D34" s="701"/>
      <c r="E34" s="703" t="s">
        <v>1270</v>
      </c>
      <c r="F34" s="703" t="s">
        <v>1271</v>
      </c>
      <c r="G34" s="704">
        <v>1</v>
      </c>
      <c r="H34" s="242" t="s">
        <v>1109</v>
      </c>
      <c r="I34" s="595">
        <v>44887</v>
      </c>
      <c r="J34" s="595">
        <v>44894</v>
      </c>
      <c r="K34" s="701"/>
      <c r="L34" s="595">
        <v>44894</v>
      </c>
      <c r="M34" s="703" t="s">
        <v>1924</v>
      </c>
      <c r="N34" s="701"/>
      <c r="O34" s="701"/>
      <c r="P34" s="242" t="s">
        <v>1925</v>
      </c>
      <c r="Q34" s="242" t="s">
        <v>1841</v>
      </c>
      <c r="R34" s="242" t="s">
        <v>1532</v>
      </c>
      <c r="S34" s="208" t="s">
        <v>1926</v>
      </c>
      <c r="T34" s="208" t="s">
        <v>1927</v>
      </c>
      <c r="U34" s="208" t="s">
        <v>1928</v>
      </c>
      <c r="V34" s="701"/>
      <c r="W34" s="208" t="s">
        <v>1929</v>
      </c>
      <c r="X34" s="703" t="s">
        <v>1250</v>
      </c>
      <c r="Y34" s="703" t="s">
        <v>1930</v>
      </c>
    </row>
    <row r="35" spans="1:25" s="705" customFormat="1" ht="20" customHeight="1">
      <c r="A35" s="60">
        <v>33</v>
      </c>
      <c r="B35" s="242" t="s">
        <v>1272</v>
      </c>
      <c r="C35" s="706" t="s">
        <v>1273</v>
      </c>
      <c r="D35" s="701"/>
      <c r="E35" s="208" t="s">
        <v>3166</v>
      </c>
      <c r="F35" s="242" t="s">
        <v>1931</v>
      </c>
      <c r="G35" s="704">
        <v>5</v>
      </c>
      <c r="H35" s="242" t="s">
        <v>1581</v>
      </c>
      <c r="I35" s="595">
        <v>44973</v>
      </c>
      <c r="J35" s="595"/>
      <c r="K35" s="701"/>
      <c r="L35" s="701"/>
      <c r="M35" s="701"/>
      <c r="N35" s="701"/>
      <c r="O35" s="701"/>
      <c r="P35" s="242" t="s">
        <v>1925</v>
      </c>
      <c r="Q35" s="242" t="s">
        <v>1841</v>
      </c>
      <c r="R35" s="242" t="s">
        <v>1932</v>
      </c>
      <c r="S35" s="242" t="s">
        <v>1933</v>
      </c>
      <c r="T35" s="208" t="s">
        <v>1934</v>
      </c>
      <c r="U35" s="242"/>
      <c r="V35" s="701"/>
      <c r="W35" s="701"/>
      <c r="X35" s="701"/>
      <c r="Y35" s="701"/>
    </row>
    <row r="36" spans="1:25" s="705" customFormat="1" ht="20" customHeight="1">
      <c r="A36" s="60">
        <v>34</v>
      </c>
      <c r="B36" s="242" t="s">
        <v>1535</v>
      </c>
      <c r="C36" s="208" t="s">
        <v>3167</v>
      </c>
      <c r="D36" s="701"/>
      <c r="E36" s="701"/>
      <c r="F36" s="701"/>
      <c r="G36" s="701"/>
      <c r="H36" s="242" t="s">
        <v>3339</v>
      </c>
      <c r="I36" s="701"/>
      <c r="J36" s="701"/>
      <c r="K36" s="701"/>
      <c r="L36" s="701"/>
      <c r="M36" s="701"/>
      <c r="N36" s="701"/>
      <c r="O36" s="701"/>
      <c r="P36" s="701"/>
      <c r="Q36" s="701"/>
      <c r="R36" s="701"/>
      <c r="S36" s="701"/>
      <c r="T36" s="701"/>
      <c r="U36" s="701"/>
      <c r="V36" s="701"/>
      <c r="W36" s="701"/>
      <c r="X36" s="701"/>
      <c r="Y36" s="701"/>
    </row>
  </sheetData>
  <autoFilter ref="A2:Y2"/>
  <phoneticPr fontId="3" type="noConversion"/>
  <conditionalFormatting sqref="H2">
    <cfRule type="cellIs" dxfId="30" priority="995" operator="equal">
      <formula>"M1开拓立项"</formula>
    </cfRule>
    <cfRule type="cellIs" dxfId="29" priority="996" operator="equal">
      <formula>"M1开拓立项;M2设计验证;M3生产准备;M4装配调试;M5安装验收;M6售后质保"</formula>
    </cfRule>
  </conditionalFormatting>
  <conditionalFormatting sqref="C2">
    <cfRule type="duplicateValues" dxfId="28" priority="994"/>
    <cfRule type="duplicateValues" dxfId="27" priority="997"/>
  </conditionalFormatting>
  <conditionalFormatting sqref="P3">
    <cfRule type="containsText" dxfId="26" priority="22" operator="containsText" text="未发货">
      <formula>NOT(ISERROR(SEARCH("未发货",P3)))</formula>
    </cfRule>
    <cfRule type="containsText" dxfId="25" priority="23" operator="containsText" text="已发货">
      <formula>NOT(ISERROR(SEARCH("已发货",P3)))</formula>
    </cfRule>
  </conditionalFormatting>
  <conditionalFormatting sqref="P17:P19">
    <cfRule type="containsText" dxfId="24" priority="16" operator="containsText" text="未发货">
      <formula>NOT(ISERROR(SEARCH("未发货",P17)))</formula>
    </cfRule>
    <cfRule type="containsText" dxfId="23" priority="17" operator="containsText" text="已发货">
      <formula>NOT(ISERROR(SEARCH("已发货",P17)))</formula>
    </cfRule>
  </conditionalFormatting>
  <conditionalFormatting sqref="P3:P4">
    <cfRule type="containsText" dxfId="22" priority="24" operator="containsText" text="未发货">
      <formula>NOT(ISERROR(SEARCH("未发货",P3)))</formula>
    </cfRule>
    <cfRule type="containsText" dxfId="21" priority="25" operator="containsText" text="已发货">
      <formula>NOT(ISERROR(SEARCH("已发货",P3)))</formula>
    </cfRule>
  </conditionalFormatting>
  <conditionalFormatting sqref="P5:P9">
    <cfRule type="containsText" dxfId="20" priority="20" operator="containsText" text="未发货">
      <formula>NOT(ISERROR(SEARCH("未发货",P5)))</formula>
    </cfRule>
    <cfRule type="containsText" dxfId="19" priority="21" operator="containsText" text="已发货">
      <formula>NOT(ISERROR(SEARCH("已发货",P5)))</formula>
    </cfRule>
  </conditionalFormatting>
  <conditionalFormatting sqref="P10:P13">
    <cfRule type="containsText" dxfId="18" priority="14" operator="containsText" text="未发货">
      <formula>NOT(ISERROR(SEARCH("未发货",P10)))</formula>
    </cfRule>
    <cfRule type="containsText" dxfId="17" priority="15" operator="containsText" text="已发货">
      <formula>NOT(ISERROR(SEARCH("已发货",P10)))</formula>
    </cfRule>
  </conditionalFormatting>
  <conditionalFormatting sqref="P14:P16">
    <cfRule type="containsText" dxfId="16" priority="18" operator="containsText" text="未发货">
      <formula>NOT(ISERROR(SEARCH("未发货",P14)))</formula>
    </cfRule>
    <cfRule type="containsText" dxfId="15" priority="19" operator="containsText" text="已发货">
      <formula>NOT(ISERROR(SEARCH("已发货",P14)))</formula>
    </cfRule>
  </conditionalFormatting>
  <conditionalFormatting sqref="P20">
    <cfRule type="containsText" dxfId="14" priority="12" operator="containsText" text="未发货">
      <formula>NOT(ISERROR(SEARCH("未发货",P20)))</formula>
    </cfRule>
    <cfRule type="containsText" dxfId="13" priority="13" operator="containsText" text="已发货">
      <formula>NOT(ISERROR(SEARCH("已发货",P20)))</formula>
    </cfRule>
  </conditionalFormatting>
  <conditionalFormatting sqref="C22">
    <cfRule type="duplicateValues" dxfId="12" priority="8"/>
  </conditionalFormatting>
  <conditionalFormatting sqref="C24">
    <cfRule type="duplicateValues" dxfId="11" priority="5"/>
    <cfRule type="duplicateValues" dxfId="10" priority="6"/>
  </conditionalFormatting>
  <conditionalFormatting sqref="C25">
    <cfRule type="duplicateValues" dxfId="9" priority="10"/>
    <cfRule type="duplicateValues" dxfId="8" priority="11"/>
  </conditionalFormatting>
  <conditionalFormatting sqref="C23 C26:C27">
    <cfRule type="duplicateValues" dxfId="7" priority="9"/>
  </conditionalFormatting>
  <conditionalFormatting sqref="C22:C23 C26:C27">
    <cfRule type="duplicateValues" dxfId="6" priority="7"/>
  </conditionalFormatting>
  <conditionalFormatting sqref="C28:C29">
    <cfRule type="duplicateValues" dxfId="5" priority="4"/>
  </conditionalFormatting>
  <conditionalFormatting sqref="C28:C29">
    <cfRule type="duplicateValues" dxfId="4" priority="3"/>
  </conditionalFormatting>
  <conditionalFormatting sqref="P30">
    <cfRule type="containsText" dxfId="3" priority="1" operator="containsText" text="未发货">
      <formula>NOT(ISERROR(SEARCH("未发货",P30)))</formula>
    </cfRule>
    <cfRule type="containsText" dxfId="2" priority="2" operator="containsText" text="已发货">
      <formula>NOT(ISERROR(SEARCH("已发货",P30)))</formula>
    </cfRule>
  </conditionalFormatting>
  <dataValidations count="1">
    <dataValidation type="list" allowBlank="1" showInputMessage="1" showErrorMessage="1" sqref="P3:P20 P30">
      <formula1>"已发货,未发货"</formula1>
    </dataValidation>
  </dataValidations>
  <hyperlinks>
    <hyperlink ref="D28" r:id="rId1"/>
    <hyperlink ref="D32" r:id="rId2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"/>
  <sheetViews>
    <sheetView workbookViewId="0">
      <pane ySplit="1" topLeftCell="A2" activePane="bottomLeft" state="frozen"/>
      <selection pane="bottomLeft" activeCell="D16" sqref="D16"/>
    </sheetView>
  </sheetViews>
  <sheetFormatPr defaultRowHeight="14"/>
  <cols>
    <col min="1" max="1" width="4" customWidth="1"/>
    <col min="2" max="2" width="10.5" customWidth="1"/>
    <col min="3" max="3" width="17.33203125" style="2" customWidth="1"/>
    <col min="4" max="4" width="23" style="2" customWidth="1"/>
    <col min="5" max="5" width="18.5" customWidth="1"/>
    <col min="6" max="6" width="6" customWidth="1"/>
    <col min="7" max="7" width="10.9140625" style="2" customWidth="1"/>
    <col min="8" max="8" width="11.9140625" style="2" customWidth="1"/>
    <col min="9" max="9" width="11.33203125" style="2" customWidth="1"/>
    <col min="10" max="12" width="8.6640625" style="2"/>
    <col min="13" max="13" width="16.5" customWidth="1"/>
  </cols>
  <sheetData>
    <row r="1" spans="1:13" ht="24">
      <c r="A1" s="6" t="s">
        <v>40</v>
      </c>
      <c r="B1" s="6" t="s">
        <v>41</v>
      </c>
      <c r="C1" s="6" t="s">
        <v>43</v>
      </c>
      <c r="D1" s="6" t="s">
        <v>59</v>
      </c>
      <c r="E1" s="6" t="s">
        <v>46</v>
      </c>
      <c r="F1" s="6" t="s">
        <v>3</v>
      </c>
      <c r="G1" s="5" t="s">
        <v>51</v>
      </c>
      <c r="H1" s="5" t="s">
        <v>70</v>
      </c>
      <c r="I1" s="5" t="s">
        <v>65</v>
      </c>
      <c r="J1" s="5" t="s">
        <v>80</v>
      </c>
      <c r="K1" s="6" t="s">
        <v>4</v>
      </c>
      <c r="L1" s="82" t="s">
        <v>54</v>
      </c>
      <c r="M1" s="6" t="s">
        <v>56</v>
      </c>
    </row>
    <row r="2" spans="1:13">
      <c r="A2" s="53">
        <v>1</v>
      </c>
      <c r="B2" s="549" t="s">
        <v>3341</v>
      </c>
      <c r="C2" s="549" t="s">
        <v>3342</v>
      </c>
      <c r="D2" s="549">
        <v>4500532311</v>
      </c>
      <c r="E2" s="549" t="s">
        <v>381</v>
      </c>
      <c r="F2" s="549">
        <v>3</v>
      </c>
      <c r="G2" s="716">
        <v>44743</v>
      </c>
      <c r="H2" s="716">
        <v>44773</v>
      </c>
      <c r="I2" s="716">
        <v>44782</v>
      </c>
      <c r="J2" s="717" t="s">
        <v>3343</v>
      </c>
      <c r="K2" s="549" t="s">
        <v>3344</v>
      </c>
      <c r="L2" s="548" t="s">
        <v>2187</v>
      </c>
      <c r="M2" s="54" t="s">
        <v>3345</v>
      </c>
    </row>
    <row r="3" spans="1:13">
      <c r="A3" s="53">
        <v>2</v>
      </c>
      <c r="B3" s="549" t="s">
        <v>3341</v>
      </c>
      <c r="C3" s="549" t="s">
        <v>3346</v>
      </c>
      <c r="D3" s="549">
        <v>4500532821</v>
      </c>
      <c r="E3" s="549" t="s">
        <v>381</v>
      </c>
      <c r="F3" s="549">
        <v>4</v>
      </c>
      <c r="G3" s="716">
        <v>44743</v>
      </c>
      <c r="H3" s="716">
        <v>44773</v>
      </c>
      <c r="I3" s="716">
        <v>44782</v>
      </c>
      <c r="J3" s="717" t="s">
        <v>3347</v>
      </c>
      <c r="K3" s="549" t="s">
        <v>3344</v>
      </c>
      <c r="L3" s="548" t="s">
        <v>3348</v>
      </c>
      <c r="M3" s="54" t="s">
        <v>3345</v>
      </c>
    </row>
    <row r="4" spans="1:13">
      <c r="A4" s="53">
        <v>3</v>
      </c>
      <c r="B4" s="549" t="s">
        <v>3341</v>
      </c>
      <c r="C4" s="549" t="s">
        <v>3349</v>
      </c>
      <c r="D4" s="549">
        <v>4500528287</v>
      </c>
      <c r="E4" s="549" t="s">
        <v>381</v>
      </c>
      <c r="F4" s="549">
        <v>14</v>
      </c>
      <c r="G4" s="716">
        <v>44748</v>
      </c>
      <c r="H4" s="716">
        <v>44804</v>
      </c>
      <c r="I4" s="716">
        <v>44782</v>
      </c>
      <c r="J4" s="717" t="s">
        <v>3347</v>
      </c>
      <c r="K4" s="549" t="s">
        <v>3344</v>
      </c>
      <c r="L4" s="548" t="s">
        <v>3348</v>
      </c>
      <c r="M4" s="54" t="s">
        <v>3345</v>
      </c>
    </row>
    <row r="5" spans="1:13">
      <c r="A5" s="53">
        <v>4</v>
      </c>
      <c r="B5" s="549" t="s">
        <v>3341</v>
      </c>
      <c r="C5" s="549" t="s">
        <v>3350</v>
      </c>
      <c r="D5" s="549">
        <v>4500530794</v>
      </c>
      <c r="E5" s="549" t="s">
        <v>381</v>
      </c>
      <c r="F5" s="549">
        <v>310</v>
      </c>
      <c r="G5" s="716">
        <v>44748</v>
      </c>
      <c r="H5" s="716">
        <v>44804</v>
      </c>
      <c r="I5" s="716">
        <v>44782</v>
      </c>
      <c r="J5" s="717" t="s">
        <v>3347</v>
      </c>
      <c r="K5" s="549" t="s">
        <v>3344</v>
      </c>
      <c r="L5" s="548" t="s">
        <v>3348</v>
      </c>
      <c r="M5" s="54" t="s">
        <v>3345</v>
      </c>
    </row>
    <row r="6" spans="1:13">
      <c r="A6" s="53">
        <v>5</v>
      </c>
      <c r="B6" s="549" t="s">
        <v>1168</v>
      </c>
      <c r="C6" s="549" t="s">
        <v>3351</v>
      </c>
      <c r="D6" s="549">
        <v>4500538434</v>
      </c>
      <c r="E6" s="549" t="s">
        <v>381</v>
      </c>
      <c r="F6" s="549">
        <v>2</v>
      </c>
      <c r="G6" s="716">
        <v>44748</v>
      </c>
      <c r="H6" s="716">
        <v>44779</v>
      </c>
      <c r="I6" s="716">
        <v>44805</v>
      </c>
      <c r="J6" s="717" t="s">
        <v>3347</v>
      </c>
      <c r="K6" s="549" t="s">
        <v>3344</v>
      </c>
      <c r="L6" s="548" t="s">
        <v>3348</v>
      </c>
      <c r="M6" s="54" t="s">
        <v>3352</v>
      </c>
    </row>
    <row r="7" spans="1:13">
      <c r="A7" s="53">
        <v>6</v>
      </c>
      <c r="B7" s="549" t="s">
        <v>3341</v>
      </c>
      <c r="C7" s="549" t="s">
        <v>3353</v>
      </c>
      <c r="D7" s="549">
        <v>4500538583</v>
      </c>
      <c r="E7" s="549" t="s">
        <v>381</v>
      </c>
      <c r="F7" s="549">
        <v>10</v>
      </c>
      <c r="G7" s="716">
        <v>44748</v>
      </c>
      <c r="H7" s="716">
        <v>44804</v>
      </c>
      <c r="I7" s="716">
        <v>44782</v>
      </c>
      <c r="J7" s="717" t="s">
        <v>3347</v>
      </c>
      <c r="K7" s="549" t="s">
        <v>3344</v>
      </c>
      <c r="L7" s="548" t="s">
        <v>2187</v>
      </c>
      <c r="M7" s="54" t="s">
        <v>3345</v>
      </c>
    </row>
    <row r="8" spans="1:13">
      <c r="A8" s="53">
        <v>7</v>
      </c>
      <c r="B8" s="549" t="s">
        <v>1168</v>
      </c>
      <c r="C8" s="549" t="s">
        <v>3354</v>
      </c>
      <c r="D8" s="549">
        <v>4500543203</v>
      </c>
      <c r="E8" s="549" t="s">
        <v>381</v>
      </c>
      <c r="F8" s="549">
        <v>4</v>
      </c>
      <c r="G8" s="716">
        <v>44756</v>
      </c>
      <c r="H8" s="716">
        <v>44804</v>
      </c>
      <c r="I8" s="716">
        <v>44782</v>
      </c>
      <c r="J8" s="717" t="s">
        <v>3343</v>
      </c>
      <c r="K8" s="549" t="s">
        <v>3355</v>
      </c>
      <c r="L8" s="548" t="s">
        <v>3348</v>
      </c>
      <c r="M8" s="54" t="s">
        <v>3356</v>
      </c>
    </row>
    <row r="9" spans="1:13">
      <c r="A9" s="53">
        <v>8</v>
      </c>
      <c r="B9" s="549" t="s">
        <v>3341</v>
      </c>
      <c r="C9" s="549" t="s">
        <v>3357</v>
      </c>
      <c r="D9" s="549">
        <v>4500535629</v>
      </c>
      <c r="E9" s="549" t="s">
        <v>3358</v>
      </c>
      <c r="F9" s="549">
        <v>14</v>
      </c>
      <c r="G9" s="716">
        <v>44762</v>
      </c>
      <c r="H9" s="716">
        <v>44804</v>
      </c>
      <c r="I9" s="716">
        <v>44790</v>
      </c>
      <c r="J9" s="717" t="s">
        <v>3343</v>
      </c>
      <c r="K9" s="549" t="s">
        <v>3344</v>
      </c>
      <c r="L9" s="548" t="s">
        <v>3348</v>
      </c>
      <c r="M9" s="54" t="s">
        <v>3345</v>
      </c>
    </row>
    <row r="10" spans="1:13">
      <c r="A10" s="53">
        <v>9</v>
      </c>
      <c r="B10" s="549" t="s">
        <v>3341</v>
      </c>
      <c r="C10" s="549" t="s">
        <v>3359</v>
      </c>
      <c r="D10" s="549">
        <v>4500516062</v>
      </c>
      <c r="E10" s="549" t="s">
        <v>3358</v>
      </c>
      <c r="F10" s="549">
        <v>6</v>
      </c>
      <c r="G10" s="716">
        <v>44762</v>
      </c>
      <c r="H10" s="716">
        <v>44804</v>
      </c>
      <c r="I10" s="716">
        <v>44812</v>
      </c>
      <c r="J10" s="717" t="s">
        <v>3347</v>
      </c>
      <c r="K10" s="549" t="s">
        <v>3344</v>
      </c>
      <c r="L10" s="548" t="s">
        <v>2187</v>
      </c>
      <c r="M10" s="54" t="s">
        <v>3345</v>
      </c>
    </row>
    <row r="11" spans="1:13">
      <c r="A11" s="53">
        <v>10</v>
      </c>
      <c r="B11" s="549" t="s">
        <v>3341</v>
      </c>
      <c r="C11" s="549" t="s">
        <v>3360</v>
      </c>
      <c r="D11" s="549">
        <v>4500523319</v>
      </c>
      <c r="E11" s="549" t="s">
        <v>3358</v>
      </c>
      <c r="F11" s="549">
        <v>170</v>
      </c>
      <c r="G11" s="716">
        <v>44762</v>
      </c>
      <c r="H11" s="716">
        <v>44804</v>
      </c>
      <c r="I11" s="716">
        <v>44799</v>
      </c>
      <c r="J11" s="717" t="s">
        <v>3347</v>
      </c>
      <c r="K11" s="549" t="s">
        <v>3344</v>
      </c>
      <c r="L11" s="548" t="s">
        <v>2187</v>
      </c>
      <c r="M11" s="54" t="s">
        <v>3361</v>
      </c>
    </row>
    <row r="12" spans="1:13">
      <c r="A12" s="53">
        <v>11</v>
      </c>
      <c r="B12" s="549" t="s">
        <v>3341</v>
      </c>
      <c r="C12" s="549" t="s">
        <v>3362</v>
      </c>
      <c r="D12" s="549">
        <v>4500540209</v>
      </c>
      <c r="E12" s="549" t="s">
        <v>381</v>
      </c>
      <c r="F12" s="549">
        <v>4</v>
      </c>
      <c r="G12" s="716">
        <v>44797</v>
      </c>
      <c r="H12" s="716">
        <v>44834</v>
      </c>
      <c r="I12" s="716">
        <v>44817</v>
      </c>
      <c r="J12" s="717" t="s">
        <v>3347</v>
      </c>
      <c r="K12" s="549" t="s">
        <v>3344</v>
      </c>
      <c r="L12" s="548" t="s">
        <v>3348</v>
      </c>
      <c r="M12" s="54" t="s">
        <v>3363</v>
      </c>
    </row>
    <row r="13" spans="1:13">
      <c r="A13" s="53">
        <v>12</v>
      </c>
      <c r="B13" s="549" t="s">
        <v>1168</v>
      </c>
      <c r="C13" s="549" t="s">
        <v>3364</v>
      </c>
      <c r="D13" s="549" t="s">
        <v>3365</v>
      </c>
      <c r="E13" s="549" t="s">
        <v>3366</v>
      </c>
      <c r="F13" s="549">
        <v>1</v>
      </c>
      <c r="G13" s="716">
        <v>44789</v>
      </c>
      <c r="H13" s="716">
        <v>44829</v>
      </c>
      <c r="I13" s="716">
        <v>44823</v>
      </c>
      <c r="J13" s="717" t="s">
        <v>3347</v>
      </c>
      <c r="K13" s="549" t="s">
        <v>3344</v>
      </c>
      <c r="L13" s="548" t="s">
        <v>3348</v>
      </c>
      <c r="M13" s="54" t="s">
        <v>3367</v>
      </c>
    </row>
    <row r="14" spans="1:13">
      <c r="A14" s="53">
        <v>13</v>
      </c>
      <c r="B14" s="549" t="s">
        <v>3341</v>
      </c>
      <c r="C14" s="549" t="s">
        <v>3368</v>
      </c>
      <c r="D14" s="549">
        <v>4500554929</v>
      </c>
      <c r="E14" s="549" t="s">
        <v>381</v>
      </c>
      <c r="F14" s="549">
        <v>37</v>
      </c>
      <c r="G14" s="716">
        <v>44803</v>
      </c>
      <c r="H14" s="716">
        <v>44824</v>
      </c>
      <c r="I14" s="716">
        <v>44823</v>
      </c>
      <c r="J14" s="717" t="s">
        <v>3347</v>
      </c>
      <c r="K14" s="549" t="s">
        <v>3344</v>
      </c>
      <c r="L14" s="548" t="s">
        <v>3348</v>
      </c>
      <c r="M14" s="54" t="s">
        <v>3369</v>
      </c>
    </row>
    <row r="15" spans="1:13">
      <c r="A15" s="53">
        <v>14</v>
      </c>
      <c r="B15" s="549" t="s">
        <v>3341</v>
      </c>
      <c r="C15" s="549" t="s">
        <v>3370</v>
      </c>
      <c r="D15" s="549">
        <v>4500547048</v>
      </c>
      <c r="E15" s="549" t="s">
        <v>3371</v>
      </c>
      <c r="F15" s="549">
        <v>2</v>
      </c>
      <c r="G15" s="716">
        <v>44789</v>
      </c>
      <c r="H15" s="716">
        <v>44827</v>
      </c>
      <c r="I15" s="716">
        <v>44853</v>
      </c>
      <c r="J15" s="717" t="s">
        <v>3347</v>
      </c>
      <c r="K15" s="549" t="s">
        <v>3344</v>
      </c>
      <c r="L15" s="548" t="s">
        <v>3348</v>
      </c>
      <c r="M15" s="54" t="s">
        <v>3372</v>
      </c>
    </row>
    <row r="16" spans="1:13">
      <c r="A16" s="53">
        <v>15</v>
      </c>
      <c r="B16" s="549" t="s">
        <v>3341</v>
      </c>
      <c r="C16" s="549" t="s">
        <v>3373</v>
      </c>
      <c r="D16" s="549">
        <v>4500556005</v>
      </c>
      <c r="E16" s="549" t="s">
        <v>3371</v>
      </c>
      <c r="F16" s="549">
        <v>2</v>
      </c>
      <c r="G16" s="716">
        <v>44801</v>
      </c>
      <c r="H16" s="716">
        <v>44845</v>
      </c>
      <c r="I16" s="716">
        <v>44853</v>
      </c>
      <c r="J16" s="717" t="s">
        <v>3347</v>
      </c>
      <c r="K16" s="549" t="s">
        <v>3355</v>
      </c>
      <c r="L16" s="548" t="s">
        <v>3348</v>
      </c>
      <c r="M16" s="54" t="s">
        <v>3374</v>
      </c>
    </row>
    <row r="17" spans="1:13">
      <c r="A17" s="53">
        <v>16</v>
      </c>
      <c r="B17" s="549" t="s">
        <v>3341</v>
      </c>
      <c r="C17" s="549" t="s">
        <v>3375</v>
      </c>
      <c r="D17" s="549">
        <v>4500553820</v>
      </c>
      <c r="E17" s="549" t="s">
        <v>3376</v>
      </c>
      <c r="F17" s="549">
        <v>1</v>
      </c>
      <c r="G17" s="716">
        <v>44798</v>
      </c>
      <c r="H17" s="716">
        <v>44845</v>
      </c>
      <c r="I17" s="716">
        <v>44853</v>
      </c>
      <c r="J17" s="717" t="s">
        <v>3347</v>
      </c>
      <c r="K17" s="549" t="s">
        <v>3344</v>
      </c>
      <c r="L17" s="548" t="s">
        <v>3348</v>
      </c>
      <c r="M17" s="54" t="s">
        <v>3374</v>
      </c>
    </row>
    <row r="18" spans="1:13">
      <c r="A18" s="53">
        <v>17</v>
      </c>
      <c r="B18" s="549" t="s">
        <v>3341</v>
      </c>
      <c r="C18" s="549" t="s">
        <v>3377</v>
      </c>
      <c r="D18" s="549">
        <v>4500563103</v>
      </c>
      <c r="E18" s="549" t="s">
        <v>3378</v>
      </c>
      <c r="F18" s="549">
        <v>15</v>
      </c>
      <c r="G18" s="716">
        <v>44823</v>
      </c>
      <c r="H18" s="716">
        <v>44873</v>
      </c>
      <c r="I18" s="716">
        <v>44862</v>
      </c>
      <c r="J18" s="717" t="s">
        <v>3347</v>
      </c>
      <c r="K18" s="549" t="s">
        <v>3344</v>
      </c>
      <c r="L18" s="548" t="s">
        <v>3348</v>
      </c>
      <c r="M18" s="54" t="s">
        <v>3379</v>
      </c>
    </row>
    <row r="19" spans="1:13">
      <c r="A19" s="53">
        <v>18</v>
      </c>
      <c r="B19" s="549" t="s">
        <v>3341</v>
      </c>
      <c r="C19" s="549" t="s">
        <v>3380</v>
      </c>
      <c r="D19" s="549">
        <v>4500571558</v>
      </c>
      <c r="E19" s="549" t="s">
        <v>3381</v>
      </c>
      <c r="F19" s="549">
        <v>6</v>
      </c>
      <c r="G19" s="716">
        <v>44834</v>
      </c>
      <c r="H19" s="716"/>
      <c r="I19" s="716">
        <v>44862</v>
      </c>
      <c r="J19" s="717" t="s">
        <v>3347</v>
      </c>
      <c r="K19" s="549" t="s">
        <v>3344</v>
      </c>
      <c r="L19" s="548" t="s">
        <v>3382</v>
      </c>
      <c r="M19" s="54" t="s">
        <v>3379</v>
      </c>
    </row>
    <row r="20" spans="1:13">
      <c r="A20" s="53">
        <v>19</v>
      </c>
      <c r="B20" s="549" t="s">
        <v>1168</v>
      </c>
      <c r="C20" s="549" t="s">
        <v>3383</v>
      </c>
      <c r="D20" s="549">
        <v>4500553820</v>
      </c>
      <c r="E20" s="549" t="s">
        <v>381</v>
      </c>
      <c r="F20" s="549">
        <v>2</v>
      </c>
      <c r="G20" s="716">
        <v>44798</v>
      </c>
      <c r="H20" s="716">
        <v>44845</v>
      </c>
      <c r="I20" s="716">
        <v>44868</v>
      </c>
      <c r="J20" s="717" t="s">
        <v>3347</v>
      </c>
      <c r="K20" s="549" t="s">
        <v>3344</v>
      </c>
      <c r="L20" s="548" t="s">
        <v>3348</v>
      </c>
      <c r="M20" s="54" t="s">
        <v>3384</v>
      </c>
    </row>
    <row r="21" spans="1:13">
      <c r="A21" s="53">
        <v>20</v>
      </c>
      <c r="B21" s="549" t="s">
        <v>1168</v>
      </c>
      <c r="C21" s="549" t="s">
        <v>3385</v>
      </c>
      <c r="D21" s="549">
        <v>4500563205</v>
      </c>
      <c r="E21" s="549" t="s">
        <v>3386</v>
      </c>
      <c r="F21" s="549">
        <v>80</v>
      </c>
      <c r="G21" s="716">
        <v>44823</v>
      </c>
      <c r="H21" s="716">
        <v>44873</v>
      </c>
      <c r="I21" s="716">
        <v>44868</v>
      </c>
      <c r="J21" s="717" t="s">
        <v>3347</v>
      </c>
      <c r="K21" s="549" t="s">
        <v>3344</v>
      </c>
      <c r="L21" s="548" t="s">
        <v>3348</v>
      </c>
      <c r="M21" s="54" t="s">
        <v>3384</v>
      </c>
    </row>
    <row r="22" spans="1:13">
      <c r="A22" s="53">
        <v>21</v>
      </c>
      <c r="B22" s="549" t="s">
        <v>3341</v>
      </c>
      <c r="C22" s="549" t="s">
        <v>3387</v>
      </c>
      <c r="D22" s="549">
        <v>4500574249</v>
      </c>
      <c r="E22" s="549" t="s">
        <v>3388</v>
      </c>
      <c r="F22" s="549">
        <v>1</v>
      </c>
      <c r="G22" s="716">
        <v>44834</v>
      </c>
      <c r="H22" s="716"/>
      <c r="I22" s="716">
        <v>44868</v>
      </c>
      <c r="J22" s="717" t="s">
        <v>3343</v>
      </c>
      <c r="K22" s="549" t="s">
        <v>3344</v>
      </c>
      <c r="L22" s="548" t="s">
        <v>3382</v>
      </c>
      <c r="M22" s="54" t="s">
        <v>3384</v>
      </c>
    </row>
    <row r="23" spans="1:13">
      <c r="A23" s="53">
        <v>22</v>
      </c>
      <c r="B23" s="549" t="s">
        <v>3341</v>
      </c>
      <c r="C23" s="549" t="s">
        <v>3389</v>
      </c>
      <c r="D23" s="549">
        <v>4500571491</v>
      </c>
      <c r="E23" s="549" t="s">
        <v>3390</v>
      </c>
      <c r="F23" s="549">
        <v>12</v>
      </c>
      <c r="G23" s="716">
        <v>44834</v>
      </c>
      <c r="H23" s="716"/>
      <c r="I23" s="716">
        <v>44874</v>
      </c>
      <c r="J23" s="717" t="s">
        <v>3347</v>
      </c>
      <c r="K23" s="549" t="s">
        <v>3344</v>
      </c>
      <c r="L23" s="548" t="s">
        <v>3382</v>
      </c>
      <c r="M23" s="54" t="s">
        <v>3391</v>
      </c>
    </row>
    <row r="24" spans="1:13">
      <c r="A24" s="53">
        <v>23</v>
      </c>
      <c r="B24" s="549" t="s">
        <v>3341</v>
      </c>
      <c r="C24" s="549" t="s">
        <v>3392</v>
      </c>
      <c r="D24" s="549">
        <v>4500579702</v>
      </c>
      <c r="E24" s="549" t="s">
        <v>3378</v>
      </c>
      <c r="F24" s="549">
        <v>9</v>
      </c>
      <c r="G24" s="716">
        <v>44825</v>
      </c>
      <c r="H24" s="716"/>
      <c r="I24" s="716">
        <v>44874</v>
      </c>
      <c r="J24" s="717" t="s">
        <v>3347</v>
      </c>
      <c r="K24" s="549" t="s">
        <v>3344</v>
      </c>
      <c r="L24" s="548" t="s">
        <v>3393</v>
      </c>
      <c r="M24" s="54" t="s">
        <v>3391</v>
      </c>
    </row>
    <row r="25" spans="1:13">
      <c r="A25" s="53">
        <v>24</v>
      </c>
      <c r="B25" s="549" t="s">
        <v>3394</v>
      </c>
      <c r="C25" s="549" t="s">
        <v>3395</v>
      </c>
      <c r="D25" s="549">
        <v>4500567862</v>
      </c>
      <c r="E25" s="549" t="s">
        <v>3396</v>
      </c>
      <c r="F25" s="549">
        <v>6</v>
      </c>
      <c r="G25" s="716">
        <v>44827</v>
      </c>
      <c r="H25" s="716"/>
      <c r="I25" s="716">
        <v>44879</v>
      </c>
      <c r="J25" s="717" t="s">
        <v>3347</v>
      </c>
      <c r="K25" s="549" t="s">
        <v>3344</v>
      </c>
      <c r="L25" s="548" t="s">
        <v>3397</v>
      </c>
      <c r="M25" s="54" t="s">
        <v>3398</v>
      </c>
    </row>
    <row r="26" spans="1:13">
      <c r="A26" s="53">
        <v>25</v>
      </c>
      <c r="B26" s="549" t="s">
        <v>1168</v>
      </c>
      <c r="C26" s="549" t="s">
        <v>3399</v>
      </c>
      <c r="D26" s="549">
        <v>4500574296</v>
      </c>
      <c r="E26" s="549" t="s">
        <v>3390</v>
      </c>
      <c r="F26" s="549">
        <v>36</v>
      </c>
      <c r="G26" s="716">
        <v>44834</v>
      </c>
      <c r="H26" s="716"/>
      <c r="I26" s="716">
        <v>44881</v>
      </c>
      <c r="J26" s="717" t="s">
        <v>3347</v>
      </c>
      <c r="K26" s="549" t="s">
        <v>3344</v>
      </c>
      <c r="L26" s="548" t="s">
        <v>3393</v>
      </c>
      <c r="M26" s="54" t="s">
        <v>3400</v>
      </c>
    </row>
    <row r="27" spans="1:13">
      <c r="A27" s="53">
        <v>26</v>
      </c>
      <c r="B27" s="549" t="s">
        <v>3341</v>
      </c>
      <c r="C27" s="549" t="s">
        <v>3401</v>
      </c>
      <c r="D27" s="549">
        <v>4500579635</v>
      </c>
      <c r="E27" s="549" t="s">
        <v>3378</v>
      </c>
      <c r="F27" s="549">
        <v>2</v>
      </c>
      <c r="G27" s="716">
        <v>44825</v>
      </c>
      <c r="H27" s="716"/>
      <c r="I27" s="716">
        <v>44881</v>
      </c>
      <c r="J27" s="717" t="s">
        <v>3347</v>
      </c>
      <c r="K27" s="549" t="s">
        <v>3344</v>
      </c>
      <c r="L27" s="548" t="s">
        <v>3382</v>
      </c>
      <c r="M27" s="54" t="s">
        <v>3400</v>
      </c>
    </row>
    <row r="28" spans="1:13">
      <c r="A28" s="53">
        <v>27</v>
      </c>
      <c r="B28" s="549" t="s">
        <v>1168</v>
      </c>
      <c r="C28" s="549" t="s">
        <v>3402</v>
      </c>
      <c r="D28" s="549">
        <v>4500583768</v>
      </c>
      <c r="E28" s="549" t="s">
        <v>3403</v>
      </c>
      <c r="F28" s="549">
        <v>3</v>
      </c>
      <c r="G28" s="716">
        <v>44865</v>
      </c>
      <c r="H28" s="716"/>
      <c r="I28" s="716">
        <v>44887</v>
      </c>
      <c r="J28" s="717" t="s">
        <v>3343</v>
      </c>
      <c r="K28" s="549" t="s">
        <v>3344</v>
      </c>
      <c r="L28" s="548" t="s">
        <v>3393</v>
      </c>
      <c r="M28" s="54" t="s">
        <v>3404</v>
      </c>
    </row>
    <row r="29" spans="1:13">
      <c r="A29" s="53">
        <v>28</v>
      </c>
      <c r="B29" s="549" t="s">
        <v>3405</v>
      </c>
      <c r="C29" s="549" t="s">
        <v>3406</v>
      </c>
      <c r="D29" s="549">
        <v>4300932233</v>
      </c>
      <c r="E29" s="549" t="s">
        <v>3396</v>
      </c>
      <c r="F29" s="549">
        <v>1</v>
      </c>
      <c r="G29" s="716">
        <v>44803</v>
      </c>
      <c r="H29" s="716">
        <v>44803</v>
      </c>
      <c r="I29" s="716">
        <v>44824</v>
      </c>
      <c r="J29" s="717" t="s">
        <v>3343</v>
      </c>
      <c r="K29" s="549" t="s">
        <v>3407</v>
      </c>
      <c r="L29" s="548" t="s">
        <v>3408</v>
      </c>
      <c r="M29" s="54" t="s">
        <v>3409</v>
      </c>
    </row>
    <row r="30" spans="1:13">
      <c r="A30" s="53">
        <v>29</v>
      </c>
      <c r="B30" s="549" t="s">
        <v>3405</v>
      </c>
      <c r="C30" s="549" t="s">
        <v>3410</v>
      </c>
      <c r="D30" s="549">
        <v>4300948247</v>
      </c>
      <c r="E30" s="549" t="s">
        <v>3411</v>
      </c>
      <c r="F30" s="549">
        <v>4</v>
      </c>
      <c r="G30" s="716">
        <v>44806</v>
      </c>
      <c r="H30" s="716">
        <v>44834</v>
      </c>
      <c r="I30" s="716">
        <v>44827</v>
      </c>
      <c r="J30" s="717" t="s">
        <v>3347</v>
      </c>
      <c r="K30" s="549" t="s">
        <v>3412</v>
      </c>
      <c r="L30" s="548" t="s">
        <v>3408</v>
      </c>
      <c r="M30" s="54" t="s">
        <v>3413</v>
      </c>
    </row>
    <row r="31" spans="1:13">
      <c r="A31" s="53">
        <v>30</v>
      </c>
      <c r="B31" s="549" t="s">
        <v>3414</v>
      </c>
      <c r="C31" s="549" t="s">
        <v>3415</v>
      </c>
      <c r="D31" s="549">
        <v>4300958079</v>
      </c>
      <c r="E31" s="549" t="s">
        <v>3416</v>
      </c>
      <c r="F31" s="549">
        <v>20</v>
      </c>
      <c r="G31" s="716">
        <v>44817</v>
      </c>
      <c r="H31" s="716">
        <v>44834</v>
      </c>
      <c r="I31" s="716">
        <v>44842</v>
      </c>
      <c r="J31" s="717" t="s">
        <v>3347</v>
      </c>
      <c r="K31" s="549" t="s">
        <v>3417</v>
      </c>
      <c r="L31" s="548" t="s">
        <v>3418</v>
      </c>
      <c r="M31" s="54" t="s">
        <v>3419</v>
      </c>
    </row>
    <row r="32" spans="1:13">
      <c r="A32" s="53">
        <v>31</v>
      </c>
      <c r="B32" s="549" t="s">
        <v>3414</v>
      </c>
      <c r="C32" s="549" t="s">
        <v>3420</v>
      </c>
      <c r="D32" s="549">
        <v>4300967251</v>
      </c>
      <c r="E32" s="549" t="s">
        <v>3421</v>
      </c>
      <c r="F32" s="549">
        <v>1</v>
      </c>
      <c r="G32" s="716">
        <v>44823</v>
      </c>
      <c r="H32" s="716">
        <v>44849</v>
      </c>
      <c r="I32" s="716">
        <v>44842</v>
      </c>
      <c r="J32" s="717" t="s">
        <v>3343</v>
      </c>
      <c r="K32" s="549" t="s">
        <v>3417</v>
      </c>
      <c r="L32" s="548" t="s">
        <v>3408</v>
      </c>
      <c r="M32" s="54" t="s">
        <v>3422</v>
      </c>
    </row>
    <row r="33" spans="1:13">
      <c r="A33" s="53">
        <v>32</v>
      </c>
      <c r="B33" s="549" t="s">
        <v>3423</v>
      </c>
      <c r="C33" s="549" t="s">
        <v>3424</v>
      </c>
      <c r="D33" s="549">
        <v>4300956581</v>
      </c>
      <c r="E33" s="549" t="s">
        <v>3425</v>
      </c>
      <c r="F33" s="549" t="s">
        <v>3426</v>
      </c>
      <c r="G33" s="716">
        <v>44818</v>
      </c>
      <c r="H33" s="716">
        <v>44842</v>
      </c>
      <c r="I33" s="716">
        <v>44859</v>
      </c>
      <c r="J33" s="717" t="s">
        <v>3347</v>
      </c>
      <c r="K33" s="549" t="s">
        <v>3407</v>
      </c>
      <c r="L33" s="548" t="s">
        <v>3408</v>
      </c>
      <c r="M33" s="54" t="s">
        <v>3427</v>
      </c>
    </row>
    <row r="34" spans="1:13">
      <c r="A34" s="53">
        <v>33</v>
      </c>
      <c r="B34" s="549" t="s">
        <v>3414</v>
      </c>
      <c r="C34" s="549" t="s">
        <v>3428</v>
      </c>
      <c r="D34" s="549">
        <v>4300980697</v>
      </c>
      <c r="E34" s="549" t="s">
        <v>3416</v>
      </c>
      <c r="F34" s="549">
        <v>40</v>
      </c>
      <c r="G34" s="716">
        <v>44832</v>
      </c>
      <c r="H34" s="716">
        <v>44843</v>
      </c>
      <c r="I34" s="716">
        <v>44860</v>
      </c>
      <c r="J34" s="717" t="s">
        <v>3347</v>
      </c>
      <c r="K34" s="549" t="s">
        <v>3417</v>
      </c>
      <c r="L34" s="548" t="s">
        <v>3408</v>
      </c>
      <c r="M34" s="54" t="s">
        <v>3429</v>
      </c>
    </row>
    <row r="35" spans="1:13">
      <c r="A35" s="53">
        <v>34</v>
      </c>
      <c r="B35" s="549" t="s">
        <v>3430</v>
      </c>
      <c r="C35" s="549" t="s">
        <v>3431</v>
      </c>
      <c r="D35" s="549">
        <v>4300967243</v>
      </c>
      <c r="E35" s="549" t="s">
        <v>3432</v>
      </c>
      <c r="F35" s="549">
        <v>2</v>
      </c>
      <c r="G35" s="716">
        <v>44823</v>
      </c>
      <c r="H35" s="716">
        <v>44854</v>
      </c>
      <c r="I35" s="716">
        <v>44868</v>
      </c>
      <c r="J35" s="717" t="s">
        <v>3347</v>
      </c>
      <c r="K35" s="549" t="s">
        <v>3433</v>
      </c>
      <c r="L35" s="548" t="s">
        <v>3408</v>
      </c>
      <c r="M35" s="54" t="s">
        <v>3434</v>
      </c>
    </row>
    <row r="36" spans="1:13">
      <c r="A36" s="53">
        <v>35</v>
      </c>
      <c r="B36" s="549" t="s">
        <v>3430</v>
      </c>
      <c r="C36" s="549" t="s">
        <v>3435</v>
      </c>
      <c r="D36" s="549">
        <v>4300986711</v>
      </c>
      <c r="E36" s="549" t="s">
        <v>3416</v>
      </c>
      <c r="F36" s="549">
        <v>20</v>
      </c>
      <c r="G36" s="716">
        <v>44842</v>
      </c>
      <c r="H36" s="716">
        <v>44862</v>
      </c>
      <c r="I36" s="716">
        <v>44872</v>
      </c>
      <c r="J36" s="717" t="s">
        <v>3347</v>
      </c>
      <c r="K36" s="549" t="s">
        <v>3433</v>
      </c>
      <c r="L36" s="548" t="s">
        <v>3408</v>
      </c>
      <c r="M36" s="54" t="s">
        <v>3436</v>
      </c>
    </row>
    <row r="37" spans="1:13" s="79" customFormat="1">
      <c r="A37" s="53">
        <v>36</v>
      </c>
      <c r="B37" s="549" t="s">
        <v>3437</v>
      </c>
      <c r="C37" s="549" t="s">
        <v>3438</v>
      </c>
      <c r="D37" s="549" t="s">
        <v>3439</v>
      </c>
      <c r="E37" s="549" t="s">
        <v>3440</v>
      </c>
      <c r="F37" s="549">
        <v>7</v>
      </c>
      <c r="G37" s="716">
        <v>44704</v>
      </c>
      <c r="H37" s="716">
        <v>44749</v>
      </c>
      <c r="I37" s="716">
        <v>44798</v>
      </c>
      <c r="J37" s="717" t="s">
        <v>3347</v>
      </c>
      <c r="K37" s="549" t="s">
        <v>3441</v>
      </c>
      <c r="L37" s="548" t="s">
        <v>3442</v>
      </c>
      <c r="M37" s="54" t="s">
        <v>3443</v>
      </c>
    </row>
    <row r="38" spans="1:13" s="79" customFormat="1">
      <c r="A38" s="53">
        <v>37</v>
      </c>
      <c r="B38" s="549" t="s">
        <v>3437</v>
      </c>
      <c r="C38" s="549" t="s">
        <v>3444</v>
      </c>
      <c r="D38" s="549" t="s">
        <v>3445</v>
      </c>
      <c r="E38" s="549" t="s">
        <v>3446</v>
      </c>
      <c r="F38" s="549">
        <v>40</v>
      </c>
      <c r="G38" s="716">
        <v>44709</v>
      </c>
      <c r="H38" s="716">
        <v>44727</v>
      </c>
      <c r="I38" s="716">
        <v>44811</v>
      </c>
      <c r="J38" s="717" t="s">
        <v>3347</v>
      </c>
      <c r="K38" s="549" t="s">
        <v>3441</v>
      </c>
      <c r="L38" s="548" t="s">
        <v>3442</v>
      </c>
      <c r="M38" s="54" t="s">
        <v>3447</v>
      </c>
    </row>
    <row r="39" spans="1:13" s="79" customFormat="1">
      <c r="A39" s="53">
        <v>38</v>
      </c>
      <c r="B39" s="549" t="s">
        <v>3437</v>
      </c>
      <c r="C39" s="549" t="s">
        <v>3448</v>
      </c>
      <c r="D39" s="549" t="s">
        <v>3449</v>
      </c>
      <c r="E39" s="549" t="s">
        <v>3450</v>
      </c>
      <c r="F39" s="549">
        <v>1</v>
      </c>
      <c r="G39" s="716">
        <v>44720</v>
      </c>
      <c r="H39" s="716">
        <v>44762</v>
      </c>
      <c r="I39" s="716">
        <v>44782</v>
      </c>
      <c r="J39" s="717" t="s">
        <v>3343</v>
      </c>
      <c r="K39" s="549" t="s">
        <v>3451</v>
      </c>
      <c r="L39" s="548" t="s">
        <v>3442</v>
      </c>
      <c r="M39" s="54" t="s">
        <v>3443</v>
      </c>
    </row>
    <row r="40" spans="1:13" s="79" customFormat="1">
      <c r="A40" s="53">
        <v>39</v>
      </c>
      <c r="B40" s="549" t="s">
        <v>3437</v>
      </c>
      <c r="C40" s="549" t="s">
        <v>3452</v>
      </c>
      <c r="D40" s="549" t="s">
        <v>3449</v>
      </c>
      <c r="E40" s="549" t="s">
        <v>3450</v>
      </c>
      <c r="F40" s="549">
        <v>1</v>
      </c>
      <c r="G40" s="716">
        <v>44720</v>
      </c>
      <c r="H40" s="716">
        <v>44762</v>
      </c>
      <c r="I40" s="716">
        <v>44782</v>
      </c>
      <c r="J40" s="717" t="s">
        <v>3347</v>
      </c>
      <c r="K40" s="549" t="s">
        <v>3441</v>
      </c>
      <c r="L40" s="548" t="s">
        <v>3453</v>
      </c>
      <c r="M40" s="54" t="s">
        <v>3443</v>
      </c>
    </row>
    <row r="41" spans="1:13" s="79" customFormat="1">
      <c r="A41" s="53">
        <v>40</v>
      </c>
      <c r="B41" s="549" t="s">
        <v>621</v>
      </c>
      <c r="C41" s="549" t="s">
        <v>3454</v>
      </c>
      <c r="D41" s="549" t="s">
        <v>3449</v>
      </c>
      <c r="E41" s="549" t="s">
        <v>3450</v>
      </c>
      <c r="F41" s="549">
        <v>1</v>
      </c>
      <c r="G41" s="716">
        <v>44720</v>
      </c>
      <c r="H41" s="716">
        <v>44762</v>
      </c>
      <c r="I41" s="716">
        <v>44782</v>
      </c>
      <c r="J41" s="717" t="s">
        <v>3347</v>
      </c>
      <c r="K41" s="549" t="s">
        <v>3441</v>
      </c>
      <c r="L41" s="548" t="s">
        <v>3442</v>
      </c>
      <c r="M41" s="54" t="s">
        <v>3443</v>
      </c>
    </row>
    <row r="42" spans="1:13" s="79" customFormat="1">
      <c r="A42" s="53">
        <v>41</v>
      </c>
      <c r="B42" s="549" t="s">
        <v>3437</v>
      </c>
      <c r="C42" s="549" t="s">
        <v>3455</v>
      </c>
      <c r="D42" s="549" t="s">
        <v>3449</v>
      </c>
      <c r="E42" s="549" t="s">
        <v>3450</v>
      </c>
      <c r="F42" s="549">
        <v>1</v>
      </c>
      <c r="G42" s="716">
        <v>44720</v>
      </c>
      <c r="H42" s="716">
        <v>44762</v>
      </c>
      <c r="I42" s="716">
        <v>44782</v>
      </c>
      <c r="J42" s="717" t="s">
        <v>3347</v>
      </c>
      <c r="K42" s="549" t="s">
        <v>3441</v>
      </c>
      <c r="L42" s="548" t="s">
        <v>3442</v>
      </c>
      <c r="M42" s="54" t="s">
        <v>3443</v>
      </c>
    </row>
    <row r="43" spans="1:13" s="79" customFormat="1">
      <c r="A43" s="53">
        <v>42</v>
      </c>
      <c r="B43" s="549" t="s">
        <v>3437</v>
      </c>
      <c r="C43" s="549" t="s">
        <v>3456</v>
      </c>
      <c r="D43" s="549" t="s">
        <v>3457</v>
      </c>
      <c r="E43" s="549" t="s">
        <v>3458</v>
      </c>
      <c r="F43" s="549">
        <v>44</v>
      </c>
      <c r="G43" s="716">
        <v>44761</v>
      </c>
      <c r="H43" s="716">
        <v>44819</v>
      </c>
      <c r="I43" s="716">
        <v>44817</v>
      </c>
      <c r="J43" s="717" t="s">
        <v>3347</v>
      </c>
      <c r="K43" s="549" t="s">
        <v>3441</v>
      </c>
      <c r="L43" s="548" t="s">
        <v>3442</v>
      </c>
      <c r="M43" s="54" t="s">
        <v>3459</v>
      </c>
    </row>
    <row r="44" spans="1:13" s="79" customFormat="1">
      <c r="A44" s="53">
        <v>43</v>
      </c>
      <c r="B44" s="549" t="s">
        <v>3437</v>
      </c>
      <c r="C44" s="549" t="s">
        <v>3460</v>
      </c>
      <c r="D44" s="549" t="s">
        <v>3461</v>
      </c>
      <c r="E44" s="549" t="s">
        <v>3446</v>
      </c>
      <c r="F44" s="549">
        <v>60</v>
      </c>
      <c r="G44" s="716">
        <v>44825</v>
      </c>
      <c r="H44" s="716" t="s">
        <v>3462</v>
      </c>
      <c r="I44" s="716">
        <v>44858</v>
      </c>
      <c r="J44" s="717" t="s">
        <v>3347</v>
      </c>
      <c r="K44" s="549" t="s">
        <v>3441</v>
      </c>
      <c r="L44" s="548" t="s">
        <v>3442</v>
      </c>
      <c r="M44" s="54" t="s">
        <v>3463</v>
      </c>
    </row>
    <row r="45" spans="1:13" s="79" customFormat="1">
      <c r="A45" s="53">
        <v>44</v>
      </c>
      <c r="B45" s="549" t="s">
        <v>621</v>
      </c>
      <c r="C45" s="549" t="s">
        <v>3464</v>
      </c>
      <c r="D45" s="549" t="s">
        <v>3465</v>
      </c>
      <c r="E45" s="549" t="s">
        <v>3446</v>
      </c>
      <c r="F45" s="549">
        <v>15</v>
      </c>
      <c r="G45" s="716">
        <v>44825</v>
      </c>
      <c r="H45" s="716" t="s">
        <v>3462</v>
      </c>
      <c r="I45" s="716">
        <v>44858</v>
      </c>
      <c r="J45" s="717" t="s">
        <v>3343</v>
      </c>
      <c r="K45" s="549" t="s">
        <v>3441</v>
      </c>
      <c r="L45" s="548" t="s">
        <v>3453</v>
      </c>
      <c r="M45" s="54" t="s">
        <v>3466</v>
      </c>
    </row>
    <row r="46" spans="1:13" s="79" customFormat="1" ht="16" customHeight="1">
      <c r="A46" s="53">
        <v>45</v>
      </c>
      <c r="B46" s="549" t="s">
        <v>3437</v>
      </c>
      <c r="C46" s="549" t="s">
        <v>3467</v>
      </c>
      <c r="D46" s="549" t="s">
        <v>3468</v>
      </c>
      <c r="E46" s="549" t="s">
        <v>3446</v>
      </c>
      <c r="F46" s="549">
        <v>3</v>
      </c>
      <c r="G46" s="716">
        <v>44825</v>
      </c>
      <c r="H46" s="716" t="s">
        <v>3462</v>
      </c>
      <c r="I46" s="716">
        <v>44869</v>
      </c>
      <c r="J46" s="717" t="s">
        <v>3347</v>
      </c>
      <c r="K46" s="549" t="s">
        <v>3441</v>
      </c>
      <c r="L46" s="548" t="s">
        <v>3442</v>
      </c>
      <c r="M46" s="54" t="s">
        <v>3469</v>
      </c>
    </row>
    <row r="47" spans="1:13" s="79" customFormat="1">
      <c r="A47" s="53">
        <v>46</v>
      </c>
      <c r="B47" s="549" t="s">
        <v>3470</v>
      </c>
      <c r="C47" s="549" t="s">
        <v>3471</v>
      </c>
      <c r="D47" s="549" t="s">
        <v>3472</v>
      </c>
      <c r="E47" s="549" t="s">
        <v>3473</v>
      </c>
      <c r="F47" s="549">
        <v>30</v>
      </c>
      <c r="G47" s="716">
        <v>44846</v>
      </c>
      <c r="H47" s="716"/>
      <c r="I47" s="716">
        <v>44876</v>
      </c>
      <c r="J47" s="717" t="s">
        <v>3347</v>
      </c>
      <c r="K47" s="549" t="s">
        <v>3441</v>
      </c>
      <c r="L47" s="548" t="s">
        <v>3442</v>
      </c>
      <c r="M47" s="54" t="s">
        <v>3474</v>
      </c>
    </row>
    <row r="48" spans="1:13" s="79" customFormat="1">
      <c r="A48" s="53">
        <v>47</v>
      </c>
      <c r="B48" s="549" t="s">
        <v>3475</v>
      </c>
      <c r="C48" s="549" t="s">
        <v>3476</v>
      </c>
      <c r="D48" s="549" t="s">
        <v>3477</v>
      </c>
      <c r="E48" s="549" t="s">
        <v>3478</v>
      </c>
      <c r="F48" s="549">
        <v>4</v>
      </c>
      <c r="G48" s="716">
        <v>44867</v>
      </c>
      <c r="H48" s="716"/>
      <c r="I48" s="716"/>
      <c r="J48" s="717" t="s">
        <v>3347</v>
      </c>
      <c r="K48" s="549" t="s">
        <v>3479</v>
      </c>
      <c r="L48" s="548" t="s">
        <v>3442</v>
      </c>
      <c r="M48" s="54" t="s">
        <v>3480</v>
      </c>
    </row>
    <row r="49" spans="1:13" s="79" customFormat="1">
      <c r="A49" s="53">
        <v>48</v>
      </c>
      <c r="B49" s="549" t="s">
        <v>3481</v>
      </c>
      <c r="C49" s="549" t="s">
        <v>3482</v>
      </c>
      <c r="D49" s="549" t="s">
        <v>3483</v>
      </c>
      <c r="E49" s="549" t="s">
        <v>3484</v>
      </c>
      <c r="F49" s="549">
        <v>20</v>
      </c>
      <c r="G49" s="716">
        <v>44862</v>
      </c>
      <c r="H49" s="716"/>
      <c r="I49" s="716">
        <v>44889</v>
      </c>
      <c r="J49" s="717" t="s">
        <v>3347</v>
      </c>
      <c r="K49" s="549" t="s">
        <v>3441</v>
      </c>
      <c r="L49" s="548" t="s">
        <v>3442</v>
      </c>
      <c r="M49" s="54" t="s">
        <v>3485</v>
      </c>
    </row>
    <row r="50" spans="1:13" s="79" customFormat="1">
      <c r="A50" s="53">
        <v>49</v>
      </c>
      <c r="B50" s="549" t="s">
        <v>3486</v>
      </c>
      <c r="C50" s="549" t="s">
        <v>3487</v>
      </c>
      <c r="D50" s="549" t="s">
        <v>3488</v>
      </c>
      <c r="E50" s="549" t="s">
        <v>3396</v>
      </c>
      <c r="F50" s="549">
        <v>23</v>
      </c>
      <c r="G50" s="716">
        <v>44790</v>
      </c>
      <c r="H50" s="716">
        <v>44814</v>
      </c>
      <c r="I50" s="716">
        <v>44817</v>
      </c>
      <c r="J50" s="717" t="s">
        <v>3347</v>
      </c>
      <c r="K50" s="549" t="s">
        <v>3489</v>
      </c>
      <c r="L50" s="548"/>
      <c r="M50" s="54" t="s">
        <v>3459</v>
      </c>
    </row>
    <row r="51" spans="1:13" s="79" customFormat="1">
      <c r="A51" s="53">
        <v>50</v>
      </c>
      <c r="B51" s="549" t="s">
        <v>3490</v>
      </c>
      <c r="C51" s="549" t="s">
        <v>3491</v>
      </c>
      <c r="D51" s="549" t="s">
        <v>3492</v>
      </c>
      <c r="E51" s="549" t="s">
        <v>3493</v>
      </c>
      <c r="F51" s="549">
        <v>1</v>
      </c>
      <c r="G51" s="716">
        <v>44825</v>
      </c>
      <c r="H51" s="716"/>
      <c r="I51" s="716">
        <v>44874</v>
      </c>
      <c r="J51" s="717" t="s">
        <v>3343</v>
      </c>
      <c r="K51" s="549" t="s">
        <v>1040</v>
      </c>
      <c r="L51" s="548"/>
      <c r="M51" s="54" t="s">
        <v>3391</v>
      </c>
    </row>
    <row r="52" spans="1:13" s="79" customFormat="1">
      <c r="A52" s="53">
        <v>51</v>
      </c>
      <c r="B52" s="549" t="s">
        <v>3490</v>
      </c>
      <c r="C52" s="549" t="s">
        <v>3494</v>
      </c>
      <c r="D52" s="549" t="s">
        <v>3492</v>
      </c>
      <c r="E52" s="549" t="s">
        <v>3495</v>
      </c>
      <c r="F52" s="549">
        <v>1</v>
      </c>
      <c r="G52" s="716">
        <v>44825</v>
      </c>
      <c r="H52" s="716"/>
      <c r="I52" s="716">
        <v>44874</v>
      </c>
      <c r="J52" s="717" t="s">
        <v>3347</v>
      </c>
      <c r="K52" s="549" t="s">
        <v>3496</v>
      </c>
      <c r="L52" s="548"/>
      <c r="M52" s="54" t="s">
        <v>3391</v>
      </c>
    </row>
    <row r="53" spans="1:13" s="79" customFormat="1">
      <c r="A53" s="53">
        <v>52</v>
      </c>
      <c r="B53" s="549" t="s">
        <v>3490</v>
      </c>
      <c r="C53" s="549" t="s">
        <v>3497</v>
      </c>
      <c r="D53" s="549" t="s">
        <v>3498</v>
      </c>
      <c r="E53" s="549" t="s">
        <v>3499</v>
      </c>
      <c r="F53" s="549">
        <v>1</v>
      </c>
      <c r="G53" s="716">
        <v>44825</v>
      </c>
      <c r="H53" s="716"/>
      <c r="I53" s="716">
        <v>44853</v>
      </c>
      <c r="J53" s="717" t="s">
        <v>3347</v>
      </c>
      <c r="K53" s="549" t="s">
        <v>1040</v>
      </c>
      <c r="L53" s="548"/>
      <c r="M53" s="54" t="s">
        <v>3500</v>
      </c>
    </row>
    <row r="54" spans="1:13" s="79" customFormat="1">
      <c r="A54" s="53">
        <v>53</v>
      </c>
      <c r="B54" s="549" t="s">
        <v>3501</v>
      </c>
      <c r="C54" s="549" t="s">
        <v>3502</v>
      </c>
      <c r="D54" s="549" t="s">
        <v>3503</v>
      </c>
      <c r="E54" s="549" t="s">
        <v>3504</v>
      </c>
      <c r="F54" s="549">
        <v>8</v>
      </c>
      <c r="G54" s="716">
        <v>44855</v>
      </c>
      <c r="H54" s="716"/>
      <c r="I54" s="716">
        <v>44875</v>
      </c>
      <c r="J54" s="717" t="s">
        <v>3343</v>
      </c>
      <c r="K54" s="549" t="s">
        <v>3489</v>
      </c>
      <c r="L54" s="548" t="s">
        <v>3505</v>
      </c>
      <c r="M54" s="54" t="s">
        <v>3506</v>
      </c>
    </row>
    <row r="55" spans="1:13" s="79" customFormat="1">
      <c r="A55" s="53">
        <v>54</v>
      </c>
      <c r="B55" s="549" t="s">
        <v>3507</v>
      </c>
      <c r="C55" s="549" t="s">
        <v>3508</v>
      </c>
      <c r="D55" s="549" t="s">
        <v>3509</v>
      </c>
      <c r="E55" s="549" t="s">
        <v>3396</v>
      </c>
      <c r="F55" s="549">
        <v>14</v>
      </c>
      <c r="G55" s="716">
        <v>44844</v>
      </c>
      <c r="H55" s="716"/>
      <c r="I55" s="716">
        <v>44876</v>
      </c>
      <c r="J55" s="717" t="s">
        <v>3347</v>
      </c>
      <c r="K55" s="549" t="s">
        <v>3479</v>
      </c>
      <c r="L55" s="548" t="s">
        <v>3510</v>
      </c>
      <c r="M55" s="54" t="s">
        <v>3511</v>
      </c>
    </row>
    <row r="56" spans="1:13" s="79" customFormat="1">
      <c r="A56" s="53">
        <v>55</v>
      </c>
      <c r="B56" s="549" t="s">
        <v>3512</v>
      </c>
      <c r="C56" s="549" t="s">
        <v>3513</v>
      </c>
      <c r="D56" s="549" t="s">
        <v>3514</v>
      </c>
      <c r="E56" s="549" t="s">
        <v>2222</v>
      </c>
      <c r="F56" s="549">
        <v>217</v>
      </c>
      <c r="G56" s="716">
        <v>44813</v>
      </c>
      <c r="H56" s="716"/>
      <c r="I56" s="716">
        <v>44887</v>
      </c>
      <c r="J56" s="717" t="s">
        <v>3347</v>
      </c>
      <c r="K56" s="549" t="s">
        <v>3496</v>
      </c>
      <c r="L56" s="548" t="s">
        <v>3348</v>
      </c>
      <c r="M56" s="54" t="s">
        <v>3515</v>
      </c>
    </row>
    <row r="57" spans="1:13" s="79" customFormat="1">
      <c r="A57" s="53">
        <v>56</v>
      </c>
      <c r="B57" s="549" t="s">
        <v>3512</v>
      </c>
      <c r="C57" s="549" t="s">
        <v>3516</v>
      </c>
      <c r="D57" s="549" t="s">
        <v>3517</v>
      </c>
      <c r="E57" s="549" t="s">
        <v>3518</v>
      </c>
      <c r="F57" s="549">
        <v>1</v>
      </c>
      <c r="G57" s="716">
        <v>44846</v>
      </c>
      <c r="H57" s="716"/>
      <c r="I57" s="716">
        <v>44889</v>
      </c>
      <c r="J57" s="717" t="s">
        <v>3347</v>
      </c>
      <c r="K57" s="549" t="s">
        <v>3496</v>
      </c>
      <c r="L57" s="548" t="s">
        <v>3348</v>
      </c>
      <c r="M57" s="54" t="s">
        <v>3519</v>
      </c>
    </row>
    <row r="58" spans="1:13" s="79" customFormat="1">
      <c r="A58" s="53">
        <v>57</v>
      </c>
      <c r="B58" s="549" t="s">
        <v>3520</v>
      </c>
      <c r="C58" s="549" t="s">
        <v>3521</v>
      </c>
      <c r="D58" s="549">
        <v>5200000679</v>
      </c>
      <c r="E58" s="549"/>
      <c r="F58" s="549">
        <v>4</v>
      </c>
      <c r="G58" s="716">
        <v>44852</v>
      </c>
      <c r="H58" s="716"/>
      <c r="I58" s="716"/>
      <c r="J58" s="717" t="s">
        <v>3343</v>
      </c>
      <c r="K58" s="549" t="s">
        <v>3522</v>
      </c>
      <c r="L58" s="548" t="s">
        <v>3523</v>
      </c>
      <c r="M58" s="54" t="s">
        <v>3524</v>
      </c>
    </row>
    <row r="59" spans="1:13" s="79" customFormat="1">
      <c r="A59" s="53">
        <v>58</v>
      </c>
      <c r="B59" s="549" t="s">
        <v>3520</v>
      </c>
      <c r="C59" s="549" t="s">
        <v>3525</v>
      </c>
      <c r="D59" s="549">
        <v>5200000741</v>
      </c>
      <c r="E59" s="549"/>
      <c r="F59" s="549">
        <v>48</v>
      </c>
      <c r="G59" s="716">
        <v>44852</v>
      </c>
      <c r="H59" s="716"/>
      <c r="I59" s="716"/>
      <c r="J59" s="717" t="s">
        <v>3347</v>
      </c>
      <c r="K59" s="549" t="s">
        <v>3522</v>
      </c>
      <c r="L59" s="548" t="s">
        <v>3523</v>
      </c>
      <c r="M59" s="54" t="s">
        <v>3526</v>
      </c>
    </row>
    <row r="60" spans="1:13" s="79" customFormat="1">
      <c r="A60" s="53">
        <v>59</v>
      </c>
      <c r="B60" s="549" t="s">
        <v>3520</v>
      </c>
      <c r="C60" s="549" t="s">
        <v>3527</v>
      </c>
      <c r="D60" s="549">
        <v>5200000786</v>
      </c>
      <c r="E60" s="549"/>
      <c r="F60" s="549">
        <v>2</v>
      </c>
      <c r="G60" s="716">
        <v>44852</v>
      </c>
      <c r="H60" s="716"/>
      <c r="I60" s="716"/>
      <c r="J60" s="717" t="s">
        <v>3347</v>
      </c>
      <c r="K60" s="549" t="s">
        <v>3522</v>
      </c>
      <c r="L60" s="548" t="s">
        <v>3523</v>
      </c>
      <c r="M60" s="54" t="s">
        <v>3469</v>
      </c>
    </row>
    <row r="61" spans="1:13" s="79" customFormat="1">
      <c r="A61" s="53">
        <v>60</v>
      </c>
      <c r="B61" s="549" t="s">
        <v>3520</v>
      </c>
      <c r="C61" s="549" t="s">
        <v>3528</v>
      </c>
      <c r="D61" s="549">
        <v>4200007523</v>
      </c>
      <c r="E61" s="549"/>
      <c r="F61" s="549">
        <v>50</v>
      </c>
      <c r="G61" s="716">
        <v>44852</v>
      </c>
      <c r="H61" s="716"/>
      <c r="I61" s="716"/>
      <c r="J61" s="717" t="s">
        <v>3347</v>
      </c>
      <c r="K61" s="549" t="s">
        <v>3522</v>
      </c>
      <c r="L61" s="548" t="s">
        <v>3523</v>
      </c>
      <c r="M61" s="54" t="s">
        <v>3529</v>
      </c>
    </row>
    <row r="62" spans="1:13">
      <c r="A62" s="53">
        <v>61</v>
      </c>
      <c r="B62" s="549" t="s">
        <v>3520</v>
      </c>
      <c r="C62" s="549" t="s">
        <v>3530</v>
      </c>
      <c r="D62" s="549">
        <v>5200000243</v>
      </c>
      <c r="E62" s="549"/>
      <c r="F62" s="549">
        <v>16</v>
      </c>
      <c r="G62" s="716">
        <v>44852</v>
      </c>
      <c r="H62" s="716"/>
      <c r="I62" s="716"/>
      <c r="J62" s="717" t="s">
        <v>3347</v>
      </c>
      <c r="K62" s="549" t="s">
        <v>3522</v>
      </c>
      <c r="L62" s="548" t="s">
        <v>3523</v>
      </c>
      <c r="M62" s="54" t="s">
        <v>3531</v>
      </c>
    </row>
    <row r="63" spans="1:13">
      <c r="A63" s="53">
        <v>62</v>
      </c>
      <c r="B63" s="549" t="s">
        <v>3341</v>
      </c>
      <c r="C63" s="549" t="s">
        <v>3532</v>
      </c>
      <c r="D63" s="549">
        <v>4500556005</v>
      </c>
      <c r="E63" s="549" t="s">
        <v>3378</v>
      </c>
      <c r="F63" s="549">
        <v>2</v>
      </c>
      <c r="G63" s="716">
        <v>44801</v>
      </c>
      <c r="H63" s="716">
        <v>44845</v>
      </c>
      <c r="I63" s="716">
        <v>44910</v>
      </c>
      <c r="J63" s="717" t="s">
        <v>3347</v>
      </c>
      <c r="K63" s="549" t="s">
        <v>3344</v>
      </c>
      <c r="L63" s="548" t="s">
        <v>3348</v>
      </c>
      <c r="M63" s="718" t="s">
        <v>3533</v>
      </c>
    </row>
    <row r="64" spans="1:13">
      <c r="A64" s="53">
        <v>63</v>
      </c>
      <c r="B64" s="549" t="s">
        <v>3341</v>
      </c>
      <c r="C64" s="549" t="s">
        <v>3534</v>
      </c>
      <c r="D64" s="549">
        <v>4500581605</v>
      </c>
      <c r="E64" s="549" t="s">
        <v>3378</v>
      </c>
      <c r="F64" s="549">
        <v>20</v>
      </c>
      <c r="G64" s="716">
        <v>44825</v>
      </c>
      <c r="H64" s="716"/>
      <c r="I64" s="234">
        <v>44929</v>
      </c>
      <c r="J64" s="717" t="s">
        <v>3347</v>
      </c>
      <c r="K64" s="549" t="s">
        <v>3344</v>
      </c>
      <c r="L64" s="548" t="s">
        <v>3382</v>
      </c>
      <c r="M64" s="719" t="s">
        <v>3535</v>
      </c>
    </row>
    <row r="65" spans="1:13">
      <c r="A65" s="53">
        <v>64</v>
      </c>
      <c r="B65" s="549" t="s">
        <v>3341</v>
      </c>
      <c r="C65" s="549" t="s">
        <v>3536</v>
      </c>
      <c r="D65" s="549">
        <v>4500584397</v>
      </c>
      <c r="E65" s="549" t="s">
        <v>3390</v>
      </c>
      <c r="F65" s="549">
        <v>222</v>
      </c>
      <c r="G65" s="716">
        <v>44865</v>
      </c>
      <c r="H65" s="716"/>
      <c r="I65" s="716">
        <v>44933</v>
      </c>
      <c r="J65" s="717" t="s">
        <v>3347</v>
      </c>
      <c r="K65" s="549" t="s">
        <v>3344</v>
      </c>
      <c r="L65" s="548" t="s">
        <v>3393</v>
      </c>
      <c r="M65" s="54" t="s">
        <v>3537</v>
      </c>
    </row>
    <row r="66" spans="1:13">
      <c r="A66" s="53">
        <v>65</v>
      </c>
      <c r="B66" s="549" t="s">
        <v>1168</v>
      </c>
      <c r="C66" s="549" t="s">
        <v>3538</v>
      </c>
      <c r="D66" s="549">
        <v>4500587536</v>
      </c>
      <c r="E66" s="549"/>
      <c r="F66" s="549">
        <v>15</v>
      </c>
      <c r="G66" s="716">
        <v>44868</v>
      </c>
      <c r="H66" s="716"/>
      <c r="I66" s="716">
        <v>44902</v>
      </c>
      <c r="J66" s="717" t="s">
        <v>3347</v>
      </c>
      <c r="K66" s="549" t="s">
        <v>3344</v>
      </c>
      <c r="L66" s="548" t="s">
        <v>3382</v>
      </c>
      <c r="M66" s="54" t="s">
        <v>3539</v>
      </c>
    </row>
    <row r="67" spans="1:13">
      <c r="A67" s="53">
        <v>66</v>
      </c>
      <c r="B67" s="549" t="s">
        <v>3341</v>
      </c>
      <c r="C67" s="549" t="s">
        <v>3540</v>
      </c>
      <c r="D67" s="549">
        <v>4500592781</v>
      </c>
      <c r="E67" s="549" t="s">
        <v>3390</v>
      </c>
      <c r="F67" s="549">
        <v>10</v>
      </c>
      <c r="G67" s="716">
        <v>44883</v>
      </c>
      <c r="H67" s="716"/>
      <c r="I67" s="234">
        <v>44902</v>
      </c>
      <c r="J67" s="717" t="s">
        <v>3347</v>
      </c>
      <c r="K67" s="549" t="s">
        <v>3344</v>
      </c>
      <c r="L67" s="548" t="s">
        <v>3382</v>
      </c>
      <c r="M67" s="720" t="s">
        <v>3541</v>
      </c>
    </row>
    <row r="68" spans="1:13">
      <c r="A68" s="53">
        <v>67</v>
      </c>
      <c r="B68" s="549" t="s">
        <v>1168</v>
      </c>
      <c r="C68" s="549" t="s">
        <v>3542</v>
      </c>
      <c r="D68" s="549">
        <v>4500589283</v>
      </c>
      <c r="E68" s="549" t="s">
        <v>3403</v>
      </c>
      <c r="F68" s="549">
        <v>2</v>
      </c>
      <c r="G68" s="716">
        <v>44883</v>
      </c>
      <c r="H68" s="716"/>
      <c r="I68" s="234">
        <v>44902</v>
      </c>
      <c r="J68" s="717" t="s">
        <v>3347</v>
      </c>
      <c r="K68" s="549" t="s">
        <v>3355</v>
      </c>
      <c r="L68" s="548" t="s">
        <v>3382</v>
      </c>
      <c r="M68" s="720" t="s">
        <v>3541</v>
      </c>
    </row>
    <row r="69" spans="1:13">
      <c r="A69" s="53">
        <v>68</v>
      </c>
      <c r="B69" s="549" t="s">
        <v>3341</v>
      </c>
      <c r="C69" s="549" t="s">
        <v>3543</v>
      </c>
      <c r="D69" s="549">
        <v>4500589994</v>
      </c>
      <c r="E69" s="549" t="s">
        <v>3544</v>
      </c>
      <c r="F69" s="549">
        <v>1</v>
      </c>
      <c r="G69" s="716">
        <v>44883</v>
      </c>
      <c r="H69" s="716"/>
      <c r="I69" s="234">
        <v>44984</v>
      </c>
      <c r="J69" s="717" t="s">
        <v>3347</v>
      </c>
      <c r="K69" s="549" t="s">
        <v>3344</v>
      </c>
      <c r="L69" s="548" t="s">
        <v>3393</v>
      </c>
      <c r="M69" s="54" t="s">
        <v>3545</v>
      </c>
    </row>
    <row r="70" spans="1:13">
      <c r="A70" s="53">
        <v>69</v>
      </c>
      <c r="B70" s="83" t="s">
        <v>3341</v>
      </c>
      <c r="C70" s="549" t="s">
        <v>3546</v>
      </c>
      <c r="D70" s="549">
        <v>4500583715</v>
      </c>
      <c r="E70" s="2" t="s">
        <v>3547</v>
      </c>
      <c r="F70" s="549">
        <v>2</v>
      </c>
      <c r="G70" s="716">
        <v>44893</v>
      </c>
      <c r="H70" s="54"/>
      <c r="I70" s="234">
        <v>44929</v>
      </c>
      <c r="J70" s="717" t="s">
        <v>3343</v>
      </c>
      <c r="K70" s="549" t="s">
        <v>3344</v>
      </c>
      <c r="L70" s="548" t="s">
        <v>3382</v>
      </c>
      <c r="M70" s="719" t="s">
        <v>3535</v>
      </c>
    </row>
    <row r="71" spans="1:13">
      <c r="A71" s="53">
        <v>70</v>
      </c>
      <c r="B71" s="83" t="s">
        <v>3341</v>
      </c>
      <c r="C71" s="549" t="s">
        <v>3548</v>
      </c>
      <c r="D71" s="549">
        <v>4500586958</v>
      </c>
      <c r="E71" s="549" t="s">
        <v>3549</v>
      </c>
      <c r="F71" s="549">
        <v>418</v>
      </c>
      <c r="G71" s="716">
        <v>44893</v>
      </c>
      <c r="H71" s="54"/>
      <c r="I71" s="718">
        <v>44936</v>
      </c>
      <c r="J71" s="717" t="s">
        <v>3347</v>
      </c>
      <c r="K71" s="549" t="s">
        <v>3344</v>
      </c>
      <c r="L71" s="548" t="s">
        <v>3382</v>
      </c>
      <c r="M71" s="54" t="s">
        <v>3550</v>
      </c>
    </row>
    <row r="72" spans="1:13">
      <c r="A72" s="53">
        <v>71</v>
      </c>
      <c r="B72" s="83" t="s">
        <v>3341</v>
      </c>
      <c r="C72" s="549" t="s">
        <v>3551</v>
      </c>
      <c r="D72" s="549">
        <v>4500595718</v>
      </c>
      <c r="E72" s="549"/>
      <c r="F72" s="549">
        <v>425</v>
      </c>
      <c r="G72" s="716">
        <v>44893</v>
      </c>
      <c r="H72" s="54"/>
      <c r="I72" s="721">
        <v>44998</v>
      </c>
      <c r="J72" s="717" t="s">
        <v>3347</v>
      </c>
      <c r="K72" s="549" t="s">
        <v>3344</v>
      </c>
      <c r="L72" s="548" t="s">
        <v>3382</v>
      </c>
      <c r="M72" s="54" t="s">
        <v>3552</v>
      </c>
    </row>
    <row r="73" spans="1:13">
      <c r="A73" s="53">
        <v>72</v>
      </c>
      <c r="B73" s="83" t="s">
        <v>3341</v>
      </c>
      <c r="C73" s="549" t="s">
        <v>3553</v>
      </c>
      <c r="D73" s="549">
        <v>4500595718</v>
      </c>
      <c r="E73" s="549"/>
      <c r="F73" s="549">
        <v>2</v>
      </c>
      <c r="G73" s="716">
        <v>44893</v>
      </c>
      <c r="H73" s="54"/>
      <c r="I73" s="234">
        <v>44984</v>
      </c>
      <c r="J73" s="717" t="s">
        <v>3347</v>
      </c>
      <c r="K73" s="549" t="s">
        <v>3344</v>
      </c>
      <c r="L73" s="548" t="s">
        <v>3382</v>
      </c>
      <c r="M73" s="54" t="s">
        <v>3545</v>
      </c>
    </row>
    <row r="74" spans="1:13">
      <c r="A74" s="53">
        <v>73</v>
      </c>
      <c r="B74" s="549" t="s">
        <v>3423</v>
      </c>
      <c r="C74" s="549" t="s">
        <v>3554</v>
      </c>
      <c r="D74" s="549">
        <v>4300970825</v>
      </c>
      <c r="E74" s="549" t="s">
        <v>3555</v>
      </c>
      <c r="F74" s="549">
        <v>1</v>
      </c>
      <c r="G74" s="716">
        <v>44825</v>
      </c>
      <c r="H74" s="716">
        <v>44854</v>
      </c>
      <c r="I74" s="716"/>
      <c r="J74" s="717" t="s">
        <v>3347</v>
      </c>
      <c r="K74" s="549" t="s">
        <v>3407</v>
      </c>
      <c r="L74" s="548" t="s">
        <v>3408</v>
      </c>
      <c r="M74" s="54" t="s">
        <v>3556</v>
      </c>
    </row>
    <row r="75" spans="1:13">
      <c r="A75" s="53">
        <v>74</v>
      </c>
      <c r="B75" s="549" t="s">
        <v>3414</v>
      </c>
      <c r="C75" s="549" t="s">
        <v>3557</v>
      </c>
      <c r="D75" s="549">
        <v>4301030924</v>
      </c>
      <c r="E75" s="549" t="s">
        <v>3416</v>
      </c>
      <c r="F75" s="549">
        <v>150</v>
      </c>
      <c r="G75" s="716">
        <v>44873</v>
      </c>
      <c r="H75" s="716"/>
      <c r="I75" s="722">
        <v>44908</v>
      </c>
      <c r="J75" s="723" t="s">
        <v>3347</v>
      </c>
      <c r="K75" s="724" t="s">
        <v>3433</v>
      </c>
      <c r="L75" s="725" t="s">
        <v>3418</v>
      </c>
      <c r="M75" s="54" t="s">
        <v>3558</v>
      </c>
    </row>
    <row r="76" spans="1:13">
      <c r="A76" s="53">
        <v>75</v>
      </c>
      <c r="B76" s="549" t="s">
        <v>3405</v>
      </c>
      <c r="C76" s="549" t="s">
        <v>3559</v>
      </c>
      <c r="D76" s="549">
        <v>4301046820</v>
      </c>
      <c r="E76" s="549" t="s">
        <v>3560</v>
      </c>
      <c r="F76" s="549">
        <v>1</v>
      </c>
      <c r="G76" s="716">
        <v>44885</v>
      </c>
      <c r="H76" s="716"/>
      <c r="I76" s="718">
        <v>44936</v>
      </c>
      <c r="J76" s="723" t="s">
        <v>3347</v>
      </c>
      <c r="K76" s="549" t="s">
        <v>3412</v>
      </c>
      <c r="L76" s="548" t="s">
        <v>3418</v>
      </c>
      <c r="M76" s="726" t="s">
        <v>3561</v>
      </c>
    </row>
    <row r="77" spans="1:13">
      <c r="A77" s="53">
        <v>76</v>
      </c>
      <c r="B77" s="549" t="s">
        <v>3475</v>
      </c>
      <c r="C77" s="549" t="s">
        <v>3562</v>
      </c>
      <c r="D77" s="549" t="s">
        <v>3563</v>
      </c>
      <c r="E77" s="549" t="s">
        <v>3396</v>
      </c>
      <c r="F77" s="549">
        <v>66</v>
      </c>
      <c r="G77" s="716">
        <v>44875</v>
      </c>
      <c r="H77" s="716"/>
      <c r="I77" s="718">
        <v>44900</v>
      </c>
      <c r="J77" s="717" t="s">
        <v>3347</v>
      </c>
      <c r="K77" s="83" t="s">
        <v>3564</v>
      </c>
      <c r="L77" s="55" t="s">
        <v>3453</v>
      </c>
      <c r="M77" s="727" t="s">
        <v>3565</v>
      </c>
    </row>
    <row r="78" spans="1:13">
      <c r="A78" s="53">
        <v>77</v>
      </c>
      <c r="B78" s="549" t="s">
        <v>3566</v>
      </c>
      <c r="C78" s="549" t="s">
        <v>3567</v>
      </c>
      <c r="D78" s="549" t="s">
        <v>3568</v>
      </c>
      <c r="E78" s="549" t="s">
        <v>3569</v>
      </c>
      <c r="F78" s="549">
        <v>2</v>
      </c>
      <c r="G78" s="716">
        <v>44875</v>
      </c>
      <c r="H78" s="716"/>
      <c r="I78" s="718">
        <v>44908</v>
      </c>
      <c r="J78" s="717" t="s">
        <v>3347</v>
      </c>
      <c r="K78" s="83" t="s">
        <v>3441</v>
      </c>
      <c r="L78" s="55" t="s">
        <v>3442</v>
      </c>
      <c r="M78" s="231" t="s">
        <v>3570</v>
      </c>
    </row>
    <row r="79" spans="1:13">
      <c r="A79" s="53">
        <v>78</v>
      </c>
      <c r="B79" s="549" t="s">
        <v>3566</v>
      </c>
      <c r="C79" s="549" t="s">
        <v>3571</v>
      </c>
      <c r="D79" s="549" t="s">
        <v>3572</v>
      </c>
      <c r="E79" s="549" t="s">
        <v>3478</v>
      </c>
      <c r="F79" s="549">
        <v>3</v>
      </c>
      <c r="G79" s="716">
        <v>44886</v>
      </c>
      <c r="H79" s="716"/>
      <c r="I79" s="718">
        <v>44908</v>
      </c>
      <c r="J79" s="717" t="s">
        <v>3343</v>
      </c>
      <c r="K79" s="83" t="s">
        <v>3441</v>
      </c>
      <c r="L79" s="55" t="s">
        <v>3442</v>
      </c>
      <c r="M79" s="231" t="s">
        <v>3570</v>
      </c>
    </row>
    <row r="80" spans="1:13">
      <c r="A80" s="53">
        <v>79</v>
      </c>
      <c r="B80" s="728" t="s">
        <v>3573</v>
      </c>
      <c r="C80" s="729" t="s">
        <v>3574</v>
      </c>
      <c r="D80" s="729" t="s">
        <v>3575</v>
      </c>
      <c r="E80" s="730"/>
      <c r="F80" s="729">
        <v>49</v>
      </c>
      <c r="G80" s="716">
        <v>44895</v>
      </c>
      <c r="H80" s="730"/>
      <c r="I80" s="731">
        <v>44929</v>
      </c>
      <c r="J80" s="717" t="s">
        <v>3347</v>
      </c>
      <c r="K80" s="729" t="s">
        <v>3451</v>
      </c>
      <c r="L80" s="732" t="s">
        <v>3442</v>
      </c>
      <c r="M80" s="730" t="s">
        <v>3535</v>
      </c>
    </row>
    <row r="81" spans="1:13">
      <c r="A81" s="53">
        <v>80</v>
      </c>
      <c r="B81" s="83" t="s">
        <v>3573</v>
      </c>
      <c r="C81" s="549" t="s">
        <v>3576</v>
      </c>
      <c r="D81" s="549" t="s">
        <v>3577</v>
      </c>
      <c r="E81" s="54"/>
      <c r="F81" s="549">
        <v>1</v>
      </c>
      <c r="G81" s="716">
        <v>44895</v>
      </c>
      <c r="H81" s="54"/>
      <c r="I81" s="718">
        <v>44985</v>
      </c>
      <c r="J81" s="717" t="s">
        <v>3347</v>
      </c>
      <c r="K81" s="549" t="s">
        <v>3441</v>
      </c>
      <c r="L81" s="732" t="s">
        <v>3442</v>
      </c>
      <c r="M81" s="54" t="s">
        <v>3578</v>
      </c>
    </row>
    <row r="82" spans="1:13" ht="13.5" customHeight="1">
      <c r="A82" s="53">
        <v>81</v>
      </c>
      <c r="B82" s="549" t="s">
        <v>3579</v>
      </c>
      <c r="C82" s="549" t="s">
        <v>3580</v>
      </c>
      <c r="D82" s="549">
        <v>4200013631</v>
      </c>
      <c r="E82" s="549"/>
      <c r="F82" s="549">
        <v>10</v>
      </c>
      <c r="G82" s="716">
        <v>44860</v>
      </c>
      <c r="H82" s="716"/>
      <c r="I82" s="716">
        <v>44896</v>
      </c>
      <c r="J82" s="717" t="s">
        <v>3347</v>
      </c>
      <c r="K82" s="549" t="s">
        <v>3581</v>
      </c>
      <c r="L82" s="548" t="s">
        <v>3523</v>
      </c>
      <c r="M82" s="795" t="s">
        <v>3582</v>
      </c>
    </row>
    <row r="83" spans="1:13" ht="13.5" customHeight="1">
      <c r="A83" s="53">
        <v>82</v>
      </c>
      <c r="B83" s="549" t="s">
        <v>3579</v>
      </c>
      <c r="C83" s="549" t="s">
        <v>3583</v>
      </c>
      <c r="D83" s="549">
        <v>4200012273</v>
      </c>
      <c r="E83" s="549"/>
      <c r="F83" s="549">
        <v>2</v>
      </c>
      <c r="G83" s="716">
        <v>44860</v>
      </c>
      <c r="H83" s="716"/>
      <c r="I83" s="716">
        <v>44896</v>
      </c>
      <c r="J83" s="717" t="s">
        <v>3347</v>
      </c>
      <c r="K83" s="549" t="s">
        <v>3584</v>
      </c>
      <c r="L83" s="548" t="s">
        <v>3523</v>
      </c>
      <c r="M83" s="796"/>
    </row>
    <row r="84" spans="1:13">
      <c r="A84" s="53">
        <v>83</v>
      </c>
      <c r="B84" s="549" t="s">
        <v>3585</v>
      </c>
      <c r="C84" s="549" t="s">
        <v>3586</v>
      </c>
      <c r="D84" s="549">
        <v>5200000028</v>
      </c>
      <c r="E84" s="549"/>
      <c r="F84" s="549">
        <v>3</v>
      </c>
      <c r="G84" s="716">
        <v>44852</v>
      </c>
      <c r="H84" s="716"/>
      <c r="I84" s="733">
        <v>44908</v>
      </c>
      <c r="J84" s="717" t="s">
        <v>3347</v>
      </c>
      <c r="K84" s="734" t="s">
        <v>3522</v>
      </c>
      <c r="L84" s="735" t="s">
        <v>3523</v>
      </c>
      <c r="M84" s="733">
        <v>44908</v>
      </c>
    </row>
    <row r="85" spans="1:13">
      <c r="A85" s="53">
        <v>84</v>
      </c>
      <c r="B85" s="549" t="s">
        <v>3520</v>
      </c>
      <c r="C85" s="549" t="s">
        <v>3587</v>
      </c>
      <c r="D85" s="549">
        <v>5200000403</v>
      </c>
      <c r="E85" s="549"/>
      <c r="F85" s="549">
        <v>15</v>
      </c>
      <c r="G85" s="716">
        <v>44852</v>
      </c>
      <c r="H85" s="716"/>
      <c r="I85" s="716">
        <v>44958</v>
      </c>
      <c r="J85" s="717" t="s">
        <v>3347</v>
      </c>
      <c r="K85" s="549" t="s">
        <v>3588</v>
      </c>
      <c r="L85" s="548" t="s">
        <v>3523</v>
      </c>
      <c r="M85" s="54" t="s">
        <v>3589</v>
      </c>
    </row>
    <row r="86" spans="1:13">
      <c r="A86" s="53">
        <v>85</v>
      </c>
      <c r="B86" s="549" t="s">
        <v>3520</v>
      </c>
      <c r="C86" s="549" t="s">
        <v>3590</v>
      </c>
      <c r="D86" s="549">
        <v>5200000497</v>
      </c>
      <c r="E86" s="549"/>
      <c r="F86" s="549">
        <v>2</v>
      </c>
      <c r="G86" s="716">
        <v>44852</v>
      </c>
      <c r="H86" s="716"/>
      <c r="I86" s="718">
        <v>45013</v>
      </c>
      <c r="J86" s="717" t="s">
        <v>3343</v>
      </c>
      <c r="K86" s="54" t="s">
        <v>3522</v>
      </c>
      <c r="L86" s="548" t="s">
        <v>3523</v>
      </c>
      <c r="M86" s="231" t="s">
        <v>3591</v>
      </c>
    </row>
    <row r="87" spans="1:13">
      <c r="A87" s="53">
        <v>86</v>
      </c>
      <c r="B87" s="549" t="s">
        <v>3520</v>
      </c>
      <c r="C87" s="549" t="s">
        <v>3592</v>
      </c>
      <c r="D87" s="549">
        <v>5200000761</v>
      </c>
      <c r="E87" s="549"/>
      <c r="F87" s="549">
        <v>120</v>
      </c>
      <c r="G87" s="716">
        <v>44852</v>
      </c>
      <c r="H87" s="716"/>
      <c r="I87" s="716">
        <v>44897</v>
      </c>
      <c r="J87" s="717" t="s">
        <v>3347</v>
      </c>
      <c r="K87" s="549" t="s">
        <v>3522</v>
      </c>
      <c r="L87" s="548" t="s">
        <v>3523</v>
      </c>
      <c r="M87" s="736" t="s">
        <v>3593</v>
      </c>
    </row>
    <row r="88" spans="1:13">
      <c r="A88" s="53">
        <v>87</v>
      </c>
      <c r="B88" s="549" t="s">
        <v>3520</v>
      </c>
      <c r="C88" s="549" t="s">
        <v>3594</v>
      </c>
      <c r="D88" s="549">
        <v>5200000227</v>
      </c>
      <c r="E88" s="549"/>
      <c r="F88" s="549">
        <v>24</v>
      </c>
      <c r="G88" s="716">
        <v>44857</v>
      </c>
      <c r="H88" s="716"/>
      <c r="I88" s="737">
        <v>44929</v>
      </c>
      <c r="J88" s="717" t="s">
        <v>3347</v>
      </c>
      <c r="K88" s="549" t="s">
        <v>3588</v>
      </c>
      <c r="L88" s="548" t="s">
        <v>3523</v>
      </c>
      <c r="M88" s="54" t="s">
        <v>3595</v>
      </c>
    </row>
    <row r="89" spans="1:13">
      <c r="A89" s="53">
        <v>88</v>
      </c>
      <c r="B89" s="549" t="s">
        <v>3579</v>
      </c>
      <c r="C89" s="549" t="s">
        <v>3596</v>
      </c>
      <c r="D89" s="549">
        <v>4200010604</v>
      </c>
      <c r="E89" s="549"/>
      <c r="F89" s="549">
        <v>17</v>
      </c>
      <c r="G89" s="716">
        <v>44860</v>
      </c>
      <c r="H89" s="716"/>
      <c r="I89" s="716">
        <v>44896</v>
      </c>
      <c r="J89" s="717" t="s">
        <v>3347</v>
      </c>
      <c r="K89" s="549" t="s">
        <v>3581</v>
      </c>
      <c r="L89" s="548" t="s">
        <v>2296</v>
      </c>
      <c r="M89" s="54" t="s">
        <v>3597</v>
      </c>
    </row>
    <row r="90" spans="1:13">
      <c r="A90" s="53">
        <v>89</v>
      </c>
      <c r="B90" s="549" t="s">
        <v>3520</v>
      </c>
      <c r="C90" s="549" t="s">
        <v>3598</v>
      </c>
      <c r="D90" s="549">
        <v>5200000761</v>
      </c>
      <c r="E90" s="738" t="s">
        <v>3599</v>
      </c>
      <c r="F90" s="549">
        <v>4</v>
      </c>
      <c r="G90" s="716">
        <v>44876</v>
      </c>
      <c r="H90" s="716"/>
      <c r="I90" s="716">
        <v>44929</v>
      </c>
      <c r="J90" s="717" t="s">
        <v>3347</v>
      </c>
      <c r="K90" s="549"/>
      <c r="L90" s="548" t="s">
        <v>3523</v>
      </c>
      <c r="M90" s="54" t="s">
        <v>3600</v>
      </c>
    </row>
    <row r="91" spans="1:13">
      <c r="A91" s="53">
        <v>90</v>
      </c>
      <c r="B91" s="549" t="s">
        <v>3520</v>
      </c>
      <c r="C91" s="549" t="s">
        <v>3601</v>
      </c>
      <c r="D91" s="549">
        <v>5200000761</v>
      </c>
      <c r="E91" s="738" t="s">
        <v>3602</v>
      </c>
      <c r="F91" s="549">
        <v>2</v>
      </c>
      <c r="G91" s="716">
        <v>44876</v>
      </c>
      <c r="H91" s="716"/>
      <c r="I91" s="716">
        <v>44929</v>
      </c>
      <c r="J91" s="717" t="s">
        <v>3347</v>
      </c>
      <c r="K91" s="549"/>
      <c r="L91" s="548" t="s">
        <v>3523</v>
      </c>
      <c r="M91" s="54" t="s">
        <v>3600</v>
      </c>
    </row>
    <row r="92" spans="1:13">
      <c r="A92" s="53">
        <v>91</v>
      </c>
      <c r="B92" s="549" t="s">
        <v>3501</v>
      </c>
      <c r="C92" s="549" t="s">
        <v>3603</v>
      </c>
      <c r="D92" s="549" t="s">
        <v>3604</v>
      </c>
      <c r="E92" s="549" t="s">
        <v>3396</v>
      </c>
      <c r="F92" s="549">
        <v>49</v>
      </c>
      <c r="G92" s="716">
        <v>44849</v>
      </c>
      <c r="H92" s="716"/>
      <c r="I92" s="716">
        <v>44902</v>
      </c>
      <c r="J92" s="717" t="s">
        <v>3347</v>
      </c>
      <c r="K92" s="549" t="s">
        <v>3489</v>
      </c>
      <c r="L92" s="548" t="s">
        <v>3605</v>
      </c>
      <c r="M92" s="54" t="s">
        <v>3539</v>
      </c>
    </row>
    <row r="93" spans="1:13">
      <c r="A93" s="53">
        <v>92</v>
      </c>
      <c r="B93" s="549" t="s">
        <v>3606</v>
      </c>
      <c r="C93" s="549" t="s">
        <v>3607</v>
      </c>
      <c r="D93" s="549" t="s">
        <v>3608</v>
      </c>
      <c r="E93" s="549"/>
      <c r="F93" s="549">
        <v>20</v>
      </c>
      <c r="G93" s="716">
        <v>44855</v>
      </c>
      <c r="H93" s="716"/>
      <c r="I93" s="716">
        <v>44896</v>
      </c>
      <c r="J93" s="717" t="s">
        <v>3347</v>
      </c>
      <c r="K93" s="549"/>
      <c r="L93" s="548" t="s">
        <v>3523</v>
      </c>
      <c r="M93" s="54" t="s">
        <v>3597</v>
      </c>
    </row>
    <row r="94" spans="1:13">
      <c r="A94" s="53">
        <v>93</v>
      </c>
      <c r="B94" s="549" t="s">
        <v>3606</v>
      </c>
      <c r="C94" s="549" t="s">
        <v>3609</v>
      </c>
      <c r="D94" s="549" t="s">
        <v>3610</v>
      </c>
      <c r="E94" s="549"/>
      <c r="F94" s="549">
        <v>34</v>
      </c>
      <c r="G94" s="716">
        <v>44855</v>
      </c>
      <c r="H94" s="716"/>
      <c r="I94" s="716">
        <v>45280</v>
      </c>
      <c r="J94" s="717" t="s">
        <v>3347</v>
      </c>
      <c r="K94" s="549"/>
      <c r="L94" s="548" t="s">
        <v>2296</v>
      </c>
      <c r="M94" s="732" t="s">
        <v>3611</v>
      </c>
    </row>
    <row r="95" spans="1:13">
      <c r="A95" s="53">
        <v>94</v>
      </c>
      <c r="B95" s="549" t="s">
        <v>3612</v>
      </c>
      <c r="C95" s="549" t="s">
        <v>3613</v>
      </c>
      <c r="D95" s="549" t="s">
        <v>3614</v>
      </c>
      <c r="E95" s="549" t="s">
        <v>3615</v>
      </c>
      <c r="F95" s="549" t="s">
        <v>3616</v>
      </c>
      <c r="G95" s="716">
        <v>44860</v>
      </c>
      <c r="H95" s="716"/>
      <c r="I95" s="739">
        <v>44935</v>
      </c>
      <c r="J95" s="717" t="s">
        <v>3347</v>
      </c>
      <c r="K95" s="549"/>
      <c r="L95" s="548" t="s">
        <v>3617</v>
      </c>
      <c r="M95" s="56" t="s">
        <v>3618</v>
      </c>
    </row>
    <row r="96" spans="1:13">
      <c r="A96" s="53">
        <v>95</v>
      </c>
      <c r="B96" s="549" t="s">
        <v>3619</v>
      </c>
      <c r="C96" s="549" t="s">
        <v>3620</v>
      </c>
      <c r="D96" s="549" t="s">
        <v>3621</v>
      </c>
      <c r="E96" s="549" t="s">
        <v>3622</v>
      </c>
      <c r="F96" s="549">
        <v>30</v>
      </c>
      <c r="G96" s="716">
        <v>44873</v>
      </c>
      <c r="H96" s="716"/>
      <c r="I96" s="739">
        <v>44935</v>
      </c>
      <c r="J96" s="717" t="s">
        <v>3343</v>
      </c>
      <c r="K96" s="549" t="s">
        <v>3489</v>
      </c>
      <c r="L96" s="548" t="s">
        <v>3505</v>
      </c>
      <c r="M96" s="56" t="s">
        <v>3618</v>
      </c>
    </row>
    <row r="97" spans="1:13">
      <c r="A97" s="53">
        <v>96</v>
      </c>
      <c r="B97" s="549" t="s">
        <v>3512</v>
      </c>
      <c r="C97" s="549" t="s">
        <v>3623</v>
      </c>
      <c r="D97" s="549" t="s">
        <v>3624</v>
      </c>
      <c r="E97" s="549"/>
      <c r="F97" s="549">
        <v>60</v>
      </c>
      <c r="G97" s="716">
        <v>44874</v>
      </c>
      <c r="H97" s="716"/>
      <c r="I97" s="739">
        <v>44991</v>
      </c>
      <c r="J97" s="740" t="s">
        <v>3347</v>
      </c>
      <c r="K97" s="549" t="s">
        <v>3496</v>
      </c>
      <c r="L97" s="548" t="s">
        <v>3348</v>
      </c>
      <c r="M97" s="739" t="s">
        <v>3625</v>
      </c>
    </row>
    <row r="98" spans="1:13" ht="14" customHeight="1">
      <c r="A98" s="53">
        <v>97</v>
      </c>
      <c r="B98" s="549" t="s">
        <v>3512</v>
      </c>
      <c r="C98" s="549" t="s">
        <v>3626</v>
      </c>
      <c r="D98" s="549" t="s">
        <v>3627</v>
      </c>
      <c r="E98" s="549"/>
      <c r="F98" s="549">
        <v>1</v>
      </c>
      <c r="G98" s="716">
        <v>44874</v>
      </c>
      <c r="H98" s="716"/>
      <c r="I98" s="716">
        <v>44960</v>
      </c>
      <c r="J98" s="717" t="s">
        <v>3347</v>
      </c>
      <c r="K98" s="549" t="s">
        <v>3496</v>
      </c>
      <c r="L98" s="548" t="s">
        <v>3348</v>
      </c>
      <c r="M98" s="54" t="s">
        <v>3628</v>
      </c>
    </row>
    <row r="99" spans="1:13">
      <c r="A99" s="53">
        <v>98</v>
      </c>
      <c r="B99" s="83" t="s">
        <v>3585</v>
      </c>
      <c r="C99" s="741" t="s">
        <v>3629</v>
      </c>
      <c r="D99" s="549">
        <v>5200000646</v>
      </c>
      <c r="E99" s="54" t="s">
        <v>3630</v>
      </c>
      <c r="F99" s="549">
        <v>2</v>
      </c>
      <c r="G99" s="742">
        <v>44895</v>
      </c>
      <c r="H99" s="54"/>
      <c r="I99" s="718">
        <v>44958</v>
      </c>
      <c r="J99" s="717" t="s">
        <v>3347</v>
      </c>
      <c r="K99" s="549"/>
      <c r="L99" s="548" t="s">
        <v>3523</v>
      </c>
      <c r="M99" s="54" t="s">
        <v>3631</v>
      </c>
    </row>
    <row r="100" spans="1:13">
      <c r="A100" s="53">
        <v>99</v>
      </c>
      <c r="B100" s="83" t="s">
        <v>3520</v>
      </c>
      <c r="C100" s="741" t="s">
        <v>3632</v>
      </c>
      <c r="D100" s="549">
        <v>5200000646</v>
      </c>
      <c r="E100" s="54" t="s">
        <v>3633</v>
      </c>
      <c r="F100" s="549">
        <v>2</v>
      </c>
      <c r="G100" s="742">
        <v>44895</v>
      </c>
      <c r="H100" s="54"/>
      <c r="I100" s="718">
        <v>44958</v>
      </c>
      <c r="J100" s="717" t="s">
        <v>3347</v>
      </c>
      <c r="K100" s="549"/>
      <c r="L100" s="548" t="s">
        <v>3523</v>
      </c>
      <c r="M100" s="54" t="s">
        <v>3631</v>
      </c>
    </row>
    <row r="101" spans="1:13">
      <c r="A101" s="53">
        <v>100</v>
      </c>
      <c r="B101" s="549" t="s">
        <v>1168</v>
      </c>
      <c r="C101" s="549" t="s">
        <v>3634</v>
      </c>
      <c r="D101" s="549">
        <v>4500598995</v>
      </c>
      <c r="E101" s="549" t="s">
        <v>3635</v>
      </c>
      <c r="F101" s="549">
        <v>254</v>
      </c>
      <c r="G101" s="716">
        <v>44900</v>
      </c>
      <c r="H101" s="54"/>
      <c r="I101" s="234">
        <v>44956</v>
      </c>
      <c r="J101" s="717" t="s">
        <v>3347</v>
      </c>
      <c r="K101" s="549" t="s">
        <v>3344</v>
      </c>
      <c r="L101" s="548" t="s">
        <v>3393</v>
      </c>
      <c r="M101" s="54" t="s">
        <v>3636</v>
      </c>
    </row>
    <row r="102" spans="1:13">
      <c r="A102" s="53">
        <v>101</v>
      </c>
      <c r="B102" s="549" t="s">
        <v>3341</v>
      </c>
      <c r="C102" s="549" t="s">
        <v>3637</v>
      </c>
      <c r="D102" s="549">
        <v>4500600685</v>
      </c>
      <c r="E102" s="549" t="s">
        <v>3638</v>
      </c>
      <c r="F102" s="549">
        <v>10</v>
      </c>
      <c r="G102" s="716">
        <v>44900</v>
      </c>
      <c r="H102" s="54"/>
      <c r="I102" s="234">
        <v>44956</v>
      </c>
      <c r="J102" s="717" t="s">
        <v>3347</v>
      </c>
      <c r="K102" s="549" t="s">
        <v>3344</v>
      </c>
      <c r="L102" s="548" t="s">
        <v>3393</v>
      </c>
      <c r="M102" s="54" t="s">
        <v>3639</v>
      </c>
    </row>
    <row r="103" spans="1:13">
      <c r="A103" s="53">
        <v>102</v>
      </c>
      <c r="B103" s="549" t="s">
        <v>3341</v>
      </c>
      <c r="C103" s="549" t="s">
        <v>3640</v>
      </c>
      <c r="D103" s="549">
        <v>4500601077</v>
      </c>
      <c r="E103" s="549" t="s">
        <v>3388</v>
      </c>
      <c r="F103" s="549">
        <v>2</v>
      </c>
      <c r="G103" s="716">
        <v>44901</v>
      </c>
      <c r="H103" s="54"/>
      <c r="I103" s="234">
        <v>44956</v>
      </c>
      <c r="J103" s="717" t="s">
        <v>3347</v>
      </c>
      <c r="K103" s="549" t="s">
        <v>3344</v>
      </c>
      <c r="L103" s="548" t="s">
        <v>3382</v>
      </c>
      <c r="M103" s="54" t="s">
        <v>3639</v>
      </c>
    </row>
    <row r="104" spans="1:13">
      <c r="A104" s="53">
        <v>103</v>
      </c>
      <c r="B104" s="549" t="s">
        <v>3341</v>
      </c>
      <c r="C104" s="549" t="s">
        <v>3641</v>
      </c>
      <c r="D104" s="549">
        <v>4500598995</v>
      </c>
      <c r="E104" s="549" t="s">
        <v>3642</v>
      </c>
      <c r="F104" s="549">
        <v>20</v>
      </c>
      <c r="G104" s="716">
        <v>44902</v>
      </c>
      <c r="H104" s="54"/>
      <c r="I104" s="54"/>
      <c r="J104" s="549" t="s">
        <v>3643</v>
      </c>
      <c r="K104" s="549" t="s">
        <v>3344</v>
      </c>
      <c r="L104" s="548" t="s">
        <v>3382</v>
      </c>
      <c r="M104" s="54" t="s">
        <v>3644</v>
      </c>
    </row>
    <row r="105" spans="1:13">
      <c r="A105" s="53">
        <v>104</v>
      </c>
      <c r="B105" s="549" t="s">
        <v>3341</v>
      </c>
      <c r="C105" s="549" t="s">
        <v>3645</v>
      </c>
      <c r="D105" s="549">
        <v>4500606198</v>
      </c>
      <c r="E105" s="549" t="s">
        <v>3646</v>
      </c>
      <c r="F105" s="549">
        <v>236</v>
      </c>
      <c r="G105" s="716">
        <v>44913</v>
      </c>
      <c r="H105" s="54"/>
      <c r="I105" s="234">
        <v>45008</v>
      </c>
      <c r="J105" s="717" t="s">
        <v>3347</v>
      </c>
      <c r="K105" s="549" t="s">
        <v>3344</v>
      </c>
      <c r="L105" s="548" t="s">
        <v>3382</v>
      </c>
      <c r="M105" s="54" t="s">
        <v>3647</v>
      </c>
    </row>
    <row r="106" spans="1:13">
      <c r="A106" s="53">
        <v>105</v>
      </c>
      <c r="B106" s="549" t="s">
        <v>3341</v>
      </c>
      <c r="C106" s="549" t="s">
        <v>3648</v>
      </c>
      <c r="D106" s="549">
        <v>4500607873</v>
      </c>
      <c r="E106" s="549"/>
      <c r="F106" s="549">
        <v>1</v>
      </c>
      <c r="G106" s="716">
        <v>45284</v>
      </c>
      <c r="H106" s="54"/>
      <c r="I106" s="54"/>
      <c r="J106" s="549" t="s">
        <v>3649</v>
      </c>
      <c r="K106" s="549" t="s">
        <v>3355</v>
      </c>
      <c r="L106" s="548" t="s">
        <v>3382</v>
      </c>
      <c r="M106" s="726" t="s">
        <v>3650</v>
      </c>
    </row>
    <row r="107" spans="1:13">
      <c r="A107" s="53">
        <v>106</v>
      </c>
      <c r="B107" s="549" t="s">
        <v>3341</v>
      </c>
      <c r="C107" s="549" t="s">
        <v>3651</v>
      </c>
      <c r="D107" s="549">
        <v>4500608512</v>
      </c>
      <c r="E107" s="549"/>
      <c r="F107" s="549">
        <v>2</v>
      </c>
      <c r="G107" s="716">
        <v>45287</v>
      </c>
      <c r="H107" s="54"/>
      <c r="I107" s="234">
        <v>44956</v>
      </c>
      <c r="J107" s="717" t="s">
        <v>3347</v>
      </c>
      <c r="K107" s="549" t="s">
        <v>3344</v>
      </c>
      <c r="L107" s="548" t="s">
        <v>3393</v>
      </c>
      <c r="M107" s="726" t="s">
        <v>3636</v>
      </c>
    </row>
    <row r="108" spans="1:13">
      <c r="A108" s="53">
        <v>107</v>
      </c>
      <c r="B108" s="549" t="s">
        <v>3470</v>
      </c>
      <c r="C108" s="549" t="s">
        <v>3652</v>
      </c>
      <c r="D108" s="549" t="s">
        <v>3653</v>
      </c>
      <c r="E108" s="549" t="s">
        <v>3654</v>
      </c>
      <c r="F108" s="549">
        <v>310</v>
      </c>
      <c r="G108" s="716">
        <v>44896</v>
      </c>
      <c r="H108" s="54"/>
      <c r="I108" s="718">
        <v>44935</v>
      </c>
      <c r="J108" s="717" t="s">
        <v>3347</v>
      </c>
      <c r="K108" s="729" t="s">
        <v>3441</v>
      </c>
      <c r="L108" s="732" t="s">
        <v>3442</v>
      </c>
      <c r="M108" s="54" t="s">
        <v>3655</v>
      </c>
    </row>
    <row r="109" spans="1:13">
      <c r="A109" s="53">
        <v>108</v>
      </c>
      <c r="B109" s="549" t="s">
        <v>3470</v>
      </c>
      <c r="C109" s="549" t="s">
        <v>3656</v>
      </c>
      <c r="D109" s="549" t="s">
        <v>3657</v>
      </c>
      <c r="E109" s="54"/>
      <c r="F109" s="549">
        <v>56</v>
      </c>
      <c r="G109" s="716">
        <v>44896</v>
      </c>
      <c r="H109" s="54"/>
      <c r="I109" s="718">
        <v>44935</v>
      </c>
      <c r="J109" s="717" t="s">
        <v>3347</v>
      </c>
      <c r="K109" s="729" t="s">
        <v>3441</v>
      </c>
      <c r="L109" s="732" t="s">
        <v>3442</v>
      </c>
      <c r="M109" s="54" t="s">
        <v>3655</v>
      </c>
    </row>
    <row r="110" spans="1:13">
      <c r="A110" s="53">
        <v>109</v>
      </c>
      <c r="B110" s="549" t="s">
        <v>3470</v>
      </c>
      <c r="C110" s="549" t="s">
        <v>3658</v>
      </c>
      <c r="D110" s="549" t="s">
        <v>3659</v>
      </c>
      <c r="E110" s="54"/>
      <c r="F110" s="549">
        <v>144</v>
      </c>
      <c r="G110" s="716">
        <v>44896</v>
      </c>
      <c r="H110" s="54"/>
      <c r="I110" s="718">
        <v>44929</v>
      </c>
      <c r="J110" s="717" t="s">
        <v>3347</v>
      </c>
      <c r="K110" s="549" t="s">
        <v>3441</v>
      </c>
      <c r="L110" s="257" t="s">
        <v>3442</v>
      </c>
      <c r="M110" s="54" t="s">
        <v>3660</v>
      </c>
    </row>
    <row r="111" spans="1:13">
      <c r="A111" s="53">
        <v>110</v>
      </c>
      <c r="B111" s="549" t="s">
        <v>3470</v>
      </c>
      <c r="C111" s="549" t="s">
        <v>3661</v>
      </c>
      <c r="D111" s="549" t="s">
        <v>3662</v>
      </c>
      <c r="E111" s="54"/>
      <c r="F111" s="549">
        <v>10</v>
      </c>
      <c r="G111" s="716">
        <v>44918</v>
      </c>
      <c r="H111" s="54"/>
      <c r="I111" s="718">
        <v>44991</v>
      </c>
      <c r="J111" s="717" t="s">
        <v>3347</v>
      </c>
      <c r="K111" s="549" t="s">
        <v>3441</v>
      </c>
      <c r="L111" s="732" t="s">
        <v>3442</v>
      </c>
      <c r="M111" s="54" t="s">
        <v>3663</v>
      </c>
    </row>
    <row r="112" spans="1:13">
      <c r="A112" s="53">
        <v>111</v>
      </c>
      <c r="B112" s="549" t="s">
        <v>3341</v>
      </c>
      <c r="C112" s="549" t="s">
        <v>3664</v>
      </c>
      <c r="D112" s="83">
        <v>4500611344</v>
      </c>
      <c r="E112" s="549" t="s">
        <v>3390</v>
      </c>
      <c r="F112" s="549">
        <v>10</v>
      </c>
      <c r="G112" s="716">
        <v>44925</v>
      </c>
      <c r="H112" s="54"/>
      <c r="I112" s="234">
        <v>44956</v>
      </c>
      <c r="J112" s="717" t="s">
        <v>3347</v>
      </c>
      <c r="K112" s="549" t="s">
        <v>3344</v>
      </c>
      <c r="L112" s="548" t="s">
        <v>3382</v>
      </c>
      <c r="M112" s="726" t="s">
        <v>3636</v>
      </c>
    </row>
    <row r="113" spans="1:13">
      <c r="A113" s="53">
        <v>112</v>
      </c>
      <c r="B113" s="549" t="s">
        <v>3341</v>
      </c>
      <c r="C113" s="549" t="s">
        <v>3665</v>
      </c>
      <c r="D113" s="83">
        <v>4500611306</v>
      </c>
      <c r="E113" s="549" t="s">
        <v>3666</v>
      </c>
      <c r="F113" s="549">
        <v>1</v>
      </c>
      <c r="G113" s="716">
        <v>45288</v>
      </c>
      <c r="H113" s="54"/>
      <c r="I113" s="54"/>
      <c r="J113" s="549" t="s">
        <v>3649</v>
      </c>
      <c r="K113" s="549" t="s">
        <v>3344</v>
      </c>
      <c r="L113" s="548" t="s">
        <v>3382</v>
      </c>
      <c r="M113" s="726" t="s">
        <v>3667</v>
      </c>
    </row>
    <row r="114" spans="1:13">
      <c r="A114" s="53">
        <v>113</v>
      </c>
      <c r="B114" s="549" t="s">
        <v>3341</v>
      </c>
      <c r="C114" s="549" t="s">
        <v>3668</v>
      </c>
      <c r="D114" s="743" t="s">
        <v>3669</v>
      </c>
      <c r="E114" s="549" t="s">
        <v>3478</v>
      </c>
      <c r="F114" s="549">
        <v>1</v>
      </c>
      <c r="G114" s="716">
        <v>44929</v>
      </c>
      <c r="H114" s="54"/>
      <c r="I114" s="718">
        <v>44959</v>
      </c>
      <c r="J114" s="717" t="s">
        <v>3347</v>
      </c>
      <c r="K114" s="549" t="s">
        <v>3344</v>
      </c>
      <c r="L114" s="548" t="s">
        <v>3442</v>
      </c>
      <c r="M114" s="54" t="s">
        <v>3670</v>
      </c>
    </row>
    <row r="115" spans="1:13">
      <c r="A115" s="53">
        <v>114</v>
      </c>
      <c r="B115" s="549" t="s">
        <v>3341</v>
      </c>
      <c r="C115" s="549" t="s">
        <v>3671</v>
      </c>
      <c r="D115" s="549">
        <v>4500616391</v>
      </c>
      <c r="E115" s="549"/>
      <c r="F115" s="549">
        <v>6</v>
      </c>
      <c r="G115" s="716">
        <v>44933</v>
      </c>
      <c r="H115" s="54"/>
      <c r="I115" s="718">
        <v>44992</v>
      </c>
      <c r="J115" s="717" t="s">
        <v>3347</v>
      </c>
      <c r="K115" s="549" t="s">
        <v>3344</v>
      </c>
      <c r="L115" s="548" t="s">
        <v>3442</v>
      </c>
      <c r="M115" s="54" t="s">
        <v>3672</v>
      </c>
    </row>
    <row r="116" spans="1:13">
      <c r="A116" s="53">
        <v>115</v>
      </c>
      <c r="B116" s="549" t="s">
        <v>3512</v>
      </c>
      <c r="C116" s="83" t="s">
        <v>3673</v>
      </c>
      <c r="D116" s="549" t="s">
        <v>3674</v>
      </c>
      <c r="E116" s="54" t="s">
        <v>3396</v>
      </c>
      <c r="F116" s="549">
        <v>14</v>
      </c>
      <c r="G116" s="716">
        <v>44900</v>
      </c>
      <c r="H116" s="739"/>
      <c r="I116" s="739">
        <v>44936</v>
      </c>
      <c r="J116" s="740" t="s">
        <v>3347</v>
      </c>
      <c r="K116" s="549" t="s">
        <v>3496</v>
      </c>
      <c r="L116" s="548" t="s">
        <v>3348</v>
      </c>
      <c r="M116" s="54" t="s">
        <v>3675</v>
      </c>
    </row>
    <row r="117" spans="1:13">
      <c r="A117" s="53">
        <v>116</v>
      </c>
      <c r="B117" s="549" t="s">
        <v>3512</v>
      </c>
      <c r="C117" s="549" t="s">
        <v>3676</v>
      </c>
      <c r="D117" s="549" t="s">
        <v>3677</v>
      </c>
      <c r="E117" s="54"/>
      <c r="F117" s="549">
        <v>15</v>
      </c>
      <c r="G117" s="716">
        <v>44908</v>
      </c>
      <c r="H117" s="739"/>
      <c r="I117" s="739">
        <v>45045</v>
      </c>
      <c r="J117" s="744" t="s">
        <v>3347</v>
      </c>
      <c r="K117" s="549"/>
      <c r="L117" s="548" t="s">
        <v>3442</v>
      </c>
      <c r="M117" s="54" t="s">
        <v>3678</v>
      </c>
    </row>
    <row r="118" spans="1:13">
      <c r="A118" s="53">
        <v>117</v>
      </c>
      <c r="B118" s="549" t="s">
        <v>3679</v>
      </c>
      <c r="C118" s="549" t="s">
        <v>3680</v>
      </c>
      <c r="D118" s="549" t="s">
        <v>3681</v>
      </c>
      <c r="E118" s="54"/>
      <c r="F118" s="549">
        <v>30</v>
      </c>
      <c r="G118" s="716">
        <v>44933</v>
      </c>
      <c r="H118" s="739"/>
      <c r="I118" s="739">
        <v>44984</v>
      </c>
      <c r="J118" s="740" t="s">
        <v>3347</v>
      </c>
      <c r="K118" s="549" t="s">
        <v>3496</v>
      </c>
      <c r="L118" s="745"/>
      <c r="M118" s="54" t="s">
        <v>3682</v>
      </c>
    </row>
    <row r="119" spans="1:13">
      <c r="A119" s="53">
        <v>118</v>
      </c>
      <c r="B119" s="549" t="s">
        <v>3341</v>
      </c>
      <c r="C119" s="549" t="s">
        <v>3683</v>
      </c>
      <c r="D119" s="549">
        <v>4500618718</v>
      </c>
      <c r="E119" s="549"/>
      <c r="F119" s="549">
        <v>50</v>
      </c>
      <c r="G119" s="716">
        <v>44944</v>
      </c>
      <c r="H119" s="54"/>
      <c r="I119" s="721">
        <v>44995</v>
      </c>
      <c r="J119" s="717" t="s">
        <v>3347</v>
      </c>
      <c r="K119" s="549" t="s">
        <v>3344</v>
      </c>
      <c r="L119" s="548" t="s">
        <v>3442</v>
      </c>
      <c r="M119" s="54" t="s">
        <v>3684</v>
      </c>
    </row>
    <row r="120" spans="1:13">
      <c r="A120" s="53">
        <v>119</v>
      </c>
      <c r="B120" s="549" t="s">
        <v>3341</v>
      </c>
      <c r="C120" s="549" t="s">
        <v>3685</v>
      </c>
      <c r="D120" s="83">
        <v>4500618707</v>
      </c>
      <c r="E120" s="83"/>
      <c r="F120" s="83">
        <v>3</v>
      </c>
      <c r="G120" s="232">
        <v>44944</v>
      </c>
      <c r="H120" s="83"/>
      <c r="I120" s="721">
        <v>44978</v>
      </c>
      <c r="J120" s="717" t="s">
        <v>3347</v>
      </c>
      <c r="K120" s="549" t="s">
        <v>3344</v>
      </c>
      <c r="L120" s="548" t="s">
        <v>3442</v>
      </c>
      <c r="M120" s="54" t="s">
        <v>3686</v>
      </c>
    </row>
    <row r="121" spans="1:13">
      <c r="A121" s="53">
        <v>120</v>
      </c>
      <c r="B121" s="549" t="s">
        <v>3687</v>
      </c>
      <c r="C121" s="549" t="s">
        <v>3688</v>
      </c>
      <c r="D121" s="549" t="s">
        <v>3689</v>
      </c>
      <c r="E121" s="54"/>
      <c r="F121" s="549">
        <v>5</v>
      </c>
      <c r="G121" s="716"/>
      <c r="H121" s="739"/>
      <c r="I121" s="739">
        <v>44979</v>
      </c>
      <c r="J121" s="740" t="s">
        <v>3343</v>
      </c>
      <c r="K121" s="549" t="s">
        <v>3690</v>
      </c>
      <c r="L121" s="548"/>
      <c r="M121" s="54" t="s">
        <v>3691</v>
      </c>
    </row>
    <row r="122" spans="1:13">
      <c r="A122" s="53">
        <v>121</v>
      </c>
      <c r="B122" s="549" t="s">
        <v>1813</v>
      </c>
      <c r="C122" s="549" t="s">
        <v>3692</v>
      </c>
      <c r="D122" s="549" t="s">
        <v>3693</v>
      </c>
      <c r="E122" s="54"/>
      <c r="F122" s="549">
        <v>24</v>
      </c>
      <c r="G122" s="716">
        <v>44945</v>
      </c>
      <c r="H122" s="739"/>
      <c r="I122" s="739"/>
      <c r="J122" s="717" t="s">
        <v>3347</v>
      </c>
      <c r="K122" s="549" t="s">
        <v>3694</v>
      </c>
      <c r="L122" s="548" t="s">
        <v>3695</v>
      </c>
      <c r="M122" s="54" t="s">
        <v>3696</v>
      </c>
    </row>
    <row r="123" spans="1:13">
      <c r="A123" s="53">
        <v>122</v>
      </c>
      <c r="B123" s="549" t="s">
        <v>3697</v>
      </c>
      <c r="C123" s="549" t="s">
        <v>3698</v>
      </c>
      <c r="D123" s="549" t="s">
        <v>3699</v>
      </c>
      <c r="E123" s="54" t="s">
        <v>3700</v>
      </c>
      <c r="F123" s="549">
        <v>1</v>
      </c>
      <c r="G123" s="716">
        <v>44945</v>
      </c>
      <c r="H123" s="739"/>
      <c r="I123" s="739">
        <v>44999</v>
      </c>
      <c r="J123" s="740" t="s">
        <v>3347</v>
      </c>
      <c r="K123" s="549" t="s">
        <v>3694</v>
      </c>
      <c r="L123" s="548" t="s">
        <v>3701</v>
      </c>
      <c r="M123" s="54" t="s">
        <v>3702</v>
      </c>
    </row>
    <row r="124" spans="1:13">
      <c r="A124" s="53">
        <v>123</v>
      </c>
      <c r="B124" s="549" t="s">
        <v>3697</v>
      </c>
      <c r="C124" s="549" t="s">
        <v>3703</v>
      </c>
      <c r="D124" s="549" t="s">
        <v>3699</v>
      </c>
      <c r="E124" s="54" t="s">
        <v>3704</v>
      </c>
      <c r="F124" s="549">
        <v>1</v>
      </c>
      <c r="G124" s="716">
        <v>44945</v>
      </c>
      <c r="H124" s="739"/>
      <c r="I124" s="739">
        <v>44999</v>
      </c>
      <c r="J124" s="740" t="s">
        <v>3343</v>
      </c>
      <c r="K124" s="549" t="s">
        <v>3694</v>
      </c>
      <c r="L124" s="548" t="s">
        <v>3701</v>
      </c>
      <c r="M124" s="54" t="s">
        <v>3705</v>
      </c>
    </row>
    <row r="125" spans="1:13">
      <c r="A125" s="53">
        <v>124</v>
      </c>
      <c r="B125" s="549" t="s">
        <v>786</v>
      </c>
      <c r="C125" s="549" t="s">
        <v>3706</v>
      </c>
      <c r="D125" s="549" t="s">
        <v>3699</v>
      </c>
      <c r="E125" s="54"/>
      <c r="F125" s="549">
        <v>40</v>
      </c>
      <c r="G125" s="716"/>
      <c r="H125" s="739"/>
      <c r="I125" s="739">
        <v>44995</v>
      </c>
      <c r="J125" s="740" t="s">
        <v>3347</v>
      </c>
      <c r="K125" s="549" t="s">
        <v>3694</v>
      </c>
      <c r="L125" s="548" t="s">
        <v>3701</v>
      </c>
      <c r="M125" s="54" t="s">
        <v>3707</v>
      </c>
    </row>
    <row r="126" spans="1:13">
      <c r="A126" s="53">
        <v>125</v>
      </c>
      <c r="B126" s="53" t="s">
        <v>3414</v>
      </c>
      <c r="C126" s="549" t="s">
        <v>3708</v>
      </c>
      <c r="D126" s="549">
        <v>4301113154</v>
      </c>
      <c r="E126" s="54" t="s">
        <v>3709</v>
      </c>
      <c r="F126" s="549">
        <v>20</v>
      </c>
      <c r="G126" s="716">
        <v>44944</v>
      </c>
      <c r="H126" s="54"/>
      <c r="I126" s="718">
        <v>44988</v>
      </c>
      <c r="J126" s="723" t="s">
        <v>3347</v>
      </c>
      <c r="K126" s="549" t="s">
        <v>3433</v>
      </c>
      <c r="L126" s="725" t="s">
        <v>3418</v>
      </c>
      <c r="M126" s="54" t="s">
        <v>3710</v>
      </c>
    </row>
    <row r="127" spans="1:13">
      <c r="A127" s="53">
        <v>126</v>
      </c>
      <c r="B127" s="53" t="s">
        <v>3423</v>
      </c>
      <c r="C127" s="549" t="s">
        <v>3711</v>
      </c>
      <c r="D127" s="549">
        <v>4301114605</v>
      </c>
      <c r="E127" s="54" t="s">
        <v>3712</v>
      </c>
      <c r="F127" s="549">
        <v>4</v>
      </c>
      <c r="G127" s="232">
        <v>44944</v>
      </c>
      <c r="H127" s="54"/>
      <c r="I127" s="718">
        <v>44970</v>
      </c>
      <c r="J127" s="740" t="s">
        <v>3347</v>
      </c>
      <c r="K127" s="549"/>
      <c r="L127" s="725" t="s">
        <v>3408</v>
      </c>
      <c r="M127" s="54" t="s">
        <v>3713</v>
      </c>
    </row>
    <row r="128" spans="1:13">
      <c r="A128" s="53">
        <v>127</v>
      </c>
      <c r="B128" s="549" t="s">
        <v>3341</v>
      </c>
      <c r="C128" s="549" t="s">
        <v>3714</v>
      </c>
      <c r="D128" s="83">
        <v>4500622348</v>
      </c>
      <c r="E128" s="83"/>
      <c r="F128" s="83">
        <v>80</v>
      </c>
      <c r="G128" s="232">
        <v>44960</v>
      </c>
      <c r="H128" s="231"/>
      <c r="I128" s="718">
        <v>44992</v>
      </c>
      <c r="J128" s="717" t="s">
        <v>3347</v>
      </c>
      <c r="K128" s="549" t="s">
        <v>3355</v>
      </c>
      <c r="L128" s="548" t="s">
        <v>3442</v>
      </c>
      <c r="M128" s="54" t="s">
        <v>3672</v>
      </c>
    </row>
    <row r="129" spans="1:13">
      <c r="A129" s="53">
        <v>128</v>
      </c>
      <c r="B129" s="549" t="s">
        <v>3512</v>
      </c>
      <c r="C129" s="550" t="s">
        <v>3715</v>
      </c>
      <c r="D129" s="57" t="s">
        <v>3716</v>
      </c>
      <c r="E129" s="54" t="s">
        <v>3388</v>
      </c>
      <c r="F129" s="549">
        <v>1</v>
      </c>
      <c r="G129" s="716">
        <v>44962</v>
      </c>
      <c r="H129" s="739"/>
      <c r="I129" s="739">
        <v>45050</v>
      </c>
      <c r="J129" s="740" t="s">
        <v>3347</v>
      </c>
      <c r="K129" s="54"/>
      <c r="L129" s="548"/>
      <c r="M129" s="54" t="s">
        <v>3717</v>
      </c>
    </row>
    <row r="130" spans="1:13">
      <c r="A130" s="53">
        <v>129</v>
      </c>
      <c r="B130" s="549" t="s">
        <v>3718</v>
      </c>
      <c r="C130" s="549" t="s">
        <v>3719</v>
      </c>
      <c r="D130" s="54" t="s">
        <v>3720</v>
      </c>
      <c r="E130" s="54"/>
      <c r="F130" s="549">
        <v>8</v>
      </c>
      <c r="G130" s="716">
        <v>44960</v>
      </c>
      <c r="H130" s="739"/>
      <c r="I130" s="739">
        <v>44994</v>
      </c>
      <c r="J130" s="740" t="s">
        <v>3347</v>
      </c>
      <c r="K130" s="549"/>
      <c r="L130" s="548" t="s">
        <v>3617</v>
      </c>
      <c r="M130" s="54" t="s">
        <v>3721</v>
      </c>
    </row>
    <row r="131" spans="1:13">
      <c r="A131" s="53">
        <v>130</v>
      </c>
      <c r="B131" s="549" t="s">
        <v>3722</v>
      </c>
      <c r="C131" s="549" t="s">
        <v>3723</v>
      </c>
      <c r="D131" s="54" t="s">
        <v>3724</v>
      </c>
      <c r="E131" s="54"/>
      <c r="F131" s="549">
        <v>40</v>
      </c>
      <c r="G131" s="716">
        <v>44963</v>
      </c>
      <c r="H131" s="739"/>
      <c r="I131" s="739">
        <v>44994</v>
      </c>
      <c r="J131" s="740" t="s">
        <v>3347</v>
      </c>
      <c r="K131" s="549" t="s">
        <v>3489</v>
      </c>
      <c r="L131" s="548"/>
      <c r="M131" s="54" t="s">
        <v>3721</v>
      </c>
    </row>
    <row r="132" spans="1:13">
      <c r="A132" s="53">
        <v>131</v>
      </c>
      <c r="B132" s="549" t="s">
        <v>3341</v>
      </c>
      <c r="C132" s="549" t="s">
        <v>3725</v>
      </c>
      <c r="D132" s="83">
        <v>4500625991</v>
      </c>
      <c r="E132" s="83"/>
      <c r="F132" s="83">
        <v>91</v>
      </c>
      <c r="G132" s="232">
        <v>44970</v>
      </c>
      <c r="H132" s="231"/>
      <c r="I132" s="721">
        <v>45005</v>
      </c>
      <c r="J132" s="717" t="s">
        <v>3347</v>
      </c>
      <c r="K132" s="549" t="s">
        <v>815</v>
      </c>
      <c r="L132" s="548" t="s">
        <v>3442</v>
      </c>
      <c r="M132" s="54" t="s">
        <v>3726</v>
      </c>
    </row>
    <row r="133" spans="1:13">
      <c r="A133" s="53">
        <v>132</v>
      </c>
      <c r="B133" s="549" t="s">
        <v>3727</v>
      </c>
      <c r="C133" s="549" t="s">
        <v>3728</v>
      </c>
      <c r="D133" s="54" t="s">
        <v>3729</v>
      </c>
      <c r="E133" s="54"/>
      <c r="F133" s="549">
        <v>2</v>
      </c>
      <c r="G133" s="716">
        <v>44970</v>
      </c>
      <c r="H133" s="54"/>
      <c r="I133" s="718">
        <v>44984</v>
      </c>
      <c r="J133" s="717" t="s">
        <v>3347</v>
      </c>
      <c r="K133" s="549" t="s">
        <v>3730</v>
      </c>
      <c r="L133" s="732" t="s">
        <v>3442</v>
      </c>
      <c r="M133" s="54" t="s">
        <v>3545</v>
      </c>
    </row>
    <row r="134" spans="1:13">
      <c r="A134" s="53">
        <v>133</v>
      </c>
      <c r="B134" s="549" t="s">
        <v>3727</v>
      </c>
      <c r="C134" s="549" t="s">
        <v>3731</v>
      </c>
      <c r="D134" s="54" t="s">
        <v>3732</v>
      </c>
      <c r="E134" s="54"/>
      <c r="F134" s="549">
        <v>10</v>
      </c>
      <c r="G134" s="716">
        <v>44977</v>
      </c>
      <c r="H134" s="54"/>
      <c r="I134" s="718">
        <v>44993</v>
      </c>
      <c r="J134" s="717" t="s">
        <v>3347</v>
      </c>
      <c r="K134" s="549" t="s">
        <v>3730</v>
      </c>
      <c r="L134" s="257" t="s">
        <v>3442</v>
      </c>
      <c r="M134" s="54" t="s">
        <v>3733</v>
      </c>
    </row>
    <row r="135" spans="1:13">
      <c r="A135" s="53">
        <v>134</v>
      </c>
      <c r="B135" s="549" t="s">
        <v>3573</v>
      </c>
      <c r="C135" s="549" t="s">
        <v>3734</v>
      </c>
      <c r="D135" s="54" t="s">
        <v>3735</v>
      </c>
      <c r="E135" s="54"/>
      <c r="F135" s="549">
        <v>8</v>
      </c>
      <c r="G135" s="716">
        <v>44977</v>
      </c>
      <c r="H135" s="54"/>
      <c r="I135" s="718">
        <v>45023</v>
      </c>
      <c r="J135" s="717" t="s">
        <v>3347</v>
      </c>
      <c r="K135" s="54"/>
      <c r="L135" s="257" t="s">
        <v>3453</v>
      </c>
      <c r="M135" s="54" t="s">
        <v>3736</v>
      </c>
    </row>
    <row r="136" spans="1:13">
      <c r="A136" s="53">
        <v>135</v>
      </c>
      <c r="B136" s="549" t="s">
        <v>3341</v>
      </c>
      <c r="C136" s="549" t="s">
        <v>3737</v>
      </c>
      <c r="D136" s="83">
        <v>4500629417</v>
      </c>
      <c r="E136" s="83"/>
      <c r="F136" s="83">
        <v>4</v>
      </c>
      <c r="G136" s="232">
        <v>44977</v>
      </c>
      <c r="H136" s="231"/>
      <c r="I136" s="721">
        <v>44998</v>
      </c>
      <c r="J136" s="717" t="s">
        <v>3347</v>
      </c>
      <c r="K136" s="549" t="s">
        <v>3344</v>
      </c>
      <c r="L136" s="548" t="s">
        <v>3442</v>
      </c>
      <c r="M136" s="54" t="s">
        <v>3552</v>
      </c>
    </row>
    <row r="137" spans="1:13">
      <c r="A137" s="53">
        <v>136</v>
      </c>
      <c r="B137" s="549" t="s">
        <v>3394</v>
      </c>
      <c r="C137" s="549" t="s">
        <v>3738</v>
      </c>
      <c r="D137" s="83">
        <v>4500630606</v>
      </c>
      <c r="E137" s="83"/>
      <c r="F137" s="83">
        <v>23</v>
      </c>
      <c r="G137" s="232">
        <v>44978</v>
      </c>
      <c r="H137" s="231"/>
      <c r="I137" s="721">
        <v>45019</v>
      </c>
      <c r="J137" s="717" t="s">
        <v>3343</v>
      </c>
      <c r="K137" s="549" t="s">
        <v>3344</v>
      </c>
      <c r="L137" s="548" t="s">
        <v>3442</v>
      </c>
      <c r="M137" s="54" t="s">
        <v>3739</v>
      </c>
    </row>
    <row r="138" spans="1:13">
      <c r="A138" s="53">
        <v>137</v>
      </c>
      <c r="B138" s="549" t="s">
        <v>3341</v>
      </c>
      <c r="C138" s="83" t="s">
        <v>3740</v>
      </c>
      <c r="D138" s="746" t="s">
        <v>3741</v>
      </c>
      <c r="E138" s="83"/>
      <c r="F138" s="83">
        <v>1</v>
      </c>
      <c r="G138" s="232">
        <v>44984</v>
      </c>
      <c r="H138" s="231"/>
      <c r="I138" s="721">
        <v>44995</v>
      </c>
      <c r="J138" s="717" t="s">
        <v>3347</v>
      </c>
      <c r="K138" s="549" t="s">
        <v>3355</v>
      </c>
      <c r="L138" s="548" t="s">
        <v>3442</v>
      </c>
      <c r="M138" s="54" t="s">
        <v>3684</v>
      </c>
    </row>
    <row r="139" spans="1:13">
      <c r="A139" s="53">
        <v>138</v>
      </c>
      <c r="B139" s="549" t="s">
        <v>3341</v>
      </c>
      <c r="C139" s="549" t="s">
        <v>3742</v>
      </c>
      <c r="D139" s="83">
        <v>4500633794</v>
      </c>
      <c r="E139" s="83"/>
      <c r="F139" s="83">
        <v>14</v>
      </c>
      <c r="G139" s="232">
        <v>44990</v>
      </c>
      <c r="H139" s="231"/>
      <c r="I139" s="721">
        <v>45005</v>
      </c>
      <c r="J139" s="717" t="s">
        <v>3343</v>
      </c>
      <c r="K139" s="549"/>
      <c r="L139" s="548" t="s">
        <v>3453</v>
      </c>
      <c r="M139" s="54" t="s">
        <v>3726</v>
      </c>
    </row>
    <row r="140" spans="1:13">
      <c r="A140" s="53">
        <v>139</v>
      </c>
      <c r="B140" s="549" t="s">
        <v>3743</v>
      </c>
      <c r="C140" s="549" t="s">
        <v>3744</v>
      </c>
      <c r="D140" s="83">
        <v>4500635683</v>
      </c>
      <c r="E140" s="83"/>
      <c r="F140" s="83">
        <v>13</v>
      </c>
      <c r="G140" s="232">
        <v>44992</v>
      </c>
      <c r="H140" s="231"/>
      <c r="I140" s="721">
        <v>45019</v>
      </c>
      <c r="J140" s="717" t="s">
        <v>3347</v>
      </c>
      <c r="K140" s="549"/>
      <c r="L140" s="548" t="s">
        <v>3442</v>
      </c>
      <c r="M140" s="54" t="s">
        <v>3745</v>
      </c>
    </row>
    <row r="141" spans="1:13">
      <c r="A141" s="53">
        <v>140</v>
      </c>
      <c r="B141" s="549" t="s">
        <v>3520</v>
      </c>
      <c r="C141" s="741" t="s">
        <v>3746</v>
      </c>
      <c r="D141" s="549">
        <v>5200001095</v>
      </c>
      <c r="E141" s="54"/>
      <c r="F141" s="549">
        <v>2</v>
      </c>
      <c r="G141" s="716">
        <v>44994</v>
      </c>
      <c r="H141" s="54"/>
      <c r="I141" s="718">
        <v>45019</v>
      </c>
      <c r="J141" s="717" t="s">
        <v>3347</v>
      </c>
      <c r="K141" s="54"/>
      <c r="L141" s="548" t="s">
        <v>3523</v>
      </c>
      <c r="M141" s="54" t="s">
        <v>3747</v>
      </c>
    </row>
    <row r="142" spans="1:13">
      <c r="A142" s="53">
        <v>141</v>
      </c>
      <c r="B142" s="729" t="s">
        <v>3748</v>
      </c>
      <c r="C142" s="729" t="s">
        <v>3749</v>
      </c>
      <c r="D142" s="729">
        <v>4800008187</v>
      </c>
      <c r="E142" s="730"/>
      <c r="F142" s="729">
        <v>4</v>
      </c>
      <c r="G142" s="747">
        <v>44994</v>
      </c>
      <c r="H142" s="748"/>
      <c r="I142" s="748">
        <v>45036</v>
      </c>
      <c r="J142" s="740" t="s">
        <v>3347</v>
      </c>
      <c r="K142" s="730" t="s">
        <v>3750</v>
      </c>
      <c r="L142" s="749"/>
      <c r="M142" s="730" t="s">
        <v>3751</v>
      </c>
    </row>
    <row r="143" spans="1:13">
      <c r="A143" s="53">
        <v>142</v>
      </c>
      <c r="B143" s="549" t="s">
        <v>3752</v>
      </c>
      <c r="C143" s="549" t="s">
        <v>3753</v>
      </c>
      <c r="D143" s="549" t="s">
        <v>3754</v>
      </c>
      <c r="E143" s="54"/>
      <c r="F143" s="549">
        <v>7</v>
      </c>
      <c r="G143" s="716">
        <v>44998</v>
      </c>
      <c r="H143" s="739"/>
      <c r="I143" s="739">
        <v>45035</v>
      </c>
      <c r="J143" s="740" t="s">
        <v>3347</v>
      </c>
      <c r="K143" s="54" t="s">
        <v>3694</v>
      </c>
      <c r="L143" s="548"/>
      <c r="M143" s="54" t="s">
        <v>3755</v>
      </c>
    </row>
    <row r="144" spans="1:13">
      <c r="A144" s="53">
        <v>143</v>
      </c>
      <c r="B144" s="53" t="s">
        <v>3756</v>
      </c>
      <c r="C144" s="549" t="s">
        <v>3757</v>
      </c>
      <c r="D144" s="549">
        <v>4500735758</v>
      </c>
      <c r="E144" s="54"/>
      <c r="F144" s="549">
        <v>3</v>
      </c>
      <c r="G144" s="716">
        <v>44998</v>
      </c>
      <c r="H144" s="54"/>
      <c r="I144" s="718">
        <v>45014</v>
      </c>
      <c r="J144" s="723" t="s">
        <v>3347</v>
      </c>
      <c r="K144" s="54"/>
      <c r="L144" s="725" t="s">
        <v>3758</v>
      </c>
      <c r="M144" s="54" t="s">
        <v>3759</v>
      </c>
    </row>
    <row r="145" spans="1:13">
      <c r="A145" s="53">
        <v>144</v>
      </c>
      <c r="B145" s="549" t="s">
        <v>3760</v>
      </c>
      <c r="C145" s="549" t="s">
        <v>3761</v>
      </c>
      <c r="D145" s="83">
        <v>4500639868</v>
      </c>
      <c r="E145" s="83"/>
      <c r="F145" s="83">
        <v>2</v>
      </c>
      <c r="G145" s="716">
        <v>45005</v>
      </c>
      <c r="H145" s="231"/>
      <c r="I145" s="721">
        <v>45037</v>
      </c>
      <c r="J145" s="717" t="s">
        <v>3343</v>
      </c>
      <c r="K145" s="549"/>
      <c r="L145" s="548" t="s">
        <v>3442</v>
      </c>
      <c r="M145" s="54" t="s">
        <v>3762</v>
      </c>
    </row>
    <row r="146" spans="1:13">
      <c r="A146" s="53">
        <v>145</v>
      </c>
      <c r="B146" s="549" t="s">
        <v>3760</v>
      </c>
      <c r="C146" s="549" t="s">
        <v>3763</v>
      </c>
      <c r="D146" s="83">
        <v>4500641741</v>
      </c>
      <c r="E146" s="83"/>
      <c r="F146" s="83">
        <v>4</v>
      </c>
      <c r="G146" s="716">
        <v>45006</v>
      </c>
      <c r="H146" s="231"/>
      <c r="I146" s="721">
        <v>45037</v>
      </c>
      <c r="J146" s="717" t="s">
        <v>3343</v>
      </c>
      <c r="K146" s="549"/>
      <c r="L146" s="548" t="s">
        <v>3453</v>
      </c>
      <c r="M146" s="54" t="s">
        <v>3764</v>
      </c>
    </row>
    <row r="147" spans="1:13">
      <c r="A147" s="53">
        <v>146</v>
      </c>
      <c r="B147" s="53" t="s">
        <v>3430</v>
      </c>
      <c r="C147" s="549" t="s">
        <v>3765</v>
      </c>
      <c r="D147" s="549">
        <v>4301170664</v>
      </c>
      <c r="E147" s="54"/>
      <c r="F147" s="549">
        <v>20</v>
      </c>
      <c r="G147" s="716">
        <v>45012</v>
      </c>
      <c r="H147" s="54"/>
      <c r="I147" s="718">
        <v>45030</v>
      </c>
      <c r="J147" s="723" t="s">
        <v>3347</v>
      </c>
      <c r="K147" s="54"/>
      <c r="L147" s="725" t="s">
        <v>3418</v>
      </c>
      <c r="M147" s="54" t="s">
        <v>3766</v>
      </c>
    </row>
    <row r="148" spans="1:13">
      <c r="A148" s="53">
        <v>147</v>
      </c>
      <c r="B148" s="549" t="s">
        <v>3760</v>
      </c>
      <c r="C148" s="549" t="s">
        <v>3767</v>
      </c>
      <c r="D148" s="83">
        <v>4500647853</v>
      </c>
      <c r="E148" s="83"/>
      <c r="F148" s="83">
        <v>30</v>
      </c>
      <c r="G148" s="716">
        <v>45016</v>
      </c>
      <c r="H148" s="231"/>
      <c r="I148" s="721">
        <v>45050</v>
      </c>
      <c r="J148" s="717" t="s">
        <v>3343</v>
      </c>
      <c r="K148" s="549"/>
      <c r="L148" s="548" t="s">
        <v>3453</v>
      </c>
      <c r="M148" s="54" t="s">
        <v>3768</v>
      </c>
    </row>
    <row r="149" spans="1:13" ht="13" customHeight="1">
      <c r="A149" s="53">
        <v>148</v>
      </c>
      <c r="B149" s="549" t="s">
        <v>3760</v>
      </c>
      <c r="C149" s="549" t="s">
        <v>3769</v>
      </c>
      <c r="D149" s="83">
        <v>4500647827</v>
      </c>
      <c r="E149" s="83"/>
      <c r="F149" s="83">
        <v>1</v>
      </c>
      <c r="G149" s="716">
        <v>45016</v>
      </c>
      <c r="H149" s="231"/>
      <c r="I149" s="721">
        <v>45050</v>
      </c>
      <c r="J149" s="717" t="s">
        <v>3343</v>
      </c>
      <c r="K149" s="549"/>
      <c r="L149" s="548" t="s">
        <v>3453</v>
      </c>
      <c r="M149" s="54" t="s">
        <v>3768</v>
      </c>
    </row>
    <row r="150" spans="1:13" ht="13" customHeight="1">
      <c r="A150" s="53">
        <v>149</v>
      </c>
      <c r="B150" s="549" t="s">
        <v>3770</v>
      </c>
      <c r="C150" s="549" t="s">
        <v>3771</v>
      </c>
      <c r="D150" s="549">
        <v>6691000608</v>
      </c>
      <c r="E150" s="54"/>
      <c r="F150" s="549">
        <v>72</v>
      </c>
      <c r="G150" s="716">
        <v>45023</v>
      </c>
      <c r="H150" s="739"/>
      <c r="I150" s="739">
        <v>45062</v>
      </c>
      <c r="J150" s="740" t="s">
        <v>3343</v>
      </c>
      <c r="K150" s="54"/>
      <c r="L150" s="548"/>
      <c r="M150" s="54" t="s">
        <v>3772</v>
      </c>
    </row>
    <row r="151" spans="1:13">
      <c r="A151" s="53">
        <v>150</v>
      </c>
      <c r="B151" s="549" t="s">
        <v>3773</v>
      </c>
      <c r="C151" s="549" t="s">
        <v>3774</v>
      </c>
      <c r="D151" s="83">
        <v>4500650522</v>
      </c>
      <c r="E151" s="83"/>
      <c r="F151" s="83">
        <v>10</v>
      </c>
      <c r="G151" s="716">
        <v>45024</v>
      </c>
      <c r="H151" s="231"/>
      <c r="I151" s="721">
        <v>45050</v>
      </c>
      <c r="J151" s="717" t="s">
        <v>3343</v>
      </c>
      <c r="K151" s="549"/>
      <c r="L151" s="548" t="s">
        <v>3453</v>
      </c>
      <c r="M151" s="54" t="s">
        <v>3768</v>
      </c>
    </row>
    <row r="152" spans="1:13">
      <c r="A152" s="53">
        <v>151</v>
      </c>
      <c r="B152" s="549" t="s">
        <v>3775</v>
      </c>
      <c r="C152" s="750" t="s">
        <v>3776</v>
      </c>
      <c r="D152" s="750">
        <v>4200017379</v>
      </c>
      <c r="E152" s="54"/>
      <c r="F152" s="549">
        <v>8</v>
      </c>
      <c r="G152" s="716">
        <v>45023</v>
      </c>
      <c r="H152" s="54"/>
      <c r="I152" s="718">
        <v>45050</v>
      </c>
      <c r="J152" s="717" t="s">
        <v>3343</v>
      </c>
      <c r="K152" s="54"/>
      <c r="L152" s="548" t="s">
        <v>2296</v>
      </c>
      <c r="M152" s="738" t="s">
        <v>3777</v>
      </c>
    </row>
    <row r="153" spans="1:13">
      <c r="A153" s="53">
        <v>152</v>
      </c>
      <c r="B153" s="549" t="s">
        <v>3775</v>
      </c>
      <c r="C153" s="741" t="s">
        <v>3778</v>
      </c>
      <c r="D153" s="549">
        <v>4200018895</v>
      </c>
      <c r="E153" s="54"/>
      <c r="F153" s="549">
        <v>16</v>
      </c>
      <c r="G153" s="716">
        <v>45026</v>
      </c>
      <c r="H153" s="54"/>
      <c r="I153" s="718">
        <v>45050</v>
      </c>
      <c r="J153" s="717" t="s">
        <v>3343</v>
      </c>
      <c r="K153" s="54"/>
      <c r="L153" s="548" t="s">
        <v>2296</v>
      </c>
      <c r="M153" s="738" t="s">
        <v>3779</v>
      </c>
    </row>
    <row r="154" spans="1:13">
      <c r="A154" s="53">
        <v>153</v>
      </c>
      <c r="B154" s="549" t="s">
        <v>3490</v>
      </c>
      <c r="C154" s="549" t="s">
        <v>3780</v>
      </c>
      <c r="D154" s="549" t="s">
        <v>3781</v>
      </c>
      <c r="E154" s="54"/>
      <c r="F154" s="549">
        <v>4</v>
      </c>
      <c r="G154" s="716">
        <v>45028</v>
      </c>
      <c r="H154" s="739"/>
      <c r="I154" s="739">
        <v>45052</v>
      </c>
      <c r="J154" s="740" t="s">
        <v>3343</v>
      </c>
      <c r="K154" s="54" t="s">
        <v>1040</v>
      </c>
      <c r="L154" s="548" t="s">
        <v>2203</v>
      </c>
      <c r="M154" s="54" t="s">
        <v>3782</v>
      </c>
    </row>
    <row r="155" spans="1:13">
      <c r="A155" s="53">
        <v>154</v>
      </c>
      <c r="B155" s="549" t="s">
        <v>3760</v>
      </c>
      <c r="C155" s="549" t="s">
        <v>3783</v>
      </c>
      <c r="D155" s="83">
        <v>4500652724</v>
      </c>
      <c r="E155" s="83"/>
      <c r="F155" s="83">
        <v>12</v>
      </c>
      <c r="G155" s="716">
        <v>45027</v>
      </c>
      <c r="H155" s="231"/>
      <c r="I155" s="721">
        <v>45050</v>
      </c>
      <c r="J155" s="717" t="s">
        <v>3343</v>
      </c>
      <c r="K155" s="549"/>
      <c r="L155" s="548" t="s">
        <v>3453</v>
      </c>
      <c r="M155" s="54" t="s">
        <v>3768</v>
      </c>
    </row>
    <row r="156" spans="1:13">
      <c r="A156" s="53">
        <v>155</v>
      </c>
      <c r="B156" s="549" t="s">
        <v>3490</v>
      </c>
      <c r="C156" s="549" t="s">
        <v>3784</v>
      </c>
      <c r="D156" s="549" t="s">
        <v>3785</v>
      </c>
      <c r="E156" s="54"/>
      <c r="F156" s="549">
        <v>34</v>
      </c>
      <c r="G156" s="716">
        <v>45028</v>
      </c>
      <c r="H156" s="739"/>
      <c r="I156" s="739">
        <v>45064</v>
      </c>
      <c r="J156" s="717" t="s">
        <v>3343</v>
      </c>
      <c r="K156" s="54" t="s">
        <v>1040</v>
      </c>
      <c r="L156" s="548" t="s">
        <v>2203</v>
      </c>
      <c r="M156" s="54" t="s">
        <v>3786</v>
      </c>
    </row>
    <row r="157" spans="1:13">
      <c r="A157" s="53">
        <v>156</v>
      </c>
      <c r="B157" s="53" t="s">
        <v>3405</v>
      </c>
      <c r="C157" s="549" t="s">
        <v>3787</v>
      </c>
      <c r="D157" s="549">
        <v>4301193796</v>
      </c>
      <c r="E157" s="54"/>
      <c r="F157" s="549">
        <v>2</v>
      </c>
      <c r="G157" s="716">
        <v>45031</v>
      </c>
      <c r="H157" s="54"/>
      <c r="I157" s="718">
        <v>45051</v>
      </c>
      <c r="J157" s="723" t="s">
        <v>3343</v>
      </c>
      <c r="K157" s="54"/>
      <c r="L157" s="725" t="s">
        <v>3418</v>
      </c>
      <c r="M157" s="54" t="s">
        <v>3788</v>
      </c>
    </row>
    <row r="158" spans="1:13">
      <c r="A158" s="53">
        <v>157</v>
      </c>
      <c r="B158" s="549" t="s">
        <v>3789</v>
      </c>
      <c r="C158" s="549" t="s">
        <v>3790</v>
      </c>
      <c r="D158" s="54" t="s">
        <v>3791</v>
      </c>
      <c r="E158" s="54" t="s">
        <v>3792</v>
      </c>
      <c r="F158" s="549">
        <v>1</v>
      </c>
      <c r="G158" s="716">
        <v>45015</v>
      </c>
      <c r="H158" s="54"/>
      <c r="I158" s="54">
        <v>45067</v>
      </c>
      <c r="J158" s="723" t="s">
        <v>3343</v>
      </c>
      <c r="K158" s="54" t="s">
        <v>3793</v>
      </c>
      <c r="L158" s="548" t="s">
        <v>3794</v>
      </c>
      <c r="M158" s="54" t="s">
        <v>3795</v>
      </c>
    </row>
    <row r="159" spans="1:13">
      <c r="A159" s="53">
        <v>158</v>
      </c>
      <c r="B159" s="549" t="s">
        <v>3770</v>
      </c>
      <c r="C159" s="549" t="s">
        <v>3796</v>
      </c>
      <c r="D159" s="550">
        <v>6691000654</v>
      </c>
      <c r="E159" s="54"/>
      <c r="F159" s="549">
        <v>32</v>
      </c>
      <c r="G159" s="716">
        <v>45033</v>
      </c>
      <c r="H159" s="739"/>
      <c r="I159" s="739">
        <v>45062</v>
      </c>
      <c r="J159" s="740" t="s">
        <v>3343</v>
      </c>
      <c r="K159" s="54"/>
      <c r="L159" s="548"/>
      <c r="M159" s="54" t="s">
        <v>3772</v>
      </c>
    </row>
    <row r="160" spans="1:13">
      <c r="A160" s="53">
        <v>159</v>
      </c>
      <c r="B160" s="751" t="s">
        <v>3394</v>
      </c>
      <c r="C160" s="549" t="s">
        <v>3797</v>
      </c>
      <c r="D160" s="83">
        <v>4500657140</v>
      </c>
      <c r="E160" s="83"/>
      <c r="F160" s="83">
        <v>4</v>
      </c>
      <c r="G160" s="716">
        <v>45036</v>
      </c>
      <c r="H160" s="231"/>
      <c r="I160" s="721">
        <v>45085</v>
      </c>
      <c r="J160" s="717" t="s">
        <v>3343</v>
      </c>
      <c r="K160" s="549"/>
      <c r="L160" s="54" t="s">
        <v>3453</v>
      </c>
      <c r="M160" s="54" t="s">
        <v>3798</v>
      </c>
    </row>
    <row r="161" spans="1:14">
      <c r="A161" s="53">
        <v>160</v>
      </c>
      <c r="B161" s="83" t="s">
        <v>3520</v>
      </c>
      <c r="C161" s="741" t="s">
        <v>3799</v>
      </c>
      <c r="D161" s="549">
        <v>5200001153</v>
      </c>
      <c r="E161" s="54"/>
      <c r="F161" s="549">
        <v>10</v>
      </c>
      <c r="G161" s="716">
        <v>45039</v>
      </c>
      <c r="H161" s="54"/>
      <c r="I161" s="718">
        <v>45077</v>
      </c>
      <c r="J161" s="717" t="s">
        <v>3343</v>
      </c>
      <c r="K161" s="54"/>
      <c r="L161" s="54" t="s">
        <v>2296</v>
      </c>
      <c r="M161" s="738" t="s">
        <v>3800</v>
      </c>
    </row>
    <row r="162" spans="1:14">
      <c r="A162" s="53">
        <v>161</v>
      </c>
      <c r="B162" s="83" t="s">
        <v>3585</v>
      </c>
      <c r="C162" s="741" t="s">
        <v>3801</v>
      </c>
      <c r="D162" s="549">
        <v>5200000880</v>
      </c>
      <c r="E162" s="54"/>
      <c r="F162" s="549">
        <v>24</v>
      </c>
      <c r="G162" s="716">
        <v>45039</v>
      </c>
      <c r="H162" s="54"/>
      <c r="I162" s="718">
        <v>45077</v>
      </c>
      <c r="J162" s="717" t="s">
        <v>3343</v>
      </c>
      <c r="K162" s="54"/>
      <c r="L162" s="54" t="s">
        <v>2296</v>
      </c>
      <c r="M162" s="738" t="s">
        <v>3800</v>
      </c>
    </row>
    <row r="163" spans="1:14">
      <c r="A163" s="53">
        <v>162</v>
      </c>
      <c r="B163" s="83" t="s">
        <v>3802</v>
      </c>
      <c r="C163" s="741" t="s">
        <v>3803</v>
      </c>
      <c r="D163" s="549">
        <v>4200014315</v>
      </c>
      <c r="E163" s="54"/>
      <c r="F163" s="549">
        <v>50</v>
      </c>
      <c r="G163" s="716">
        <v>45039</v>
      </c>
      <c r="H163" s="54"/>
      <c r="I163" s="718">
        <v>45071</v>
      </c>
      <c r="J163" s="717" t="s">
        <v>3347</v>
      </c>
      <c r="K163" s="54"/>
      <c r="L163" s="54" t="s">
        <v>2296</v>
      </c>
      <c r="M163" s="726" t="s">
        <v>3804</v>
      </c>
      <c r="N163" s="752"/>
    </row>
    <row r="164" spans="1:14">
      <c r="A164" s="53">
        <v>163</v>
      </c>
      <c r="B164" s="83" t="s">
        <v>3802</v>
      </c>
      <c r="C164" s="741" t="s">
        <v>3805</v>
      </c>
      <c r="D164" s="549">
        <v>4200015442</v>
      </c>
      <c r="E164" s="54"/>
      <c r="F164" s="549">
        <v>24</v>
      </c>
      <c r="G164" s="716">
        <v>45040</v>
      </c>
      <c r="H164" s="54"/>
      <c r="I164" s="718">
        <v>45065</v>
      </c>
      <c r="J164" s="717" t="s">
        <v>3343</v>
      </c>
      <c r="K164" s="54"/>
      <c r="L164" s="54" t="s">
        <v>3523</v>
      </c>
      <c r="M164" s="726" t="s">
        <v>3806</v>
      </c>
    </row>
    <row r="165" spans="1:14">
      <c r="A165" s="53">
        <v>164</v>
      </c>
      <c r="B165" s="83" t="s">
        <v>3802</v>
      </c>
      <c r="C165" s="741" t="s">
        <v>3807</v>
      </c>
      <c r="D165" s="549">
        <v>4200016665</v>
      </c>
      <c r="E165" s="54"/>
      <c r="F165" s="549">
        <v>40</v>
      </c>
      <c r="G165" s="716">
        <v>45040</v>
      </c>
      <c r="H165" s="54"/>
      <c r="I165" s="718">
        <v>45065</v>
      </c>
      <c r="J165" s="717" t="s">
        <v>3343</v>
      </c>
      <c r="K165" s="54"/>
      <c r="L165" s="54" t="s">
        <v>2296</v>
      </c>
      <c r="M165" s="726" t="s">
        <v>3808</v>
      </c>
    </row>
    <row r="166" spans="1:14">
      <c r="A166" s="53">
        <v>165</v>
      </c>
      <c r="B166" s="83" t="s">
        <v>3802</v>
      </c>
      <c r="C166" s="741" t="s">
        <v>3809</v>
      </c>
      <c r="D166" s="549">
        <v>4200017270</v>
      </c>
      <c r="E166" s="54"/>
      <c r="F166" s="549">
        <v>61</v>
      </c>
      <c r="G166" s="716">
        <v>45040</v>
      </c>
      <c r="H166" s="54"/>
      <c r="I166" s="54"/>
      <c r="J166" s="549" t="s">
        <v>3643</v>
      </c>
      <c r="K166" s="54"/>
      <c r="L166" s="548" t="s">
        <v>2296</v>
      </c>
      <c r="M166" s="54">
        <v>0</v>
      </c>
    </row>
    <row r="167" spans="1:14">
      <c r="A167" s="53">
        <v>166</v>
      </c>
      <c r="B167" s="83" t="s">
        <v>3802</v>
      </c>
      <c r="C167" s="741" t="s">
        <v>3810</v>
      </c>
      <c r="D167" s="549">
        <v>4200018016</v>
      </c>
      <c r="E167" s="54"/>
      <c r="F167" s="549">
        <v>84</v>
      </c>
      <c r="G167" s="716">
        <v>45040</v>
      </c>
      <c r="H167" s="54"/>
      <c r="I167" s="54"/>
      <c r="J167" s="549" t="s">
        <v>3643</v>
      </c>
      <c r="K167" s="54"/>
      <c r="L167" s="548" t="s">
        <v>2296</v>
      </c>
      <c r="M167" s="54" t="s">
        <v>3811</v>
      </c>
    </row>
    <row r="168" spans="1:14">
      <c r="A168" s="53">
        <v>167</v>
      </c>
      <c r="B168" s="83" t="s">
        <v>3802</v>
      </c>
      <c r="C168" s="741" t="s">
        <v>3812</v>
      </c>
      <c r="D168" s="549">
        <v>4200018331</v>
      </c>
      <c r="E168" s="54"/>
      <c r="F168" s="549">
        <v>76</v>
      </c>
      <c r="G168" s="716">
        <v>45040</v>
      </c>
      <c r="H168" s="54"/>
      <c r="I168" s="54"/>
      <c r="J168" s="549" t="s">
        <v>3643</v>
      </c>
      <c r="K168" s="54"/>
      <c r="L168" s="548" t="s">
        <v>2296</v>
      </c>
      <c r="M168" s="54" t="s">
        <v>3811</v>
      </c>
    </row>
    <row r="169" spans="1:14">
      <c r="A169" s="53">
        <v>168</v>
      </c>
      <c r="B169" s="549" t="s">
        <v>3585</v>
      </c>
      <c r="C169" s="741" t="s">
        <v>3813</v>
      </c>
      <c r="D169" s="549">
        <v>5200001285</v>
      </c>
      <c r="E169" s="54"/>
      <c r="F169" s="549">
        <v>1</v>
      </c>
      <c r="G169" s="716">
        <v>45042</v>
      </c>
      <c r="H169" s="54"/>
      <c r="I169" s="718">
        <v>45077</v>
      </c>
      <c r="J169" s="717" t="s">
        <v>3343</v>
      </c>
      <c r="K169" s="54"/>
      <c r="L169" s="54" t="s">
        <v>2296</v>
      </c>
      <c r="M169" s="738" t="s">
        <v>3814</v>
      </c>
    </row>
    <row r="170" spans="1:14">
      <c r="A170" s="53">
        <v>169</v>
      </c>
      <c r="B170" s="549" t="s">
        <v>3585</v>
      </c>
      <c r="C170" s="741" t="s">
        <v>3815</v>
      </c>
      <c r="D170" s="549">
        <v>5200001356</v>
      </c>
      <c r="E170" s="54"/>
      <c r="F170" s="549">
        <v>48</v>
      </c>
      <c r="G170" s="716">
        <v>45042</v>
      </c>
      <c r="H170" s="54"/>
      <c r="I170" s="718">
        <v>45077</v>
      </c>
      <c r="J170" s="717" t="s">
        <v>3343</v>
      </c>
      <c r="K170" s="54"/>
      <c r="L170" s="54" t="s">
        <v>2296</v>
      </c>
      <c r="M170" s="738" t="s">
        <v>3800</v>
      </c>
    </row>
    <row r="171" spans="1:14">
      <c r="A171" s="53">
        <v>170</v>
      </c>
      <c r="B171" s="549" t="s">
        <v>3585</v>
      </c>
      <c r="C171" s="741" t="s">
        <v>3816</v>
      </c>
      <c r="D171" s="549">
        <v>5200001404</v>
      </c>
      <c r="E171" s="54"/>
      <c r="F171" s="549">
        <v>20</v>
      </c>
      <c r="G171" s="716">
        <v>45042</v>
      </c>
      <c r="H171" s="54"/>
      <c r="I171" s="54"/>
      <c r="J171" s="549" t="s">
        <v>3649</v>
      </c>
      <c r="K171" s="54"/>
      <c r="L171" s="548" t="s">
        <v>3523</v>
      </c>
      <c r="M171" s="739" t="s">
        <v>3817</v>
      </c>
    </row>
    <row r="172" spans="1:14">
      <c r="A172" s="53">
        <v>171</v>
      </c>
      <c r="B172" s="549" t="s">
        <v>3585</v>
      </c>
      <c r="C172" s="741" t="s">
        <v>3818</v>
      </c>
      <c r="D172" s="549">
        <v>5200001476</v>
      </c>
      <c r="E172" s="54"/>
      <c r="F172" s="549">
        <v>3</v>
      </c>
      <c r="G172" s="716">
        <v>45042</v>
      </c>
      <c r="H172" s="54"/>
      <c r="I172" s="718">
        <v>45077</v>
      </c>
      <c r="J172" s="717" t="s">
        <v>3343</v>
      </c>
      <c r="K172" s="54"/>
      <c r="L172" s="54" t="s">
        <v>2296</v>
      </c>
      <c r="M172" s="738" t="s">
        <v>3800</v>
      </c>
    </row>
    <row r="173" spans="1:14">
      <c r="A173" s="53">
        <v>172</v>
      </c>
      <c r="B173" s="549" t="s">
        <v>3760</v>
      </c>
      <c r="C173" s="549" t="s">
        <v>3819</v>
      </c>
      <c r="D173" s="83">
        <v>4500660201</v>
      </c>
      <c r="E173" s="83"/>
      <c r="F173" s="83">
        <v>2</v>
      </c>
      <c r="G173" s="716">
        <v>45042</v>
      </c>
      <c r="H173" s="231"/>
      <c r="I173" s="721">
        <v>45064</v>
      </c>
      <c r="J173" s="753" t="s">
        <v>3347</v>
      </c>
      <c r="K173" s="729"/>
      <c r="L173" s="749" t="s">
        <v>3453</v>
      </c>
      <c r="M173" s="54" t="s">
        <v>3786</v>
      </c>
    </row>
    <row r="174" spans="1:14">
      <c r="A174" s="53">
        <v>173</v>
      </c>
      <c r="B174" s="549" t="s">
        <v>3760</v>
      </c>
      <c r="C174" s="549" t="s">
        <v>3820</v>
      </c>
      <c r="D174" s="83">
        <v>4500658975</v>
      </c>
      <c r="E174" s="83"/>
      <c r="F174" s="83">
        <v>18</v>
      </c>
      <c r="G174" s="716">
        <v>45042</v>
      </c>
      <c r="H174" s="231"/>
      <c r="I174" s="721">
        <v>45071</v>
      </c>
      <c r="J174" s="717" t="s">
        <v>3343</v>
      </c>
      <c r="K174" s="549"/>
      <c r="L174" s="54" t="s">
        <v>3442</v>
      </c>
      <c r="M174" s="54" t="s">
        <v>3821</v>
      </c>
    </row>
    <row r="175" spans="1:14">
      <c r="A175" s="53">
        <v>174</v>
      </c>
      <c r="B175" s="53" t="s">
        <v>3822</v>
      </c>
      <c r="C175" s="549" t="s">
        <v>3823</v>
      </c>
      <c r="D175" s="549">
        <v>4301211915</v>
      </c>
      <c r="E175" s="54"/>
      <c r="F175" s="549">
        <v>4</v>
      </c>
      <c r="G175" s="716"/>
      <c r="H175" s="54"/>
      <c r="I175" s="718">
        <v>45076</v>
      </c>
      <c r="J175" s="723" t="s">
        <v>3343</v>
      </c>
      <c r="K175" s="54"/>
      <c r="L175" s="724" t="s">
        <v>3418</v>
      </c>
      <c r="M175" s="54" t="s">
        <v>3824</v>
      </c>
    </row>
    <row r="176" spans="1:14">
      <c r="A176" s="53">
        <v>175</v>
      </c>
      <c r="B176" s="549" t="s">
        <v>1813</v>
      </c>
      <c r="C176" s="549" t="s">
        <v>3825</v>
      </c>
      <c r="D176" s="549" t="s">
        <v>3826</v>
      </c>
      <c r="E176" s="54"/>
      <c r="F176" s="549">
        <v>22</v>
      </c>
      <c r="G176" s="716">
        <v>45056</v>
      </c>
      <c r="H176" s="739"/>
      <c r="I176" s="739">
        <v>45075</v>
      </c>
      <c r="J176" s="740" t="s">
        <v>3343</v>
      </c>
      <c r="K176" s="54"/>
      <c r="L176" s="54"/>
      <c r="M176" s="54" t="s">
        <v>3827</v>
      </c>
    </row>
    <row r="177" spans="1:13">
      <c r="A177" s="53">
        <v>176</v>
      </c>
      <c r="B177" s="549" t="s">
        <v>3773</v>
      </c>
      <c r="C177" s="549" t="s">
        <v>3828</v>
      </c>
      <c r="D177" s="233">
        <v>4500662859</v>
      </c>
      <c r="E177" s="83"/>
      <c r="F177" s="83">
        <v>2</v>
      </c>
      <c r="G177" s="716">
        <v>45054</v>
      </c>
      <c r="H177" s="231"/>
      <c r="I177" s="721">
        <v>45071</v>
      </c>
      <c r="J177" s="717" t="s">
        <v>3343</v>
      </c>
      <c r="K177" s="549"/>
      <c r="L177" s="54" t="s">
        <v>3442</v>
      </c>
      <c r="M177" s="54" t="s">
        <v>3821</v>
      </c>
    </row>
    <row r="178" spans="1:13">
      <c r="A178" s="53">
        <v>177</v>
      </c>
      <c r="B178" s="549" t="s">
        <v>2074</v>
      </c>
      <c r="C178" s="549" t="s">
        <v>3829</v>
      </c>
      <c r="D178" s="549">
        <v>4800010930</v>
      </c>
      <c r="E178" s="54"/>
      <c r="F178" s="549">
        <v>3</v>
      </c>
      <c r="G178" s="716">
        <v>45055</v>
      </c>
      <c r="H178" s="739"/>
      <c r="I178" s="739">
        <v>45090</v>
      </c>
      <c r="J178" s="740" t="s">
        <v>3343</v>
      </c>
      <c r="K178" s="54"/>
      <c r="L178" s="54"/>
      <c r="M178" s="54" t="s">
        <v>3830</v>
      </c>
    </row>
    <row r="179" spans="1:13">
      <c r="A179" s="53">
        <v>178</v>
      </c>
      <c r="B179" s="549" t="s">
        <v>3831</v>
      </c>
      <c r="C179" s="549" t="s">
        <v>3832</v>
      </c>
      <c r="D179" s="549" t="s">
        <v>3833</v>
      </c>
      <c r="E179" s="54"/>
      <c r="F179" s="549">
        <v>9</v>
      </c>
      <c r="G179" s="716">
        <v>45055</v>
      </c>
      <c r="H179" s="739"/>
      <c r="I179" s="739"/>
      <c r="J179" s="53" t="s">
        <v>3643</v>
      </c>
      <c r="K179" s="54"/>
      <c r="L179" s="548"/>
      <c r="M179" s="54" t="s">
        <v>3834</v>
      </c>
    </row>
    <row r="180" spans="1:13">
      <c r="A180" s="53">
        <v>179</v>
      </c>
      <c r="B180" s="230" t="s">
        <v>3835</v>
      </c>
      <c r="C180" s="741" t="s">
        <v>3836</v>
      </c>
      <c r="D180" s="549">
        <v>4200009439</v>
      </c>
      <c r="E180" s="54"/>
      <c r="F180" s="549">
        <v>45</v>
      </c>
      <c r="G180" s="716">
        <v>45056</v>
      </c>
      <c r="H180" s="54"/>
      <c r="I180" s="54"/>
      <c r="J180" s="549" t="s">
        <v>3643</v>
      </c>
      <c r="K180" s="54"/>
      <c r="L180" s="548" t="s">
        <v>2296</v>
      </c>
      <c r="M180" s="739" t="s">
        <v>3837</v>
      </c>
    </row>
    <row r="181" spans="1:13">
      <c r="A181" s="53">
        <v>180</v>
      </c>
      <c r="B181" s="230" t="s">
        <v>3835</v>
      </c>
      <c r="C181" s="741" t="s">
        <v>3838</v>
      </c>
      <c r="D181" s="549">
        <v>4200012237</v>
      </c>
      <c r="E181" s="54"/>
      <c r="F181" s="549">
        <v>2</v>
      </c>
      <c r="G181" s="716">
        <v>45056</v>
      </c>
      <c r="H181" s="54"/>
      <c r="I181" s="54"/>
      <c r="J181" s="549" t="s">
        <v>3643</v>
      </c>
      <c r="K181" s="54"/>
      <c r="L181" s="548" t="s">
        <v>2296</v>
      </c>
      <c r="M181" s="54" t="s">
        <v>3811</v>
      </c>
    </row>
    <row r="182" spans="1:13">
      <c r="A182" s="53">
        <v>181</v>
      </c>
      <c r="B182" s="230" t="s">
        <v>3835</v>
      </c>
      <c r="C182" s="741" t="s">
        <v>3839</v>
      </c>
      <c r="D182" s="549">
        <v>4200013166</v>
      </c>
      <c r="E182" s="54"/>
      <c r="F182" s="549">
        <v>1</v>
      </c>
      <c r="G182" s="716">
        <v>45056</v>
      </c>
      <c r="H182" s="54"/>
      <c r="I182" s="54"/>
      <c r="J182" s="549" t="s">
        <v>3643</v>
      </c>
      <c r="K182" s="54"/>
      <c r="L182" s="548" t="s">
        <v>2296</v>
      </c>
      <c r="M182" s="54" t="s">
        <v>3840</v>
      </c>
    </row>
    <row r="183" spans="1:13">
      <c r="A183" s="53">
        <v>182</v>
      </c>
      <c r="B183" s="230" t="s">
        <v>3835</v>
      </c>
      <c r="C183" s="741" t="s">
        <v>3841</v>
      </c>
      <c r="D183" s="549">
        <v>4200014379</v>
      </c>
      <c r="E183" s="54"/>
      <c r="F183" s="549">
        <v>20</v>
      </c>
      <c r="G183" s="716">
        <v>45056</v>
      </c>
      <c r="H183" s="54"/>
      <c r="I183" s="54"/>
      <c r="J183" s="549" t="s">
        <v>3643</v>
      </c>
      <c r="K183" s="54"/>
      <c r="L183" s="548" t="s">
        <v>2296</v>
      </c>
      <c r="M183" s="54" t="s">
        <v>3811</v>
      </c>
    </row>
    <row r="184" spans="1:13">
      <c r="A184" s="53">
        <v>183</v>
      </c>
      <c r="B184" s="230" t="s">
        <v>3835</v>
      </c>
      <c r="C184" s="741" t="s">
        <v>3842</v>
      </c>
      <c r="D184" s="549">
        <v>4200016573</v>
      </c>
      <c r="E184" s="54"/>
      <c r="F184" s="549">
        <v>62</v>
      </c>
      <c r="G184" s="716">
        <v>45056</v>
      </c>
      <c r="H184" s="54"/>
      <c r="I184" s="54"/>
      <c r="J184" s="549" t="s">
        <v>3649</v>
      </c>
      <c r="K184" s="54"/>
      <c r="L184" s="548" t="s">
        <v>2296</v>
      </c>
      <c r="M184" s="54" t="s">
        <v>3843</v>
      </c>
    </row>
    <row r="185" spans="1:13">
      <c r="A185" s="53">
        <v>184</v>
      </c>
      <c r="B185" s="230" t="s">
        <v>3844</v>
      </c>
      <c r="C185" s="741" t="s">
        <v>3845</v>
      </c>
      <c r="D185" s="549">
        <v>4200015553</v>
      </c>
      <c r="E185" s="54"/>
      <c r="F185" s="549">
        <v>218</v>
      </c>
      <c r="G185" s="716">
        <v>45056</v>
      </c>
      <c r="H185" s="54"/>
      <c r="I185" s="54"/>
      <c r="J185" s="549" t="s">
        <v>3649</v>
      </c>
      <c r="K185" s="54"/>
      <c r="L185" s="548" t="s">
        <v>2296</v>
      </c>
      <c r="M185" s="54" t="s">
        <v>3846</v>
      </c>
    </row>
    <row r="186" spans="1:13">
      <c r="A186" s="53">
        <v>185</v>
      </c>
      <c r="B186" s="549" t="s">
        <v>3155</v>
      </c>
      <c r="C186" s="741" t="s">
        <v>3847</v>
      </c>
      <c r="D186" s="549">
        <v>4200008823</v>
      </c>
      <c r="E186" s="54"/>
      <c r="F186" s="549">
        <v>4</v>
      </c>
      <c r="G186" s="716">
        <v>45058</v>
      </c>
      <c r="H186" s="54"/>
      <c r="I186" s="54"/>
      <c r="J186" s="549" t="s">
        <v>3643</v>
      </c>
      <c r="K186" s="54"/>
      <c r="L186" s="548" t="s">
        <v>2296</v>
      </c>
      <c r="M186" s="54" t="s">
        <v>3811</v>
      </c>
    </row>
    <row r="187" spans="1:13">
      <c r="A187" s="53">
        <v>186</v>
      </c>
      <c r="B187" s="549" t="s">
        <v>3155</v>
      </c>
      <c r="C187" s="741" t="s">
        <v>3848</v>
      </c>
      <c r="D187" s="549">
        <v>4200014611</v>
      </c>
      <c r="E187" s="54"/>
      <c r="F187" s="549">
        <v>14</v>
      </c>
      <c r="G187" s="716">
        <v>45058</v>
      </c>
      <c r="H187" s="54"/>
      <c r="I187" s="54"/>
      <c r="J187" s="549" t="s">
        <v>3643</v>
      </c>
      <c r="K187" s="54"/>
      <c r="L187" s="548" t="s">
        <v>2296</v>
      </c>
      <c r="M187" s="54" t="s">
        <v>3811</v>
      </c>
    </row>
    <row r="188" spans="1:13">
      <c r="A188" s="53">
        <v>187</v>
      </c>
      <c r="B188" s="549" t="s">
        <v>3760</v>
      </c>
      <c r="C188" s="549" t="s">
        <v>3849</v>
      </c>
      <c r="D188" s="233">
        <v>4500669688</v>
      </c>
      <c r="E188" s="83"/>
      <c r="F188" s="83">
        <v>6</v>
      </c>
      <c r="G188" s="716">
        <v>45065</v>
      </c>
      <c r="H188" s="231"/>
      <c r="I188" s="231"/>
      <c r="J188" s="549" t="s">
        <v>3643</v>
      </c>
      <c r="K188" s="549"/>
      <c r="L188" s="54" t="s">
        <v>3453</v>
      </c>
      <c r="M188" s="726">
        <v>45069</v>
      </c>
    </row>
    <row r="189" spans="1:13">
      <c r="A189" s="53">
        <v>188</v>
      </c>
      <c r="B189" s="549" t="s">
        <v>3850</v>
      </c>
      <c r="C189" s="549" t="s">
        <v>3851</v>
      </c>
      <c r="D189" s="549">
        <v>4900011075</v>
      </c>
      <c r="E189" s="54"/>
      <c r="F189" s="549">
        <v>2</v>
      </c>
      <c r="G189" s="716">
        <v>45069</v>
      </c>
      <c r="H189" s="739"/>
      <c r="I189" s="739">
        <v>45085</v>
      </c>
      <c r="J189" s="740" t="s">
        <v>3347</v>
      </c>
      <c r="K189" s="54"/>
      <c r="L189" s="54"/>
      <c r="M189" s="54" t="s">
        <v>3852</v>
      </c>
    </row>
    <row r="190" spans="1:13">
      <c r="A190" s="53">
        <v>188</v>
      </c>
      <c r="B190" s="549" t="s">
        <v>3853</v>
      </c>
      <c r="C190" s="549" t="s">
        <v>3854</v>
      </c>
      <c r="D190" s="549">
        <v>1600100924</v>
      </c>
      <c r="E190" s="54"/>
      <c r="F190" s="549">
        <v>56</v>
      </c>
      <c r="G190" s="716">
        <v>45070</v>
      </c>
      <c r="H190" s="739"/>
      <c r="I190" s="739">
        <v>45086</v>
      </c>
      <c r="J190" s="740" t="s">
        <v>3347</v>
      </c>
      <c r="K190" s="54"/>
      <c r="L190" s="54"/>
      <c r="M190" s="54" t="s">
        <v>3855</v>
      </c>
    </row>
    <row r="191" spans="1:13">
      <c r="A191" s="53">
        <v>189</v>
      </c>
      <c r="B191" s="549" t="s">
        <v>3481</v>
      </c>
      <c r="C191" s="549" t="s">
        <v>3856</v>
      </c>
      <c r="D191" s="54" t="s">
        <v>3857</v>
      </c>
      <c r="E191" s="54"/>
      <c r="F191" s="549">
        <v>5</v>
      </c>
      <c r="G191" s="716">
        <v>45071</v>
      </c>
      <c r="H191" s="54"/>
      <c r="I191" s="718">
        <v>45090</v>
      </c>
      <c r="J191" s="717" t="s">
        <v>3347</v>
      </c>
      <c r="K191" s="54"/>
      <c r="L191" s="54" t="s">
        <v>3453</v>
      </c>
      <c r="M191" s="54" t="s">
        <v>3830</v>
      </c>
    </row>
    <row r="192" spans="1:13">
      <c r="A192" s="53">
        <v>190</v>
      </c>
      <c r="B192" s="549" t="s">
        <v>3760</v>
      </c>
      <c r="C192" s="549" t="s">
        <v>3858</v>
      </c>
      <c r="D192" s="233">
        <v>450067342</v>
      </c>
      <c r="E192" s="83"/>
      <c r="F192" s="83">
        <v>16</v>
      </c>
      <c r="G192" s="716">
        <v>45076</v>
      </c>
      <c r="H192" s="231"/>
      <c r="I192" s="721">
        <v>45093</v>
      </c>
      <c r="J192" s="717" t="s">
        <v>3343</v>
      </c>
      <c r="K192" s="549"/>
      <c r="L192" s="54" t="s">
        <v>3453</v>
      </c>
      <c r="M192" s="726" t="s">
        <v>3859</v>
      </c>
    </row>
    <row r="193" spans="1:13">
      <c r="A193" s="53">
        <v>191</v>
      </c>
      <c r="B193" s="549" t="s">
        <v>3760</v>
      </c>
      <c r="C193" s="549" t="s">
        <v>3860</v>
      </c>
      <c r="D193" s="233">
        <v>4500677493</v>
      </c>
      <c r="E193" s="83"/>
      <c r="F193" s="83">
        <v>2</v>
      </c>
      <c r="G193" s="716">
        <v>45078</v>
      </c>
      <c r="H193" s="231"/>
      <c r="I193" s="721">
        <v>45091</v>
      </c>
      <c r="J193" s="717" t="s">
        <v>3347</v>
      </c>
      <c r="K193" s="549"/>
      <c r="L193" s="54" t="s">
        <v>3453</v>
      </c>
      <c r="M193" s="726" t="s">
        <v>3861</v>
      </c>
    </row>
    <row r="194" spans="1:13">
      <c r="A194" s="53">
        <v>192</v>
      </c>
      <c r="B194" s="549" t="s">
        <v>3773</v>
      </c>
      <c r="C194" s="549" t="s">
        <v>3862</v>
      </c>
      <c r="D194" s="549">
        <v>4500678315</v>
      </c>
      <c r="E194" s="83"/>
      <c r="F194" s="83">
        <v>2</v>
      </c>
      <c r="G194" s="716">
        <v>45078</v>
      </c>
      <c r="H194" s="231"/>
      <c r="I194" s="721">
        <v>45098</v>
      </c>
      <c r="J194" s="717" t="s">
        <v>3343</v>
      </c>
      <c r="K194" s="549"/>
      <c r="L194" s="54" t="s">
        <v>3453</v>
      </c>
      <c r="M194" s="726" t="s">
        <v>3863</v>
      </c>
    </row>
    <row r="195" spans="1:13">
      <c r="A195" s="53">
        <v>193</v>
      </c>
      <c r="B195" s="549" t="s">
        <v>3760</v>
      </c>
      <c r="C195" s="549" t="s">
        <v>3864</v>
      </c>
      <c r="D195" s="233">
        <v>4500678321</v>
      </c>
      <c r="E195" s="83"/>
      <c r="F195" s="83">
        <v>84</v>
      </c>
      <c r="G195" s="716">
        <v>45078</v>
      </c>
      <c r="H195" s="231"/>
      <c r="I195" s="231"/>
      <c r="J195" s="549" t="s">
        <v>3643</v>
      </c>
      <c r="K195" s="549"/>
      <c r="L195" s="54" t="s">
        <v>3442</v>
      </c>
      <c r="M195" s="726" t="s">
        <v>3865</v>
      </c>
    </row>
    <row r="196" spans="1:13">
      <c r="A196" s="53">
        <v>194</v>
      </c>
      <c r="B196" s="754" t="s">
        <v>2045</v>
      </c>
      <c r="C196" s="54" t="s">
        <v>3866</v>
      </c>
      <c r="D196" s="549" t="s">
        <v>3867</v>
      </c>
      <c r="E196" s="54"/>
      <c r="F196" s="549">
        <v>14</v>
      </c>
      <c r="G196" s="716">
        <v>45082</v>
      </c>
      <c r="H196" s="739"/>
      <c r="I196" s="739"/>
      <c r="J196" s="53" t="s">
        <v>3649</v>
      </c>
      <c r="K196" s="54"/>
      <c r="L196" s="54"/>
      <c r="M196" s="54" t="s">
        <v>3868</v>
      </c>
    </row>
    <row r="197" spans="1:13">
      <c r="A197" s="53">
        <v>195</v>
      </c>
      <c r="B197" s="53" t="s">
        <v>3430</v>
      </c>
      <c r="C197" s="549" t="s">
        <v>3869</v>
      </c>
      <c r="D197" s="549">
        <v>4301259287</v>
      </c>
      <c r="E197" s="54"/>
      <c r="F197" s="549">
        <v>66</v>
      </c>
      <c r="G197" s="716">
        <v>45086</v>
      </c>
      <c r="H197" s="54"/>
      <c r="I197" s="54"/>
      <c r="J197" s="549" t="s">
        <v>3649</v>
      </c>
      <c r="K197" s="54"/>
      <c r="L197" s="755" t="s">
        <v>3408</v>
      </c>
      <c r="M197" s="54" t="s">
        <v>3870</v>
      </c>
    </row>
    <row r="198" spans="1:13">
      <c r="A198" s="53">
        <v>196</v>
      </c>
      <c r="B198" s="549" t="s">
        <v>3760</v>
      </c>
      <c r="C198" s="549" t="s">
        <v>3871</v>
      </c>
      <c r="D198" s="233">
        <v>4500681743</v>
      </c>
      <c r="E198" s="83" t="s">
        <v>3872</v>
      </c>
      <c r="F198" s="83">
        <v>1</v>
      </c>
      <c r="G198" s="716">
        <v>45090</v>
      </c>
      <c r="H198" s="231"/>
      <c r="I198" s="231"/>
      <c r="J198" s="549" t="s">
        <v>3643</v>
      </c>
      <c r="K198" s="549"/>
      <c r="L198" s="54" t="s">
        <v>3442</v>
      </c>
      <c r="M198" s="54" t="s">
        <v>3873</v>
      </c>
    </row>
    <row r="199" spans="1:13">
      <c r="A199" s="53">
        <v>197</v>
      </c>
      <c r="B199" s="549" t="s">
        <v>3760</v>
      </c>
      <c r="C199" s="549" t="s">
        <v>3874</v>
      </c>
      <c r="D199" s="233">
        <v>4500685587</v>
      </c>
      <c r="E199" s="83" t="s">
        <v>3872</v>
      </c>
      <c r="F199" s="756">
        <v>1</v>
      </c>
      <c r="G199" s="716">
        <v>45097</v>
      </c>
      <c r="H199" s="231"/>
      <c r="I199" s="231"/>
      <c r="J199" s="549" t="s">
        <v>3643</v>
      </c>
      <c r="K199" s="549"/>
      <c r="L199" s="54" t="s">
        <v>3442</v>
      </c>
      <c r="M199" s="54" t="s">
        <v>3873</v>
      </c>
    </row>
    <row r="200" spans="1:13">
      <c r="A200" s="53">
        <v>198</v>
      </c>
      <c r="B200" s="549" t="s">
        <v>3760</v>
      </c>
      <c r="C200" s="549" t="s">
        <v>3875</v>
      </c>
      <c r="D200" s="233">
        <v>4500685587</v>
      </c>
      <c r="E200" s="83" t="s">
        <v>3872</v>
      </c>
      <c r="F200" s="741">
        <v>1</v>
      </c>
      <c r="G200" s="716">
        <v>45097</v>
      </c>
      <c r="H200" s="231"/>
      <c r="I200" s="231"/>
      <c r="J200" s="549" t="s">
        <v>3643</v>
      </c>
      <c r="K200" s="549"/>
      <c r="L200" s="54" t="s">
        <v>3453</v>
      </c>
      <c r="M200" s="54" t="s">
        <v>3873</v>
      </c>
    </row>
  </sheetData>
  <mergeCells count="1">
    <mergeCell ref="M82:M83"/>
  </mergeCells>
  <phoneticPr fontId="3" type="noConversion"/>
  <conditionalFormatting sqref="C1">
    <cfRule type="duplicateValues" dxfId="1" priority="2"/>
  </conditionalFormatting>
  <conditionalFormatting sqref="C1">
    <cfRule type="duplicateValues" dxfId="0" priority="1"/>
  </conditionalFormatting>
  <hyperlinks>
    <hyperlink ref="D53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项目总体计划</vt:lpstr>
      <vt:lpstr>开发阶段（未出货）</vt:lpstr>
      <vt:lpstr>验收阶段（已出货）</vt:lpstr>
      <vt:lpstr>已验收成品项目</vt:lpstr>
      <vt:lpstr>小型增值改造及配件项目</vt:lpstr>
      <vt:lpstr>配件类（2022.7-至今）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2023-07-11T09:21:19Z</dcterms:modified>
</cp:coreProperties>
</file>